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R:\1_Require\Data and Regulatory Reporting\2. Monthly Data\2025-26\5. Monthly Portfolio\02 May 2025\SBIMF Monthly Portfolio - 31.05.2025\"/>
    </mc:Choice>
  </mc:AlternateContent>
  <xr:revisionPtr revIDLastSave="0" documentId="13_ncr:1_{1108641E-D6AE-4B07-8753-7CEABA9FE993}" xr6:coauthVersionLast="47" xr6:coauthVersionMax="47" xr10:uidLastSave="{00000000-0000-0000-0000-000000000000}"/>
  <bookViews>
    <workbookView xWindow="-108" yWindow="-108" windowWidth="23256" windowHeight="12456" xr2:uid="{82333508-4028-4AB3-A4B0-24577C2B0BB2}"/>
  </bookViews>
  <sheets>
    <sheet name="Index" sheetId="143"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FMP- Series 43" sheetId="77" r:id="rId68"/>
    <sheet name="SNN50" sheetId="78" r:id="rId69"/>
    <sheet name="SFMP- Series 44" sheetId="79" r:id="rId70"/>
    <sheet name="SFMP- Series 45" sheetId="80" r:id="rId71"/>
    <sheet name="SBIETFCON" sheetId="81" r:id="rId72"/>
    <sheet name="SFMP- Series 46" sheetId="82" r:id="rId73"/>
    <sheet name="SFMP- Series 47" sheetId="83" r:id="rId74"/>
    <sheet name="SFMP- Series 48" sheetId="84" r:id="rId75"/>
    <sheet name="SBAF" sheetId="85" r:id="rId76"/>
    <sheet name="SFMP- Series 49" sheetId="86" r:id="rId77"/>
    <sheet name="SFMP- Series 50" sheetId="87" r:id="rId78"/>
    <sheet name="SFMP- Series 51" sheetId="88" r:id="rId79"/>
    <sheet name="SFMP- Series 52" sheetId="89" r:id="rId80"/>
    <sheet name="SFMP- Series 53" sheetId="90" r:id="rId81"/>
    <sheet name="SFMP- Series 54" sheetId="91" r:id="rId82"/>
    <sheet name="SFMP- Series 55" sheetId="92" r:id="rId83"/>
    <sheet name="SFMP- Series 57" sheetId="93" r:id="rId84"/>
    <sheet name="SFMP- Series 58" sheetId="94" r:id="rId85"/>
    <sheet name="SCPSE" sheetId="95" r:id="rId86"/>
    <sheet name="SFMP- Series 59" sheetId="96" r:id="rId87"/>
    <sheet name="SFMP- Series 60" sheetId="97" r:id="rId88"/>
    <sheet name="SMCF" sheetId="98" r:id="rId89"/>
    <sheet name="SFMP- Series 61" sheetId="99" r:id="rId90"/>
    <sheet name="SFMP- Series 66" sheetId="100" r:id="rId91"/>
    <sheet name="SFMP- Series 67" sheetId="101" r:id="rId92"/>
    <sheet name="SFMP- Series 64" sheetId="102" r:id="rId93"/>
    <sheet name="SFMP- Series 68" sheetId="103" r:id="rId94"/>
    <sheet name="SNM150IF" sheetId="104" r:id="rId95"/>
    <sheet name="SNS250IF" sheetId="105" r:id="rId96"/>
    <sheet name="SCIGI-JUN 2036" sheetId="106" r:id="rId97"/>
    <sheet name="SCIGI-APR 2029" sheetId="107" r:id="rId98"/>
    <sheet name="SCISI-SEP 2027" sheetId="108" r:id="rId99"/>
    <sheet name="SFMP- Series 72" sheetId="109" r:id="rId100"/>
    <sheet name="SFMP- Series 73" sheetId="110" r:id="rId101"/>
    <sheet name="SLDF" sheetId="111" r:id="rId102"/>
    <sheet name="SFMP- Series 74" sheetId="112" r:id="rId103"/>
    <sheet name="SFMP- Series 76" sheetId="113" r:id="rId104"/>
    <sheet name="SFMP- Series 78" sheetId="114" r:id="rId105"/>
    <sheet name="SDYF" sheetId="115" r:id="rId106"/>
    <sheet name="SFMP- Series 79" sheetId="116" r:id="rId107"/>
    <sheet name="SFMP- Series 81" sheetId="117" r:id="rId108"/>
    <sheet name="SBI-BSE-SENSEX-IF" sheetId="118" r:id="rId109"/>
    <sheet name="LIQUIDSBI" sheetId="119" r:id="rId110"/>
    <sheet name="SN50EWIF" sheetId="120" r:id="rId111"/>
    <sheet name="SEOF" sheetId="121" r:id="rId112"/>
    <sheet name="SBI-AOF" sheetId="122" r:id="rId113"/>
    <sheet name="SETFSILVER" sheetId="123" r:id="rId114"/>
    <sheet name="SETFSILVER-FOF" sheetId="124" r:id="rId115"/>
    <sheet name="SN50EW-ETF" sheetId="125" r:id="rId116"/>
    <sheet name="SIOF" sheetId="126" r:id="rId117"/>
    <sheet name="SN500IF" sheetId="127" r:id="rId118"/>
    <sheet name="SNICIF" sheetId="128" r:id="rId119"/>
    <sheet name="SQF" sheetId="129" r:id="rId120"/>
    <sheet name="SNBIF" sheetId="130" r:id="rId121"/>
    <sheet name="SNITIF" sheetId="131" r:id="rId122"/>
    <sheet name="SBI BSE PSU Bank ETF" sheetId="132" r:id="rId123"/>
    <sheet name="SBI BSE PSU Bank Index Fund" sheetId="133" r:id="rId124"/>
    <sheet name="SIPAAFOF" sheetId="134" r:id="rId125"/>
  </sheets>
  <definedNames>
    <definedName name="_xlnm._FilterDatabase" localSheetId="30" hidden="1">SIF!$C$10:$K$46</definedName>
    <definedName name="_xlnm._FilterDatabase" localSheetId="116" hidden="1">SIOF!$C$10:$H$46</definedName>
    <definedName name="_xlnm._FilterDatabase" localSheetId="57" hidden="1">'SMCBF-IP'!$C$10:$H$36</definedName>
    <definedName name="_xlnm.Print_Area" localSheetId="109">LIQUIDSBI!$A$1:$C$80</definedName>
    <definedName name="_xlnm.Print_Area" localSheetId="29">SAOF!$A$1:$C$554</definedName>
    <definedName name="_xlnm.Print_Area" localSheetId="75">SBAF!$A$1:$C$283</definedName>
    <definedName name="_xlnm.Print_Area" localSheetId="39">SBFS!$A$1:$C$111</definedName>
    <definedName name="_xlnm.Print_Area" localSheetId="122">'SBI BSE PSU Bank ETF'!$A$1:$C$91</definedName>
    <definedName name="_xlnm.Print_Area" localSheetId="123">'SBI BSE PSU Bank Index Fund'!$A$1:$C$91</definedName>
    <definedName name="_xlnm.Print_Area" localSheetId="112">'SBI-AOF'!$A$1:$C$108</definedName>
    <definedName name="_xlnm.Print_Area" localSheetId="108">'SBI-BSE-SENSEX-IF'!$A$1:$C$109</definedName>
    <definedName name="_xlnm.Print_Area" localSheetId="71">SBIETFCON!$A$1:$C$109</definedName>
    <definedName name="_xlnm.Print_Area" localSheetId="59">SBIETFIT!$A$1:$C$89</definedName>
    <definedName name="_xlnm.Print_Area" localSheetId="60">SBIETFPB!$A$1:$C$89</definedName>
    <definedName name="_xlnm.Print_Area" localSheetId="51">SBIETFQLTY!$A$1:$C$109</definedName>
    <definedName name="_xlnm.Print_Area" localSheetId="36">SBISENSEX!$A$1:$C$109</definedName>
    <definedName name="_xlnm.Print_Area" localSheetId="28">SBLUECHIP!$A$1:$C$129</definedName>
    <definedName name="_xlnm.Print_Area" localSheetId="38">SBPF!$A$1:$C$134</definedName>
    <definedName name="_xlnm.Print_Area" localSheetId="52">SCBF!$A$1:$C$184</definedName>
    <definedName name="_xlnm.Print_Area" localSheetId="10">SCF!$A$1:$C$184</definedName>
    <definedName name="_xlnm.Print_Area" localSheetId="20">SCHF!$A$1:$C$178</definedName>
    <definedName name="_xlnm.Print_Area" localSheetId="97">'SCIGI-APR 2029'!$A$1:$C$81</definedName>
    <definedName name="_xlnm.Print_Area" localSheetId="96">'SCIGI-JUN 2036'!$A$1:$C$83</definedName>
    <definedName name="_xlnm.Print_Area" localSheetId="98">'SCISI-SEP 2027'!$A$1:$C$98</definedName>
    <definedName name="_xlnm.Print_Area" localSheetId="7">SCOF!$A$1:$C$130</definedName>
    <definedName name="_xlnm.Print_Area" localSheetId="85">SCPSE!$A$1:$C$178</definedName>
    <definedName name="_xlnm.Print_Area" localSheetId="18">SCRF!$A$1:$C$116</definedName>
    <definedName name="_xlnm.Print_Area" localSheetId="16">SDBF!$A$1:$C$105</definedName>
    <definedName name="_xlnm.Print_Area" localSheetId="105">SDYF!$A$1:$C$135</definedName>
    <definedName name="_xlnm.Print_Area" localSheetId="5">SEHF!$A$1:$C$194</definedName>
    <definedName name="_xlnm.Print_Area" localSheetId="53">SEMVF!$A$1:$C$129</definedName>
    <definedName name="_xlnm.Print_Area" localSheetId="111">SEOF!$A$1:$C$115</definedName>
    <definedName name="_xlnm.Print_Area" localSheetId="43">SESF!$A$1:$C$251</definedName>
    <definedName name="_xlnm.Print_Area" localSheetId="46">SETF10GILT!$A$1:$C$81</definedName>
    <definedName name="_xlnm.Print_Area" localSheetId="42">SETFBSE100!$A$1:$C$180</definedName>
    <definedName name="_xlnm.Print_Area" localSheetId="33">SETFGOLD!$A$1:$C$82</definedName>
    <definedName name="_xlnm.Print_Area" localSheetId="44">SETFNIF50!$A$1:$C$129</definedName>
    <definedName name="_xlnm.Print_Area" localSheetId="41">SETFNIFBK!$A$1:$C$91</definedName>
    <definedName name="_xlnm.Print_Area" localSheetId="40">SETFNN50!$A$1:$C$130</definedName>
    <definedName name="_xlnm.Print_Area" localSheetId="113">SETFSILVER!$A$1:$C$83</definedName>
    <definedName name="_xlnm.Print_Area" localSheetId="114">'SETFSILVER-FOF'!$A$1:$C$81</definedName>
    <definedName name="_xlnm.Print_Area" localSheetId="50">SETFSN50!$A$1:$C$129</definedName>
    <definedName name="_xlnm.Print_Area" localSheetId="19">SFEF!$A$1:$C$110</definedName>
    <definedName name="_xlnm.Print_Area" localSheetId="26">SFLEXI!$A$1:$C$145</definedName>
    <definedName name="_xlnm.Print_Area" localSheetId="54">'SFMP- Series 1'!$A$1:$C$92</definedName>
    <definedName name="_xlnm.Print_Area" localSheetId="56">'SFMP- Series 34'!$A$1:$C$85</definedName>
    <definedName name="_xlnm.Print_Area" localSheetId="66">'SFMP- Series 42'!$A$1:$C$103</definedName>
    <definedName name="_xlnm.Print_Area" localSheetId="67">'SFMP- Series 43'!$A$1:$C$92</definedName>
    <definedName name="_xlnm.Print_Area" localSheetId="69">'SFMP- Series 44'!$A$1:$C$95</definedName>
    <definedName name="_xlnm.Print_Area" localSheetId="70">'SFMP- Series 45'!$A$1:$C$97</definedName>
    <definedName name="_xlnm.Print_Area" localSheetId="72">'SFMP- Series 46'!$A$1:$C$90</definedName>
    <definedName name="_xlnm.Print_Area" localSheetId="73">'SFMP- Series 47'!$A$1:$C$86</definedName>
    <definedName name="_xlnm.Print_Area" localSheetId="74">'SFMP- Series 48'!$A$1:$C$86</definedName>
    <definedName name="_xlnm.Print_Area" localSheetId="76">'SFMP- Series 49'!$A$1:$C$95</definedName>
    <definedName name="_xlnm.Print_Area" localSheetId="77">'SFMP- Series 50'!$A$1:$C$91</definedName>
    <definedName name="_xlnm.Print_Area" localSheetId="78">'SFMP- Series 51'!$A$1:$C$100</definedName>
    <definedName name="_xlnm.Print_Area" localSheetId="79">'SFMP- Series 52'!$A$1:$C$93</definedName>
    <definedName name="_xlnm.Print_Area" localSheetId="80">'SFMP- Series 53'!$A$1:$C$99</definedName>
    <definedName name="_xlnm.Print_Area" localSheetId="81">'SFMP- Series 54'!$A$1:$C$86</definedName>
    <definedName name="_xlnm.Print_Area" localSheetId="82">'SFMP- Series 55'!$A$1:$C$97</definedName>
    <definedName name="_xlnm.Print_Area" localSheetId="83">'SFMP- Series 57'!$A$1:$C$94</definedName>
    <definedName name="_xlnm.Print_Area" localSheetId="84">'SFMP- Series 58'!$A$1:$C$92</definedName>
    <definedName name="_xlnm.Print_Area" localSheetId="86">'SFMP- Series 59'!$A$1:$C$82</definedName>
    <definedName name="_xlnm.Print_Area" localSheetId="55">'SFMP- Series 6'!$A$1:$C$90</definedName>
    <definedName name="_xlnm.Print_Area" localSheetId="87">'SFMP- Series 60'!$A$1:$C$92</definedName>
    <definedName name="_xlnm.Print_Area" localSheetId="89">'SFMP- Series 61'!$A$1:$C$100</definedName>
    <definedName name="_xlnm.Print_Area" localSheetId="92">'SFMP- Series 64'!$A$1:$C$95</definedName>
    <definedName name="_xlnm.Print_Area" localSheetId="90">'SFMP- Series 66'!$A$1:$C$98</definedName>
    <definedName name="_xlnm.Print_Area" localSheetId="91">'SFMP- Series 67'!$A$1:$C$98</definedName>
    <definedName name="_xlnm.Print_Area" localSheetId="93">'SFMP- Series 68'!$A$1:$C$83</definedName>
    <definedName name="_xlnm.Print_Area" localSheetId="99">'SFMP- Series 72'!$A$1:$C$83</definedName>
    <definedName name="_xlnm.Print_Area" localSheetId="100">'SFMP- Series 73'!$A$1:$C$83</definedName>
    <definedName name="_xlnm.Print_Area" localSheetId="102">'SFMP- Series 74'!$A$1:$C$92</definedName>
    <definedName name="_xlnm.Print_Area" localSheetId="103">'SFMP- Series 76'!$A$1:$C$91</definedName>
    <definedName name="_xlnm.Print_Area" localSheetId="104">'SFMP- Series 78'!$A$1:$C$94</definedName>
    <definedName name="_xlnm.Print_Area" localSheetId="106">'SFMP- Series 79'!$A$1:$C$87</definedName>
    <definedName name="_xlnm.Print_Area" localSheetId="107">'SFMP- Series 81'!$A$1:$C$101</definedName>
    <definedName name="_xlnm.Print_Area" localSheetId="58">SFRDF!$A$1:$C$100</definedName>
    <definedName name="_xlnm.Print_Area" localSheetId="35">SGF!$A$1:$C$81</definedName>
    <definedName name="_xlnm.Print_Area" localSheetId="9">SHOF!$A$1:$C$110</definedName>
    <definedName name="_xlnm.Print_Area" localSheetId="65">'SIA-US EQUITY FOF'!$A$1:$C$80</definedName>
    <definedName name="_xlnm.Print_Area" localSheetId="30">SIF!$A$1:$C$121</definedName>
    <definedName name="_xlnm.Print_Area" localSheetId="116">SIOF!$A$1:$C$118</definedName>
    <definedName name="_xlnm.Print_Area" localSheetId="124">SIPAAFOF!$A$1:$C$83</definedName>
    <definedName name="_xlnm.Print_Area" localSheetId="101">SLDF!$A$1:$C$90</definedName>
    <definedName name="_xlnm.Print_Area" localSheetId="15">SLF!$A$1:$C$200</definedName>
    <definedName name="_xlnm.Print_Area" localSheetId="2">SLMF!$A$1:$C$162</definedName>
    <definedName name="_xlnm.Print_Area" localSheetId="45">'SLTAF-III'!$A$1:$C$104</definedName>
    <definedName name="_xlnm.Print_Area" localSheetId="47">'SLTAF-IV'!$A$1:$C$98</definedName>
    <definedName name="_xlnm.Print_Area" localSheetId="48">'SLTAF-V'!$A$1:$C$105</definedName>
    <definedName name="_xlnm.Print_Area" localSheetId="49">'SLTAF-VI'!$A$1:$C$118</definedName>
    <definedName name="_xlnm.Print_Area" localSheetId="3">SLTEF!$A$1:$C$145</definedName>
    <definedName name="_xlnm.Print_Area" localSheetId="27">SMAAF!$A$1:$C$185</definedName>
    <definedName name="_xlnm.Print_Area" localSheetId="57">'SMCBF-IP'!$A$1:$C$114</definedName>
    <definedName name="_xlnm.Print_Area" localSheetId="12">'SMCBF-SP'!$A$1:$C$121</definedName>
    <definedName name="_xlnm.Print_Area" localSheetId="88">SMCF!$A$1:$C$134</definedName>
    <definedName name="_xlnm.Print_Area" localSheetId="23">SMCMF!$A$1:$C$81</definedName>
    <definedName name="_xlnm.Print_Area" localSheetId="24">SMCOMMA!$A$1:$C$107</definedName>
    <definedName name="_xlnm.Print_Area" localSheetId="1">SMEEF!$A$1:$C$122</definedName>
    <definedName name="_xlnm.Print_Area" localSheetId="25">SMGF!$A$1:$C$96</definedName>
    <definedName name="_xlnm.Print_Area" localSheetId="4">SMGLF!$A$1:$C$110</definedName>
    <definedName name="_xlnm.Print_Area" localSheetId="22">SMIDCAP!$A$1:$C$147</definedName>
    <definedName name="_xlnm.Print_Area" localSheetId="6">SMIF!$A$1:$C$98</definedName>
    <definedName name="_xlnm.Print_Area" localSheetId="31">SMLDF!$A$1:$C$177</definedName>
    <definedName name="_xlnm.Print_Area" localSheetId="14">SMMDF!$A$1:$C$122</definedName>
    <definedName name="_xlnm.Print_Area" localSheetId="21">SMUSD!$A$1:$C$209</definedName>
    <definedName name="_xlnm.Print_Area" localSheetId="117">SN500IF!$A$1:$C$583</definedName>
    <definedName name="_xlnm.Print_Area" localSheetId="115">'SN50EW-ETF'!$A$1:$C$129</definedName>
    <definedName name="_xlnm.Print_Area" localSheetId="110">SN50EWIF!$A$1:$C$129</definedName>
    <definedName name="_xlnm.Print_Area" localSheetId="120">SNBIF!$A$1:$C$91</definedName>
    <definedName name="_xlnm.Print_Area" localSheetId="118">SNICIF!$A$1:$C$109</definedName>
    <definedName name="_xlnm.Print_Area" localSheetId="11">SNIF!$A$1:$C$134</definedName>
    <definedName name="_xlnm.Print_Area" localSheetId="121">SNITIF!$A$1:$C$89</definedName>
    <definedName name="_xlnm.Print_Area" localSheetId="94">SNM150IF!$A$1:$C$231</definedName>
    <definedName name="_xlnm.Print_Area" localSheetId="68">'SNN50'!$A$1:$C$130</definedName>
    <definedName name="_xlnm.Print_Area" localSheetId="95">SNS250IF!$A$1:$C$330</definedName>
    <definedName name="_xlnm.Print_Area" localSheetId="13">SOF!$A$1:$C$83</definedName>
    <definedName name="_xlnm.Print_Area" localSheetId="34">SPSU!$A$1:$C$105</definedName>
    <definedName name="_xlnm.Print_Area" localSheetId="119">SQF!$A$1:$C$112</definedName>
    <definedName name="_xlnm.Print_Area" localSheetId="62">'SRBF-AHP'!$A$1:$C$143</definedName>
    <definedName name="_xlnm.Print_Area" localSheetId="61">'SRBF-AP'!$A$1:$C$131</definedName>
    <definedName name="_xlnm.Print_Area" localSheetId="63">'SRBF-CHP'!$A$1:$C$141</definedName>
    <definedName name="_xlnm.Print_Area" localSheetId="64">'SRBF-CP'!$A$1:$C$141</definedName>
    <definedName name="_xlnm.Print_Area" localSheetId="37">SSCF!$A$1:$C$149</definedName>
    <definedName name="_xlnm.Print_Area" localSheetId="17">SSF!$A$1:$C$180</definedName>
    <definedName name="_xlnm.Print_Area" localSheetId="32">SSTDF!$A$1:$C$154</definedName>
    <definedName name="_xlnm.Print_Area" localSheetId="8">STOF!$A$1:$C$113</definedName>
    <definedName name="XDO_?AUM?">SMEEF!$G$13</definedName>
    <definedName name="XDO_?CLASS_3?">SMEEF!$C$8:$C$46</definedName>
    <definedName name="XDO_?CLASS_3?1?">#REF!</definedName>
    <definedName name="XDO_?CLASS_3?10?">#REF!</definedName>
    <definedName name="XDO_?CLASS_3?100?">'SFMP- Series 64'!$C$16:$C$24</definedName>
    <definedName name="XDO_?CLASS_3?101?">'SFMP- Series 68'!$C$16:$C$24</definedName>
    <definedName name="XDO_?CLASS_3?102?">SNM150IF!$C$8:$C$161</definedName>
    <definedName name="XDO_?CLASS_3?103?">SNS250IF!$C$8:$C$260</definedName>
    <definedName name="XDO_?CLASS_3?104?">'SCIGI-JUN 2036'!$C$16:$C$26</definedName>
    <definedName name="XDO_?CLASS_3?105?">'SCIGI-APR 2029'!$C$16:$C$24</definedName>
    <definedName name="XDO_?CLASS_3?106?">'SCISI-SEP 2027'!$C$16:$C$24</definedName>
    <definedName name="XDO_?CLASS_3?107?">'SFMP- Series 72'!$C$28:$C$41</definedName>
    <definedName name="XDO_?CLASS_3?108?">'SFMP- Series 73'!$C$28:$C$41</definedName>
    <definedName name="XDO_?CLASS_3?109?">SLDF!$C$16:$C$32</definedName>
    <definedName name="XDO_?CLASS_3?11?">SEHF!$C$8:$C$50</definedName>
    <definedName name="XDO_?CLASS_3?110?">'SFMP- Series 74'!$C$16:$C$33</definedName>
    <definedName name="XDO_?CLASS_3?111?">'SFMP- Series 76'!$C$16:$C$21</definedName>
    <definedName name="XDO_?CLASS_3?112?">'SFMP- Series 78'!$C$16:$C$23</definedName>
    <definedName name="XDO_?CLASS_3?113?">SDYF!$C$8:$C$53</definedName>
    <definedName name="XDO_?CLASS_3?114?">'SFMP- Series 79'!$C$16:$C$22</definedName>
    <definedName name="XDO_?CLASS_3?115?">'SFMP- Series 81'!$C$16:$C$25</definedName>
    <definedName name="XDO_?CLASS_3?116?">'SBI-BSE-SENSEX-IF'!$C$8:$C$39</definedName>
    <definedName name="XDO_?CLASS_3?117?">LIQUIDSBI!$C$40:$C$52</definedName>
    <definedName name="XDO_?CLASS_3?118?">SN50EWIF!$C$8:$C$59</definedName>
    <definedName name="XDO_?CLASS_3?119?">SEOF!$C$8:$C$44</definedName>
    <definedName name="XDO_?CLASS_3?12?">#REF!</definedName>
    <definedName name="XDO_?CLASS_3?120?">'SBI-AOF'!$C$8:$C$37</definedName>
    <definedName name="XDO_?CLASS_3?121?">SETFSILVER!$C$40:$C$54</definedName>
    <definedName name="XDO_?CLASS_3?122?">'SETFSILVER-FOF'!$C$40:$C$42</definedName>
    <definedName name="XDO_?CLASS_3?123?">'SN50EW-ETF'!$C$8:$C$59</definedName>
    <definedName name="XDO_?CLASS_3?124?">SIOF!$C$8:$C$45</definedName>
    <definedName name="XDO_?CLASS_3?125?">SN500IF!$C$8:$C$513</definedName>
    <definedName name="XDO_?CLASS_3?126?">SNICIF!$C$8:$C$39</definedName>
    <definedName name="XDO_?CLASS_3?127?">SQF!$C$8:$C$42</definedName>
    <definedName name="XDO_?CLASS_3?128?">SNBIF!$C$8:$C$21</definedName>
    <definedName name="XDO_?CLASS_3?129?">SNITIF!$C$8:$C$19</definedName>
    <definedName name="XDO_?CLASS_3?13?">SMIF!$C$16:$C$28</definedName>
    <definedName name="XDO_?CLASS_3?130?">'SBI BSE PSU Bank ETF'!$C$8:$C$21</definedName>
    <definedName name="XDO_?CLASS_3?131?">'SBI BSE PSU Bank Index Fund'!$C$8:$C$21</definedName>
    <definedName name="XDO_?CLASS_3?132?">SIPAAFOF!$C$40:$C$44</definedName>
    <definedName name="XDO_?CLASS_3?133?">#REF!</definedName>
    <definedName name="XDO_?CLASS_3?134?">#REF!</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5?">SCOF!$C$8:$C$54</definedName>
    <definedName name="XDO_?CLASS_3?16?">STOF!$C$8:$C$34</definedName>
    <definedName name="XDO_?CLASS_3?17?">SHOF!$C$8:$C$37</definedName>
    <definedName name="XDO_?CLASS_3?18?">SCF!$C$8:$C$86</definedName>
    <definedName name="XDO_?CLASS_3?19?">SNIF!$C$8:$C$59</definedName>
    <definedName name="XDO_?CLASS_3?2?">#REF!</definedName>
    <definedName name="XDO_?CLASS_3?20?">'SMCBF-SP'!$C$8:$C$31</definedName>
    <definedName name="XDO_?CLASS_3?21?">SOF!$C$28:$C$32</definedName>
    <definedName name="XDO_?CLASS_3?22?">SMMDF!$C$16:$C$50</definedName>
    <definedName name="XDO_?CLASS_3?23?">SLF!$C$16:$C$27</definedName>
    <definedName name="XDO_?CLASS_3?24?">SDBF!$C$16:$C$24</definedName>
    <definedName name="XDO_?CLASS_3?25?">SSF!$C$16:$C$25</definedName>
    <definedName name="XDO_?CLASS_3?26?">SCRF!$C$8:$C$16</definedName>
    <definedName name="XDO_?CLASS_3?27?">SFEF!$C$8:$C$32</definedName>
    <definedName name="XDO_?CLASS_3?28?">SCHF!$C$8:$C$46</definedName>
    <definedName name="XDO_?CLASS_3?29?">SMUSD!$C$16:$C$40</definedName>
    <definedName name="XDO_?CLASS_3?3?">#REF!</definedName>
    <definedName name="XDO_?CLASS_3?30?">SMIDCAP!$C$8:$C$67</definedName>
    <definedName name="XDO_?CLASS_3?31?">SMCMF!$C$16:$C$25</definedName>
    <definedName name="XDO_?CLASS_3?32?">SMCOMMA!$C$8:$C$36</definedName>
    <definedName name="XDO_?CLASS_3?33?">SMGF!$C$16:$C$30</definedName>
    <definedName name="XDO_?CLASS_3?34?">SFLEXI!$C$8:$C$63</definedName>
    <definedName name="XDO_?CLASS_3?35?">SMAAF!$C$8:$C$63</definedName>
    <definedName name="XDO_?CLASS_3?36?">SBLUECHIP!$C$8:$C$50</definedName>
    <definedName name="XDO_?CLASS_3?37?">SAOF!$C$8:$C$200</definedName>
    <definedName name="XDO_?CLASS_3?38?">SIF!$C$8:$C$45</definedName>
    <definedName name="XDO_?CLASS_3?39?">SMLDF!$C$16:$C$64</definedName>
    <definedName name="XDO_?CLASS_3?4?">#REF!</definedName>
    <definedName name="XDO_?CLASS_3?40?">SSTDF!$C$16:$C$71</definedName>
    <definedName name="XDO_?CLASS_3?41?">SETFGOLD!$C$40:$C$46</definedName>
    <definedName name="XDO_?CLASS_3?42?">SPSU!$C$8:$C$34</definedName>
    <definedName name="XDO_?CLASS_3?43?">SGF!$C$40:$C$42</definedName>
    <definedName name="XDO_?CLASS_3?44?">SBISENSEX!$C$8:$C$39</definedName>
    <definedName name="XDO_?CLASS_3?45?">SSCF!$C$8:$C$72</definedName>
    <definedName name="XDO_?CLASS_3?46?">SBPF!$C$16:$C$58</definedName>
    <definedName name="XDO_?CLASS_3?47?">SBFS!$C$8:$C$35</definedName>
    <definedName name="XDO_?CLASS_3?48?">SETFNN50!$C$8:$C$60</definedName>
    <definedName name="XDO_?CLASS_3?49?">SETFNIFBK!$C$8:$C$21</definedName>
    <definedName name="XDO_?CLASS_3?5?">SLMF!$C$8:$C$85</definedName>
    <definedName name="XDO_?CLASS_3?50?">SETFBSE100!$C$8:$C$110</definedName>
    <definedName name="XDO_?CLASS_3?51?">SESF!$C$8:$C$91</definedName>
    <definedName name="XDO_?CLASS_3?52?">SETFNIF50!$C$8:$C$59</definedName>
    <definedName name="XDO_?CLASS_3?53?">'SLTAF-III'!$C$8:$C$34</definedName>
    <definedName name="XDO_?CLASS_3?54?">SETF10GILT!$C$16:$C$24</definedName>
    <definedName name="XDO_?CLASS_3?55?">'SLTAF-IV'!$C$8:$C$28</definedName>
    <definedName name="XDO_?CLASS_3?56?">'SLTAF-V'!$C$8:$C$35</definedName>
    <definedName name="XDO_?CLASS_3?57?">'SLTAF-VI'!$C$8:$C$48</definedName>
    <definedName name="XDO_?CLASS_3?58?">SETFSN50!$C$8:$C$60</definedName>
    <definedName name="XDO_?CLASS_3?59?">SBIETFQLTY!$C$8:$C$39</definedName>
    <definedName name="XDO_?CLASS_3?6?">SLTEF!$C$8:$C$74</definedName>
    <definedName name="XDO_?CLASS_3?60?">SCBF!$C$16:$C$103</definedName>
    <definedName name="XDO_?CLASS_3?61?">SEMVF!$C$8:$C$59</definedName>
    <definedName name="XDO_?CLASS_3?62?">'SFMP- Series 1'!$C$16:$C$31</definedName>
    <definedName name="XDO_?CLASS_3?63?">'SFMP- Series 6'!$C$16:$C$29</definedName>
    <definedName name="XDO_?CLASS_3?64?">'SFMP- Series 34'!$C$16:$C$26</definedName>
    <definedName name="XDO_?CLASS_3?65?">'SMCBF-IP'!$C$8:$C$35</definedName>
    <definedName name="XDO_?CLASS_3?66?">SFRDF!$C$16:$C$25</definedName>
    <definedName name="XDO_?CLASS_3?67?">SBIETFIT!$C$8:$C$19</definedName>
    <definedName name="XDO_?CLASS_3?68?">SBIETFPB!$C$8:$C$19</definedName>
    <definedName name="XDO_?CLASS_3?69?">'SRBF-AP'!$C$8:$C$56</definedName>
    <definedName name="XDO_?CLASS_3?7?">#REF!</definedName>
    <definedName name="XDO_?CLASS_3?70?">'SRBF-AHP'!$C$8:$C$56</definedName>
    <definedName name="XDO_?CLASS_3?71?">'SRBF-CHP'!$C$8:$C$56</definedName>
    <definedName name="XDO_?CLASS_3?72?">'SRBF-CP'!$C$8:$C$56</definedName>
    <definedName name="XDO_?CLASS_3?73?">'SIA-US EQUITY FOF'!$C$8:$C$14</definedName>
    <definedName name="XDO_?CLASS_3?74?">'SFMP- Series 42'!$C$16:$C$18</definedName>
    <definedName name="XDO_?CLASS_3?75?">'SFMP- Series 43'!$C$16:$C$33</definedName>
    <definedName name="XDO_?CLASS_3?76?">'SNN50'!$C$8:$C$60</definedName>
    <definedName name="XDO_?CLASS_3?77?">'SFMP- Series 44'!$C$16:$C$31</definedName>
    <definedName name="XDO_?CLASS_3?78?">'SFMP- Series 45'!$C$16:$C$33</definedName>
    <definedName name="XDO_?CLASS_3?79?">SBIETFCON!$C$8:$C$39</definedName>
    <definedName name="XDO_?CLASS_3?8?">#REF!</definedName>
    <definedName name="XDO_?CLASS_3?80?">'SFMP- Series 46'!$C$16:$C$29</definedName>
    <definedName name="XDO_?CLASS_3?81?">'SFMP- Series 47'!$C$16:$C$27</definedName>
    <definedName name="XDO_?CLASS_3?82?">'SFMP- Series 48'!$C$16:$C$27</definedName>
    <definedName name="XDO_?CLASS_3?83?">SBAF!$C$8:$C$98</definedName>
    <definedName name="XDO_?CLASS_3?84?">'SFMP- Series 49'!$C$16:$C$33</definedName>
    <definedName name="XDO_?CLASS_3?85?">'SFMP- Series 50'!$C$16:$C$30</definedName>
    <definedName name="XDO_?CLASS_3?86?">'SFMP- Series 51'!$C$16:$C$36</definedName>
    <definedName name="XDO_?CLASS_3?87?">'SFMP- Series 52'!$C$16:$C$30</definedName>
    <definedName name="XDO_?CLASS_3?88?">'SFMP- Series 53'!$C$16:$C$34</definedName>
    <definedName name="XDO_?CLASS_3?89?">'SFMP- Series 54'!$C$16:$C$28</definedName>
    <definedName name="XDO_?CLASS_3?9?">SMGLF!$C$8:$C$39</definedName>
    <definedName name="XDO_?CLASS_3?90?">'SFMP- Series 55'!$C$16:$C$32</definedName>
    <definedName name="XDO_?CLASS_3?91?">'SFMP- Series 57'!$C$16:$C$29</definedName>
    <definedName name="XDO_?CLASS_3?92?">'SFMP- Series 58'!$C$16:$C$31</definedName>
    <definedName name="XDO_?CLASS_3?93?">SCPSE!$C$16:$C$43</definedName>
    <definedName name="XDO_?CLASS_3?94?">'SFMP- Series 59'!$C$28:$C$40</definedName>
    <definedName name="XDO_?CLASS_3?95?">'SFMP- Series 60'!$C$16:$C$30</definedName>
    <definedName name="XDO_?CLASS_3?96?">SMCF!$C$8:$C$60</definedName>
    <definedName name="XDO_?CLASS_3?97?">'SFMP- Series 61'!$C$16:$C$36</definedName>
    <definedName name="XDO_?CLASS_3?98?">'SFMP- Series 66'!$C$16:$C$34</definedName>
    <definedName name="XDO_?CLASS_3?99?">'SFMP- Series 67'!$C$16:$C$34</definedName>
    <definedName name="XDO_?CLASS_4?">SMEEF!$C$9</definedName>
    <definedName name="XDO_?CS_1?">SMEEF!$G$11</definedName>
    <definedName name="XDO_?CS_2?">SMEEF!$H$11</definedName>
    <definedName name="XDO_?FINAL_ISIN?">SMEEF!$D$10:$D$98</definedName>
    <definedName name="XDO_?FINAL_ISIN?1?">#REF!</definedName>
    <definedName name="XDO_?FINAL_ISIN?10?">SLMF!$D$10:$D$91</definedName>
    <definedName name="XDO_?FINAL_ISIN?100?">SLF!$D$18:$D$161</definedName>
    <definedName name="XDO_?FINAL_ISIN?101?">SLF!$D$18:$D$173</definedName>
    <definedName name="XDO_?FINAL_ISIN?102?">SLF!$D$18:$D$178</definedName>
    <definedName name="XDO_?FINAL_ISIN?103?">SDBF!$D$18:$D$24</definedName>
    <definedName name="XDO_?FINAL_ISIN?104?">SDBF!$D$18:$D$30</definedName>
    <definedName name="XDO_?FINAL_ISIN?105?">SDBF!$D$18:$D$39</definedName>
    <definedName name="XDO_?FINAL_ISIN?106?">SDBF!$D$18:$D$49</definedName>
    <definedName name="XDO_?FINAL_ISIN?107?">SDBF!$D$18:$D$68</definedName>
    <definedName name="XDO_?FINAL_ISIN?108?">SDBF!$D$18:$D$78</definedName>
    <definedName name="XDO_?FINAL_ISIN?109?">SDBF!$D$18:$D$83</definedName>
    <definedName name="XDO_?FINAL_ISIN?11?">SLMF!$D$10:$D$95</definedName>
    <definedName name="XDO_?FINAL_ISIN?110?">SSF!$D$24:$D$25</definedName>
    <definedName name="XDO_?FINAL_ISIN?111?">SSF!$D$24:$D$51</definedName>
    <definedName name="XDO_?FINAL_ISIN?112?">SSF!$D$24:$D$83</definedName>
    <definedName name="XDO_?FINAL_ISIN?113?">SSF!$D$24:$D$125</definedName>
    <definedName name="XDO_?FINAL_ISIN?114?">SSF!$D$24:$D$131</definedName>
    <definedName name="XDO_?FINAL_ISIN?115?">SSF!$D$24:$D$135</definedName>
    <definedName name="XDO_?FINAL_ISIN?116?">SSF!$D$24:$D$142</definedName>
    <definedName name="XDO_?FINAL_ISIN?117?">SSF!$D$24:$D$152</definedName>
    <definedName name="XDO_?FINAL_ISIN?118?">SSF!$D$24:$D$157</definedName>
    <definedName name="XDO_?FINAL_ISIN?119?">SCRF!$D$16</definedName>
    <definedName name="XDO_?FINAL_ISIN?12?">SLMF!$D$10:$D$116</definedName>
    <definedName name="XDO_?FINAL_ISIN?120?">SCRF!$D$16:$D$48</definedName>
    <definedName name="XDO_?FINAL_ISIN?121?">SCRF!$D$16:$D$58</definedName>
    <definedName name="XDO_?FINAL_ISIN?122?">SCRF!$D$16:$D$79</definedName>
    <definedName name="XDO_?FINAL_ISIN?123?">SCRF!$D$16:$D$89</definedName>
    <definedName name="XDO_?FINAL_ISIN?124?">SCRF!$D$16:$D$94</definedName>
    <definedName name="XDO_?FINAL_ISIN?125?">SFEF!$D$10:$D$32</definedName>
    <definedName name="XDO_?FINAL_ISIN?126?">SFEF!$D$10:$D$39</definedName>
    <definedName name="XDO_?FINAL_ISIN?127?">SFEF!$D$10:$D$64</definedName>
    <definedName name="XDO_?FINAL_ISIN?128?">SFEF!$D$10:$D$83</definedName>
    <definedName name="XDO_?FINAL_ISIN?129?">SFEF!$D$10:$D$88</definedName>
    <definedName name="XDO_?FINAL_ISIN?13?">SLMF!$D$10:$D$135</definedName>
    <definedName name="XDO_?FINAL_ISIN?130?">SCHF!$D$10:$D$46</definedName>
    <definedName name="XDO_?FINAL_ISIN?131?">SCHF!$D$10:$D$54</definedName>
    <definedName name="XDO_?FINAL_ISIN?132?">SCHF!$D$10:$D$104</definedName>
    <definedName name="XDO_?FINAL_ISIN?133?">SCHF!$D$10:$D$116</definedName>
    <definedName name="XDO_?FINAL_ISIN?134?">SCHF!$D$10:$D$122</definedName>
    <definedName name="XDO_?FINAL_ISIN?135?">SCHF!$D$10:$D$141</definedName>
    <definedName name="XDO_?FINAL_ISIN?136?">SCHF!$D$10:$D$151</definedName>
    <definedName name="XDO_?FINAL_ISIN?137?">SCHF!$D$10:$D$156</definedName>
    <definedName name="XDO_?FINAL_ISIN?138?">SMUSD!$D$18:$D$40</definedName>
    <definedName name="XDO_?FINAL_ISIN?139?">SMUSD!$D$18:$D$47</definedName>
    <definedName name="XDO_?FINAL_ISIN?14?">SLMF!$D$10:$D$140</definedName>
    <definedName name="XDO_?FINAL_ISIN?140?">SMUSD!$D$18:$D$52</definedName>
    <definedName name="XDO_?FINAL_ISIN?141?">SMUSD!$D$18:$D$67</definedName>
    <definedName name="XDO_?FINAL_ISIN?142?">SMUSD!$D$18:$D$95</definedName>
    <definedName name="XDO_?FINAL_ISIN?143?">SMUSD!$D$18:$D$133</definedName>
    <definedName name="XDO_?FINAL_ISIN?144?">SMUSD!$D$18:$D$142</definedName>
    <definedName name="XDO_?FINAL_ISIN?145?">SMUSD!$D$18:$D$148</definedName>
    <definedName name="XDO_?FINAL_ISIN?146?">SMUSD!$D$18:$D$155</definedName>
    <definedName name="XDO_?FINAL_ISIN?147?">SMUSD!$D$18:$D$165</definedName>
    <definedName name="XDO_?FINAL_ISIN?148?">SMUSD!$D$18:$D$170</definedName>
    <definedName name="XDO_?FINAL_ISIN?149?">SMIDCAP!$D$10:$D$67</definedName>
    <definedName name="XDO_?FINAL_ISIN?15?">SLTEF!$D$10:$D$74</definedName>
    <definedName name="XDO_?FINAL_ISIN?150?">SMIDCAP!$D$10:$D$96</definedName>
    <definedName name="XDO_?FINAL_ISIN?151?">SMIDCAP!$D$10:$D$115</definedName>
    <definedName name="XDO_?FINAL_ISIN?152?">SMIDCAP!$D$10:$D$120</definedName>
    <definedName name="XDO_?FINAL_ISIN?153?">SMCMF!$D$24:$D$25</definedName>
    <definedName name="XDO_?FINAL_ISIN?154?">SMCMF!$D$24:$D$54</definedName>
    <definedName name="XDO_?FINAL_ISIN?155?">SMCMF!$D$24:$D$59</definedName>
    <definedName name="XDO_?FINAL_ISIN?156?">SMCOMMA!$D$10:$D$36</definedName>
    <definedName name="XDO_?FINAL_ISIN?157?">SMCOMMA!$D$10:$D$61</definedName>
    <definedName name="XDO_?FINAL_ISIN?158?">SMCOMMA!$D$10:$D$80</definedName>
    <definedName name="XDO_?FINAL_ISIN?159?">SMCOMMA!$D$10:$D$85</definedName>
    <definedName name="XDO_?FINAL_ISIN?16?">SLTEF!$D$10:$D$99</definedName>
    <definedName name="XDO_?FINAL_ISIN?160?">SMGF!$D$24:$D$30</definedName>
    <definedName name="XDO_?FINAL_ISIN?161?">SMGF!$D$24:$D$40</definedName>
    <definedName name="XDO_?FINAL_ISIN?162?">SMGF!$D$24:$D$49</definedName>
    <definedName name="XDO_?FINAL_ISIN?163?">SMGF!$D$24:$D$68</definedName>
    <definedName name="XDO_?FINAL_ISIN?164?">SMGF!$D$24:$D$73</definedName>
    <definedName name="XDO_?FINAL_ISIN?165?">SFLEXI!$D$10:$D$63</definedName>
    <definedName name="XDO_?FINAL_ISIN?166?">SFLEXI!$D$10:$D$71</definedName>
    <definedName name="XDO_?FINAL_ISIN?167?">SFLEXI!$D$10:$D$94</definedName>
    <definedName name="XDO_?FINAL_ISIN?168?">SFLEXI!$D$10:$D$113</definedName>
    <definedName name="XDO_?FINAL_ISIN?169?">SFLEXI!$D$10:$D$118</definedName>
    <definedName name="XDO_?FINAL_ISIN?17?">SLTEF!$D$10:$D$118</definedName>
    <definedName name="XDO_?FINAL_ISIN?170?">SMAAF!$D$10:$D$63</definedName>
    <definedName name="XDO_?FINAL_ISIN?171?">SMAAF!$D$10:$D$71</definedName>
    <definedName name="XDO_?FINAL_ISIN?172?">SMAAF!$D$10:$D$76</definedName>
    <definedName name="XDO_?FINAL_ISIN?173?">SMAAF!$D$10:$D$112</definedName>
    <definedName name="XDO_?FINAL_ISIN?174?">SMAAF!$D$10:$D$123</definedName>
    <definedName name="XDO_?FINAL_ISIN?175?">SMAAF!$D$10:$D$127</definedName>
    <definedName name="XDO_?FINAL_ISIN?176?">SMAAF!$D$10:$D$146</definedName>
    <definedName name="XDO_?FINAL_ISIN?177?">SMAAF!$D$10:$D$158</definedName>
    <definedName name="XDO_?FINAL_ISIN?178?">SMAAF!$D$10:$D$163</definedName>
    <definedName name="XDO_?FINAL_ISIN?179?">SBLUECHIP!$D$10:$D$50</definedName>
    <definedName name="XDO_?FINAL_ISIN?18?">SLTEF!$D$10:$D$123</definedName>
    <definedName name="XDO_?FINAL_ISIN?180?">SBLUECHIP!$D$10:$D$78</definedName>
    <definedName name="XDO_?FINAL_ISIN?181?">SBLUECHIP!$D$10:$D$97</definedName>
    <definedName name="XDO_?FINAL_ISIN?182?">SBLUECHIP!$D$10:$D$102</definedName>
    <definedName name="XDO_?FINAL_ISIN?183?">SAOF!$D$10:$D$200</definedName>
    <definedName name="XDO_?FINAL_ISIN?184?">SAOF!$D$10:$D$227</definedName>
    <definedName name="XDO_?FINAL_ISIN?185?">SAOF!$D$10:$D$249</definedName>
    <definedName name="XDO_?FINAL_ISIN?186?">SAOF!$D$10:$D$269</definedName>
    <definedName name="XDO_?FINAL_ISIN?187?">SAOF!$D$10:$D$273</definedName>
    <definedName name="XDO_?FINAL_ISIN?188?">SAOF!$D$10:$D$284</definedName>
    <definedName name="XDO_?FINAL_ISIN?189?">SAOF!$D$10:$D$296</definedName>
    <definedName name="XDO_?FINAL_ISIN?19?">#REF!</definedName>
    <definedName name="XDO_?FINAL_ISIN?190?">SAOF!$D$10:$D$301</definedName>
    <definedName name="XDO_?FINAL_ISIN?191?">SIF!$D$10:$D$45</definedName>
    <definedName name="XDO_?FINAL_ISIN?192?">SIF!$D$10:$D$53</definedName>
    <definedName name="XDO_?FINAL_ISIN?193?">SIF!$D$10:$D$74</definedName>
    <definedName name="XDO_?FINAL_ISIN?194?">SIF!$D$10:$D$93</definedName>
    <definedName name="XDO_?FINAL_ISIN?195?">SIF!$D$10:$D$98</definedName>
    <definedName name="XDO_?FINAL_ISIN?196?">SMLDF!$D$18:$D$64</definedName>
    <definedName name="XDO_?FINAL_ISIN?197?">SMLDF!$D$18:$D$73</definedName>
    <definedName name="XDO_?FINAL_ISIN?198?">SMLDF!$D$18:$D$80</definedName>
    <definedName name="XDO_?FINAL_ISIN?199?">SMLDF!$D$18:$D$88</definedName>
    <definedName name="XDO_?FINAL_ISIN?2?">#REF!</definedName>
    <definedName name="XDO_?FINAL_ISIN?20?">#REF!</definedName>
    <definedName name="XDO_?FINAL_ISIN?200?">SMLDF!$D$18:$D$103</definedName>
    <definedName name="XDO_?FINAL_ISIN?201?">SMLDF!$D$18:$D$121</definedName>
    <definedName name="XDO_?FINAL_ISIN?202?">SMLDF!$D$18:$D$125</definedName>
    <definedName name="XDO_?FINAL_ISIN?203?">SMLDF!$D$18:$D$131</definedName>
    <definedName name="XDO_?FINAL_ISIN?204?">SMLDF!$D$18:$D$138</definedName>
    <definedName name="XDO_?FINAL_ISIN?205?">SMLDF!$D$18:$D$148</definedName>
    <definedName name="XDO_?FINAL_ISIN?206?">SMLDF!$D$18:$D$153</definedName>
    <definedName name="XDO_?FINAL_ISIN?207?">SSTDF!$D$18:$D$71</definedName>
    <definedName name="XDO_?FINAL_ISIN?208?">SSTDF!$D$18:$D$78</definedName>
    <definedName name="XDO_?FINAL_ISIN?209?">SSTDF!$D$18:$D$84</definedName>
    <definedName name="XDO_?FINAL_ISIN?21?">#REF!</definedName>
    <definedName name="XDO_?FINAL_ISIN?210?">SSTDF!$D$18:$D$90</definedName>
    <definedName name="XDO_?FINAL_ISIN?211?">SSTDF!$D$18:$D$96</definedName>
    <definedName name="XDO_?FINAL_ISIN?212?">SSTDF!$D$18:$D$102</definedName>
    <definedName name="XDO_?FINAL_ISIN?213?">SSTDF!$D$18:$D$110</definedName>
    <definedName name="XDO_?FINAL_ISIN?214?">SSTDF!$D$18:$D$117</definedName>
    <definedName name="XDO_?FINAL_ISIN?215?">SSTDF!$D$18:$D$127</definedName>
    <definedName name="XDO_?FINAL_ISIN?216?">SSTDF!$D$18:$D$132</definedName>
    <definedName name="XDO_?FINAL_ISIN?217?">SETFGOLD!$D$46</definedName>
    <definedName name="XDO_?FINAL_ISIN?218?">SETFGOLD!$D$46:$D$54</definedName>
    <definedName name="XDO_?FINAL_ISIN?219?">SETFGOLD!$D$46:$D$59</definedName>
    <definedName name="XDO_?FINAL_ISIN?22?">#REF!</definedName>
    <definedName name="XDO_?FINAL_ISIN?220?">SPSU!$D$10:$D$34</definedName>
    <definedName name="XDO_?FINAL_ISIN?221?">SPSU!$D$10:$D$59</definedName>
    <definedName name="XDO_?FINAL_ISIN?222?">SPSU!$D$10:$D$78</definedName>
    <definedName name="XDO_?FINAL_ISIN?223?">SPSU!$D$10:$D$83</definedName>
    <definedName name="XDO_?FINAL_ISIN?224?">SGF!$D$42</definedName>
    <definedName name="XDO_?FINAL_ISIN?225?">SGF!$D$42:$D$54</definedName>
    <definedName name="XDO_?FINAL_ISIN?226?">SGF!$D$42:$D$59</definedName>
    <definedName name="XDO_?FINAL_ISIN?227?">SBISENSEX!$D$10:$D$39</definedName>
    <definedName name="XDO_?FINAL_ISIN?228?">SBISENSEX!$D$10:$D$82</definedName>
    <definedName name="XDO_?FINAL_ISIN?229?">SBISENSEX!$D$10:$D$87</definedName>
    <definedName name="XDO_?FINAL_ISIN?23?">SMGLF!$D$10:$D$39</definedName>
    <definedName name="XDO_?FINAL_ISIN?230?">SSCF!$D$10:$D$72</definedName>
    <definedName name="XDO_?FINAL_ISIN?231?">SSCF!$D$10:$D$97</definedName>
    <definedName name="XDO_?FINAL_ISIN?232?">SSCF!$D$10:$D$116</definedName>
    <definedName name="XDO_?FINAL_ISIN?233?">SSCF!$D$10:$D$121</definedName>
    <definedName name="XDO_?FINAL_ISIN?234?">SBPF!$D$18:$D$58</definedName>
    <definedName name="XDO_?FINAL_ISIN?235?">SBPF!$D$18:$D$68</definedName>
    <definedName name="XDO_?FINAL_ISIN?236?">SBPF!$D$18:$D$77</definedName>
    <definedName name="XDO_?FINAL_ISIN?237?">SBPF!$D$18:$D$84</definedName>
    <definedName name="XDO_?FINAL_ISIN?238?">SBPF!$D$18:$D$97</definedName>
    <definedName name="XDO_?FINAL_ISIN?239?">SBPF!$D$18:$D$107</definedName>
    <definedName name="XDO_?FINAL_ISIN?24?">SMGLF!$D$10:$D$64</definedName>
    <definedName name="XDO_?FINAL_ISIN?240?">SBPF!$D$18:$D$112</definedName>
    <definedName name="XDO_?FINAL_ISIN?241?">SBFS!$D$10:$D$35</definedName>
    <definedName name="XDO_?FINAL_ISIN?242?">SBFS!$D$10:$D$60</definedName>
    <definedName name="XDO_?FINAL_ISIN?243?">SBFS!$D$10:$D$79</definedName>
    <definedName name="XDO_?FINAL_ISIN?244?">SBFS!$D$10:$D$84</definedName>
    <definedName name="XDO_?FINAL_ISIN?245?">SETFNN50!$D$10:$D$60</definedName>
    <definedName name="XDO_?FINAL_ISIN?246?">SETFNN50!$D$10:$D$103</definedName>
    <definedName name="XDO_?FINAL_ISIN?247?">SETFNN50!$D$10:$D$108</definedName>
    <definedName name="XDO_?FINAL_ISIN?248?">SETFNIFBK!$D$10:$D$21</definedName>
    <definedName name="XDO_?FINAL_ISIN?249?">SETFNIFBK!$D$10:$D$64</definedName>
    <definedName name="XDO_?FINAL_ISIN?25?">SMGLF!$D$10:$D$83</definedName>
    <definedName name="XDO_?FINAL_ISIN?250?">SETFNIFBK!$D$10:$D$69</definedName>
    <definedName name="XDO_?FINAL_ISIN?251?">SETFBSE100!$D$10:$D$110</definedName>
    <definedName name="XDO_?FINAL_ISIN?252?">SETFBSE100!$D$10:$D$153</definedName>
    <definedName name="XDO_?FINAL_ISIN?253?">SETFBSE100!$D$10:$D$158</definedName>
    <definedName name="XDO_?FINAL_ISIN?254?">SESF!$D$10:$D$91</definedName>
    <definedName name="XDO_?FINAL_ISIN?255?">SESF!$D$10:$D$97</definedName>
    <definedName name="XDO_?FINAL_ISIN?256?">SESF!$D$10:$D$102</definedName>
    <definedName name="XDO_?FINAL_ISIN?257?">SESF!$D$10:$D$107</definedName>
    <definedName name="XDO_?FINAL_ISIN?258?">SESF!$D$10:$D$127</definedName>
    <definedName name="XDO_?FINAL_ISIN?259?">SESF!$D$10:$D$137</definedName>
    <definedName name="XDO_?FINAL_ISIN?26?">SMGLF!$D$10:$D$88</definedName>
    <definedName name="XDO_?FINAL_ISIN?260?">SESF!$D$10:$D$146</definedName>
    <definedName name="XDO_?FINAL_ISIN?261?">SESF!$D$10:$D$150</definedName>
    <definedName name="XDO_?FINAL_ISIN?262?">SESF!$D$10:$D$169</definedName>
    <definedName name="XDO_?FINAL_ISIN?263?">SESF!$D$10:$D$174</definedName>
    <definedName name="XDO_?FINAL_ISIN?264?">SETFNIF50!$D$10:$D$59</definedName>
    <definedName name="XDO_?FINAL_ISIN?265?">SETFNIF50!$D$10:$D$102</definedName>
    <definedName name="XDO_?FINAL_ISIN?266?">SETFNIF50!$D$10:$D$107</definedName>
    <definedName name="XDO_?FINAL_ISIN?267?">'SLTAF-III'!$D$10:$D$34</definedName>
    <definedName name="XDO_?FINAL_ISIN?268?">'SLTAF-III'!$D$10:$D$77</definedName>
    <definedName name="XDO_?FINAL_ISIN?269?">'SLTAF-III'!$D$10:$D$82</definedName>
    <definedName name="XDO_?FINAL_ISIN?27?">#REF!</definedName>
    <definedName name="XDO_?FINAL_ISIN?270?">SETF10GILT!$D$24</definedName>
    <definedName name="XDO_?FINAL_ISIN?271?">SETF10GILT!$D$24:$D$53</definedName>
    <definedName name="XDO_?FINAL_ISIN?272?">SETF10GILT!$D$24:$D$58</definedName>
    <definedName name="XDO_?FINAL_ISIN?273?">'SLTAF-IV'!$D$10:$D$28</definedName>
    <definedName name="XDO_?FINAL_ISIN?274?">'SLTAF-IV'!$D$10:$D$71</definedName>
    <definedName name="XDO_?FINAL_ISIN?275?">'SLTAF-IV'!$D$10:$D$76</definedName>
    <definedName name="XDO_?FINAL_ISIN?276?">'SLTAF-V'!$D$10:$D$35</definedName>
    <definedName name="XDO_?FINAL_ISIN?277?">'SLTAF-V'!$D$10:$D$78</definedName>
    <definedName name="XDO_?FINAL_ISIN?278?">'SLTAF-V'!$D$10:$D$83</definedName>
    <definedName name="XDO_?FINAL_ISIN?279?">'SLTAF-VI'!$D$10:$D$48</definedName>
    <definedName name="XDO_?FINAL_ISIN?28?">#REF!</definedName>
    <definedName name="XDO_?FINAL_ISIN?280?">'SLTAF-VI'!$D$10:$D$91</definedName>
    <definedName name="XDO_?FINAL_ISIN?281?">'SLTAF-VI'!$D$10:$D$96</definedName>
    <definedName name="XDO_?FINAL_ISIN?282?">SETFSN50!$D$10:$D$60</definedName>
    <definedName name="XDO_?FINAL_ISIN?283?">SETFSN50!$D$10:$D$107</definedName>
    <definedName name="XDO_?FINAL_ISIN?284?">SBIETFQLTY!$D$10:$D$39</definedName>
    <definedName name="XDO_?FINAL_ISIN?285?">SBIETFQLTY!$D$10:$D$82</definedName>
    <definedName name="XDO_?FINAL_ISIN?286?">SBIETFQLTY!$D$10:$D$87</definedName>
    <definedName name="XDO_?FINAL_ISIN?287?">SCBF!$D$18:$D$103</definedName>
    <definedName name="XDO_?FINAL_ISIN?288?">SCBF!$D$18:$D$109</definedName>
    <definedName name="XDO_?FINAL_ISIN?289?">SCBF!$D$18:$D$116</definedName>
    <definedName name="XDO_?FINAL_ISIN?29?">SEHF!$D$10:$D$50</definedName>
    <definedName name="XDO_?FINAL_ISIN?290?">SCBF!$D$18:$D$127</definedName>
    <definedName name="XDO_?FINAL_ISIN?291?">SCBF!$D$18:$D$146</definedName>
    <definedName name="XDO_?FINAL_ISIN?292?">SCBF!$D$18:$D$156</definedName>
    <definedName name="XDO_?FINAL_ISIN?293?">SCBF!$D$18:$D$161</definedName>
    <definedName name="XDO_?FINAL_ISIN?294?">SEMVF!$D$10:$D$59</definedName>
    <definedName name="XDO_?FINAL_ISIN?295?">SEMVF!$D$10:$D$102</definedName>
    <definedName name="XDO_?FINAL_ISIN?296?">SEMVF!$D$10:$D$107</definedName>
    <definedName name="XDO_?FINAL_ISIN?297?">'SFMP- Series 1'!$D$26:$D$31</definedName>
    <definedName name="XDO_?FINAL_ISIN?298?">'SFMP- Series 1'!$D$26:$D$50</definedName>
    <definedName name="XDO_?FINAL_ISIN?299?">'SFMP- Series 1'!$D$26:$D$65</definedName>
    <definedName name="XDO_?FINAL_ISIN?3?">#REF!</definedName>
    <definedName name="XDO_?FINAL_ISIN?30?">SEHF!$D$10:$D$55</definedName>
    <definedName name="XDO_?FINAL_ISIN?300?">'SFMP- Series 1'!$D$26:$D$70</definedName>
    <definedName name="XDO_?FINAL_ISIN?301?">'SFMP- Series 6'!$D$26:$D$29</definedName>
    <definedName name="XDO_?FINAL_ISIN?302?">'SFMP- Series 6'!$D$26:$D$48</definedName>
    <definedName name="XDO_?FINAL_ISIN?303?">'SFMP- Series 6'!$D$26:$D$63</definedName>
    <definedName name="XDO_?FINAL_ISIN?304?">'SFMP- Series 6'!$D$26:$D$68</definedName>
    <definedName name="XDO_?FINAL_ISIN?305?">'SFMP- Series 34'!$D$26</definedName>
    <definedName name="XDO_?FINAL_ISIN?306?">'SFMP- Series 34'!$D$26:$D$43</definedName>
    <definedName name="XDO_?FINAL_ISIN?307?">'SFMP- Series 34'!$D$26:$D$58</definedName>
    <definedName name="XDO_?FINAL_ISIN?308?">'SFMP- Series 34'!$D$26:$D$63</definedName>
    <definedName name="XDO_?FINAL_ISIN?309?">'SMCBF-IP'!$D$10:$D$35</definedName>
    <definedName name="XDO_?FINAL_ISIN?31?">SEHF!$D$10:$D$62</definedName>
    <definedName name="XDO_?FINAL_ISIN?310?">'SMCBF-IP'!$D$10:$D$41</definedName>
    <definedName name="XDO_?FINAL_ISIN?311?">'SMCBF-IP'!$D$10:$D$45</definedName>
    <definedName name="XDO_?FINAL_ISIN?312?">'SMCBF-IP'!$D$10:$D$66</definedName>
    <definedName name="XDO_?FINAL_ISIN?313?">'SMCBF-IP'!$D$10:$D$85</definedName>
    <definedName name="XDO_?FINAL_ISIN?314?">'SMCBF-IP'!$D$10:$D$90</definedName>
    <definedName name="XDO_?FINAL_ISIN?315?">SFRDF!$D$18:$D$25</definedName>
    <definedName name="XDO_?FINAL_ISIN?316?">SFRDF!$D$18:$D$35</definedName>
    <definedName name="XDO_?FINAL_ISIN?317?">SFRDF!$D$18:$D$44</definedName>
    <definedName name="XDO_?FINAL_ISIN?318?">SFRDF!$D$18:$D$57</definedName>
    <definedName name="XDO_?FINAL_ISIN?319?">SFRDF!$D$18:$D$67</definedName>
    <definedName name="XDO_?FINAL_ISIN?32?">SEHF!$D$10:$D$66</definedName>
    <definedName name="XDO_?FINAL_ISIN?320?">SFRDF!$D$18:$D$72</definedName>
    <definedName name="XDO_?FINAL_ISIN?321?">SBIETFIT!$D$10:$D$19</definedName>
    <definedName name="XDO_?FINAL_ISIN?322?">SBIETFIT!$D$10:$D$62</definedName>
    <definedName name="XDO_?FINAL_ISIN?323?">SBIETFIT!$D$10:$D$67</definedName>
    <definedName name="XDO_?FINAL_ISIN?324?">SBIETFPB!$D$10:$D$19</definedName>
    <definedName name="XDO_?FINAL_ISIN?325?">SBIETFPB!$D$10:$D$62</definedName>
    <definedName name="XDO_?FINAL_ISIN?326?">SBIETFPB!$D$10:$D$67</definedName>
    <definedName name="XDO_?FINAL_ISIN?327?">'SRBF-AP'!$D$10:$D$56</definedName>
    <definedName name="XDO_?FINAL_ISIN?328?">'SRBF-AP'!$D$10:$D$66</definedName>
    <definedName name="XDO_?FINAL_ISIN?329?">'SRBF-AP'!$D$10:$D$74</definedName>
    <definedName name="XDO_?FINAL_ISIN?33?">SEHF!$D$10:$D$111</definedName>
    <definedName name="XDO_?FINAL_ISIN?330?">'SRBF-AP'!$D$10:$D$103</definedName>
    <definedName name="XDO_?FINAL_ISIN?331?">'SRBF-AP'!$D$10:$D$108</definedName>
    <definedName name="XDO_?FINAL_ISIN?332?">'SRBF-AHP'!$D$10:$D$56</definedName>
    <definedName name="XDO_?FINAL_ISIN?333?">'SRBF-AHP'!$D$10:$D$65</definedName>
    <definedName name="XDO_?FINAL_ISIN?334?">'SRBF-AHP'!$D$10:$D$70</definedName>
    <definedName name="XDO_?FINAL_ISIN?335?">'SRBF-AHP'!$D$10:$D$75</definedName>
    <definedName name="XDO_?FINAL_ISIN?336?">'SRBF-AHP'!$D$10:$D$84</definedName>
    <definedName name="XDO_?FINAL_ISIN?337?">'SRBF-AHP'!$D$10:$D$103</definedName>
    <definedName name="XDO_?FINAL_ISIN?338?">'SRBF-AHP'!$D$10:$D$115</definedName>
    <definedName name="XDO_?FINAL_ISIN?339?">'SRBF-AHP'!$D$10:$D$120</definedName>
    <definedName name="XDO_?FINAL_ISIN?34?">SEHF!$D$10:$D$117</definedName>
    <definedName name="XDO_?FINAL_ISIN?340?">'SRBF-CHP'!$D$10:$D$56</definedName>
    <definedName name="XDO_?FINAL_ISIN?341?">'SRBF-CHP'!$D$10:$D$73</definedName>
    <definedName name="XDO_?FINAL_ISIN?342?">'SRBF-CHP'!$D$10:$D$82</definedName>
    <definedName name="XDO_?FINAL_ISIN?343?">'SRBF-CHP'!$D$10:$D$87</definedName>
    <definedName name="XDO_?FINAL_ISIN?344?">'SRBF-CHP'!$D$10:$D$114</definedName>
    <definedName name="XDO_?FINAL_ISIN?345?">'SRBF-CHP'!$D$10:$D$119</definedName>
    <definedName name="XDO_?FINAL_ISIN?346?">'SRBF-CP'!$D$10:$D$56</definedName>
    <definedName name="XDO_?FINAL_ISIN?347?">'SRBF-CP'!$D$10:$D$72</definedName>
    <definedName name="XDO_?FINAL_ISIN?348?">'SRBF-CP'!$D$10:$D$81</definedName>
    <definedName name="XDO_?FINAL_ISIN?349?">'SRBF-CP'!$D$10:$D$87</definedName>
    <definedName name="XDO_?FINAL_ISIN?35?">SEHF!$D$10:$D$126</definedName>
    <definedName name="XDO_?FINAL_ISIN?350?">'SRBF-CP'!$D$10:$D$114</definedName>
    <definedName name="XDO_?FINAL_ISIN?351?">'SRBF-CP'!$D$10:$D$119</definedName>
    <definedName name="XDO_?FINAL_ISIN?352?">'SIA-US EQUITY FOF'!$D$14</definedName>
    <definedName name="XDO_?FINAL_ISIN?353?">'SIA-US EQUITY FOF'!$D$14:$D$53</definedName>
    <definedName name="XDO_?FINAL_ISIN?354?">'SIA-US EQUITY FOF'!$D$14:$D$58</definedName>
    <definedName name="XDO_?FINAL_ISIN?355?">'SFMP- Series 42'!$D$18</definedName>
    <definedName name="XDO_?FINAL_ISIN?356?">'SFMP- Series 42'!$D$18:$D$40</definedName>
    <definedName name="XDO_?FINAL_ISIN?357?">'SFMP- Series 42'!$D$18:$D$61</definedName>
    <definedName name="XDO_?FINAL_ISIN?358?">'SFMP- Series 42'!$D$18:$D$76</definedName>
    <definedName name="XDO_?FINAL_ISIN?359?">'SFMP- Series 42'!$D$18:$D$81</definedName>
    <definedName name="XDO_?FINAL_ISIN?36?">SEHF!$D$10:$D$132</definedName>
    <definedName name="XDO_?FINAL_ISIN?360?">'SFMP- Series 43'!$D$26:$D$33</definedName>
    <definedName name="XDO_?FINAL_ISIN?361?">'SFMP- Series 43'!$D$26:$D$50</definedName>
    <definedName name="XDO_?FINAL_ISIN?362?">'SFMP- Series 43'!$D$26:$D$65</definedName>
    <definedName name="XDO_?FINAL_ISIN?363?">'SFMP- Series 43'!$D$26:$D$70</definedName>
    <definedName name="XDO_?FINAL_ISIN?364?">'SNN50'!$D$10:$D$60</definedName>
    <definedName name="XDO_?FINAL_ISIN?365?">'SNN50'!$D$10:$D$103</definedName>
    <definedName name="XDO_?FINAL_ISIN?366?">'SNN50'!$D$10:$D$108</definedName>
    <definedName name="XDO_?FINAL_ISIN?367?">'SFMP- Series 44'!$D$26:$D$31</definedName>
    <definedName name="XDO_?FINAL_ISIN?368?">'SFMP- Series 44'!$D$26:$D$53</definedName>
    <definedName name="XDO_?FINAL_ISIN?369?">'SFMP- Series 44'!$D$26:$D$68</definedName>
    <definedName name="XDO_?FINAL_ISIN?37?">SEHF!$D$10:$D$139</definedName>
    <definedName name="XDO_?FINAL_ISIN?370?">'SFMP- Series 44'!$D$26:$D$73</definedName>
    <definedName name="XDO_?FINAL_ISIN?371?">'SFMP- Series 45'!$D$26:$D$33</definedName>
    <definedName name="XDO_?FINAL_ISIN?372?">'SFMP- Series 45'!$D$26:$D$55</definedName>
    <definedName name="XDO_?FINAL_ISIN?373?">'SFMP- Series 45'!$D$26:$D$70</definedName>
    <definedName name="XDO_?FINAL_ISIN?374?">'SFMP- Series 45'!$D$26:$D$75</definedName>
    <definedName name="XDO_?FINAL_ISIN?375?">SBIETFCON!$D$10:$D$39</definedName>
    <definedName name="XDO_?FINAL_ISIN?376?">SBIETFCON!$D$10:$D$82</definedName>
    <definedName name="XDO_?FINAL_ISIN?377?">SBIETFCON!$D$10:$D$87</definedName>
    <definedName name="XDO_?FINAL_ISIN?378?">'SFMP- Series 46'!$D$26:$D$29</definedName>
    <definedName name="XDO_?FINAL_ISIN?379?">'SFMP- Series 46'!$D$26:$D$48</definedName>
    <definedName name="XDO_?FINAL_ISIN?38?">SEHF!$D$10:$D$144</definedName>
    <definedName name="XDO_?FINAL_ISIN?380?">'SFMP- Series 46'!$D$26:$D$63</definedName>
    <definedName name="XDO_?FINAL_ISIN?381?">'SFMP- Series 46'!$D$26:$D$68</definedName>
    <definedName name="XDO_?FINAL_ISIN?382?">'SFMP- Series 47'!$D$26:$D$27</definedName>
    <definedName name="XDO_?FINAL_ISIN?383?">'SFMP- Series 47'!$D$26:$D$44</definedName>
    <definedName name="XDO_?FINAL_ISIN?384?">'SFMP- Series 47'!$D$26:$D$59</definedName>
    <definedName name="XDO_?FINAL_ISIN?385?">'SFMP- Series 47'!$D$26:$D$64</definedName>
    <definedName name="XDO_?FINAL_ISIN?386?">'SFMP- Series 48'!$D$26:$D$27</definedName>
    <definedName name="XDO_?FINAL_ISIN?387?">'SFMP- Series 48'!$D$26:$D$44</definedName>
    <definedName name="XDO_?FINAL_ISIN?388?">'SFMP- Series 48'!$D$26:$D$59</definedName>
    <definedName name="XDO_?FINAL_ISIN?389?">'SFMP- Series 48'!$D$26:$D$64</definedName>
    <definedName name="XDO_?FINAL_ISIN?39?">SEHF!$D$10:$D$152</definedName>
    <definedName name="XDO_?FINAL_ISIN?390?">SBAF!$D$10:$D$98</definedName>
    <definedName name="XDO_?FINAL_ISIN?391?">SBAF!$D$10:$D$106</definedName>
    <definedName name="XDO_?FINAL_ISIN?392?">SBAF!$D$10:$D$111</definedName>
    <definedName name="XDO_?FINAL_ISIN?393?">SBAF!$D$10:$D$151</definedName>
    <definedName name="XDO_?FINAL_ISIN?394?">SBAF!$D$10:$D$164</definedName>
    <definedName name="XDO_?FINAL_ISIN?395?">SBAF!$D$10:$D$172</definedName>
    <definedName name="XDO_?FINAL_ISIN?396?">SBAF!$D$10:$D$195</definedName>
    <definedName name="XDO_?FINAL_ISIN?397?">SBAF!$D$10:$D$200</definedName>
    <definedName name="XDO_?FINAL_ISIN?398?">'SFMP- Series 49'!$D$26:$D$33</definedName>
    <definedName name="XDO_?FINAL_ISIN?399?">'SFMP- Series 49'!$D$26:$D$53</definedName>
    <definedName name="XDO_?FINAL_ISIN?4?">#REF!</definedName>
    <definedName name="XDO_?FINAL_ISIN?40?">SEHF!$D$10:$D$167</definedName>
    <definedName name="XDO_?FINAL_ISIN?400?">'SFMP- Series 49'!$D$26:$D$68</definedName>
    <definedName name="XDO_?FINAL_ISIN?401?">'SFMP- Series 49'!$D$26:$D$73</definedName>
    <definedName name="XDO_?FINAL_ISIN?402?">'SFMP- Series 50'!$D$26:$D$30</definedName>
    <definedName name="XDO_?FINAL_ISIN?403?">'SFMP- Series 50'!$D$26:$D$49</definedName>
    <definedName name="XDO_?FINAL_ISIN?404?">'SFMP- Series 50'!$D$26:$D$64</definedName>
    <definedName name="XDO_?FINAL_ISIN?405?">'SFMP- Series 50'!$D$26:$D$69</definedName>
    <definedName name="XDO_?FINAL_ISIN?406?">'SFMP- Series 51'!$D$26:$D$36</definedName>
    <definedName name="XDO_?FINAL_ISIN?407?">'SFMP- Series 51'!$D$26:$D$58</definedName>
    <definedName name="XDO_?FINAL_ISIN?408?">'SFMP- Series 51'!$D$26:$D$73</definedName>
    <definedName name="XDO_?FINAL_ISIN?409?">'SFMP- Series 51'!$D$26:$D$78</definedName>
    <definedName name="XDO_?FINAL_ISIN?41?">SEHF!$D$10:$D$172</definedName>
    <definedName name="XDO_?FINAL_ISIN?410?">'SFMP- Series 52'!$D$26:$D$30</definedName>
    <definedName name="XDO_?FINAL_ISIN?411?">'SFMP- Series 52'!$D$26:$D$51</definedName>
    <definedName name="XDO_?FINAL_ISIN?412?">'SFMP- Series 52'!$D$26:$D$66</definedName>
    <definedName name="XDO_?FINAL_ISIN?413?">'SFMP- Series 52'!$D$26:$D$71</definedName>
    <definedName name="XDO_?FINAL_ISIN?414?">'SFMP- Series 53'!$D$26:$D$34</definedName>
    <definedName name="XDO_?FINAL_ISIN?415?">'SFMP- Series 53'!$D$26:$D$57</definedName>
    <definedName name="XDO_?FINAL_ISIN?416?">'SFMP- Series 53'!$D$26:$D$72</definedName>
    <definedName name="XDO_?FINAL_ISIN?417?">'SFMP- Series 53'!$D$26:$D$77</definedName>
    <definedName name="XDO_?FINAL_ISIN?418?">'SFMP- Series 54'!$D$26:$D$28</definedName>
    <definedName name="XDO_?FINAL_ISIN?419?">'SFMP- Series 54'!$D$26:$D$44</definedName>
    <definedName name="XDO_?FINAL_ISIN?42?">#REF!</definedName>
    <definedName name="XDO_?FINAL_ISIN?420?">'SFMP- Series 54'!$D$26:$D$59</definedName>
    <definedName name="XDO_?FINAL_ISIN?421?">'SFMP- Series 54'!$D$26:$D$64</definedName>
    <definedName name="XDO_?FINAL_ISIN?422?">'SFMP- Series 55'!$D$26:$D$32</definedName>
    <definedName name="XDO_?FINAL_ISIN?423?">'SFMP- Series 55'!$D$26:$D$55</definedName>
    <definedName name="XDO_?FINAL_ISIN?424?">'SFMP- Series 55'!$D$26:$D$70</definedName>
    <definedName name="XDO_?FINAL_ISIN?425?">'SFMP- Series 55'!$D$26:$D$75</definedName>
    <definedName name="XDO_?FINAL_ISIN?426?">'SFMP- Series 57'!$D$26:$D$29</definedName>
    <definedName name="XDO_?FINAL_ISIN?427?">'SFMP- Series 57'!$D$26:$D$52</definedName>
    <definedName name="XDO_?FINAL_ISIN?428?">'SFMP- Series 57'!$D$26:$D$67</definedName>
    <definedName name="XDO_?FINAL_ISIN?429?">'SFMP- Series 57'!$D$26:$D$72</definedName>
    <definedName name="XDO_?FINAL_ISIN?43?">#REF!</definedName>
    <definedName name="XDO_?FINAL_ISIN?430?">'SFMP- Series 58'!$D$26:$D$31</definedName>
    <definedName name="XDO_?FINAL_ISIN?431?">'SFMP- Series 58'!$D$26:$D$50</definedName>
    <definedName name="XDO_?FINAL_ISIN?432?">'SFMP- Series 58'!$D$26:$D$65</definedName>
    <definedName name="XDO_?FINAL_ISIN?433?">'SFMP- Series 58'!$D$26:$D$70</definedName>
    <definedName name="XDO_?FINAL_ISIN?434?">SCPSE!$D$18:$D$43</definedName>
    <definedName name="XDO_?FINAL_ISIN?435?">SCPSE!$D$18:$D$52</definedName>
    <definedName name="XDO_?FINAL_ISIN?436?">SCPSE!$D$18:$D$123</definedName>
    <definedName name="XDO_?FINAL_ISIN?437?">SCPSE!$D$18:$D$150</definedName>
    <definedName name="XDO_?FINAL_ISIN?438?">SCPSE!$D$18:$D$155</definedName>
    <definedName name="XDO_?FINAL_ISIN?439?">'SFMP- Series 59'!$D$38:$D$40</definedName>
    <definedName name="XDO_?FINAL_ISIN?44?">SMIF!$D$18:$D$28</definedName>
    <definedName name="XDO_?FINAL_ISIN?440?">'SFMP- Series 59'!$D$38:$D$55</definedName>
    <definedName name="XDO_?FINAL_ISIN?441?">'SFMP- Series 59'!$D$38:$D$60</definedName>
    <definedName name="XDO_?FINAL_ISIN?442?">'SFMP- Series 60'!$D$26:$D$30</definedName>
    <definedName name="XDO_?FINAL_ISIN?443?">'SFMP- Series 60'!$D$26:$D$50</definedName>
    <definedName name="XDO_?FINAL_ISIN?444?">'SFMP- Series 60'!$D$26:$D$65</definedName>
    <definedName name="XDO_?FINAL_ISIN?445?">'SFMP- Series 60'!$D$26:$D$70</definedName>
    <definedName name="XDO_?FINAL_ISIN?446?">SMCF!$D$10:$D$60</definedName>
    <definedName name="XDO_?FINAL_ISIN?447?">SMCF!$D$10:$D$75</definedName>
    <definedName name="XDO_?FINAL_ISIN?448?">SMCF!$D$10:$D$88</definedName>
    <definedName name="XDO_?FINAL_ISIN?449?">SMCF!$D$10:$D$107</definedName>
    <definedName name="XDO_?FINAL_ISIN?45?">SMIF!$D$18:$D$40</definedName>
    <definedName name="XDO_?FINAL_ISIN?450?">SMCF!$D$10:$D$112</definedName>
    <definedName name="XDO_?FINAL_ISIN?451?">'SFMP- Series 61'!$D$26:$D$36</definedName>
    <definedName name="XDO_?FINAL_ISIN?452?">'SFMP- Series 61'!$D$26:$D$58</definedName>
    <definedName name="XDO_?FINAL_ISIN?453?">'SFMP- Series 61'!$D$26:$D$73</definedName>
    <definedName name="XDO_?FINAL_ISIN?454?">'SFMP- Series 61'!$D$26:$D$78</definedName>
    <definedName name="XDO_?FINAL_ISIN?455?">'SFMP- Series 66'!$D$26:$D$34</definedName>
    <definedName name="XDO_?FINAL_ISIN?456?">'SFMP- Series 66'!$D$26:$D$56</definedName>
    <definedName name="XDO_?FINAL_ISIN?457?">'SFMP- Series 66'!$D$26:$D$71</definedName>
    <definedName name="XDO_?FINAL_ISIN?458?">'SFMP- Series 66'!$D$26:$D$76</definedName>
    <definedName name="XDO_?FINAL_ISIN?459?">'SFMP- Series 67'!$D$26:$D$34</definedName>
    <definedName name="XDO_?FINAL_ISIN?46?">SMIF!$D$18:$D$61</definedName>
    <definedName name="XDO_?FINAL_ISIN?460?">'SFMP- Series 67'!$D$26:$D$56</definedName>
    <definedName name="XDO_?FINAL_ISIN?461?">'SFMP- Series 67'!$D$26:$D$71</definedName>
    <definedName name="XDO_?FINAL_ISIN?462?">'SFMP- Series 67'!$D$26:$D$76</definedName>
    <definedName name="XDO_?FINAL_ISIN?463?">'SFMP- Series 64'!$D$24</definedName>
    <definedName name="XDO_?FINAL_ISIN?464?">'SFMP- Series 64'!$D$24:$D$32</definedName>
    <definedName name="XDO_?FINAL_ISIN?465?">'SFMP- Series 64'!$D$24:$D$53</definedName>
    <definedName name="XDO_?FINAL_ISIN?466?">'SFMP- Series 64'!$D$24:$D$68</definedName>
    <definedName name="XDO_?FINAL_ISIN?467?">'SFMP- Series 64'!$D$24:$D$73</definedName>
    <definedName name="XDO_?FINAL_ISIN?468?">'SFMP- Series 68'!$D$24</definedName>
    <definedName name="XDO_?FINAL_ISIN?469?">'SFMP- Series 68'!$D$24:$D$41</definedName>
    <definedName name="XDO_?FINAL_ISIN?47?">SMIF!$D$18:$D$71</definedName>
    <definedName name="XDO_?FINAL_ISIN?470?">'SFMP- Series 68'!$D$24:$D$56</definedName>
    <definedName name="XDO_?FINAL_ISIN?471?">'SFMP- Series 68'!$D$24:$D$61</definedName>
    <definedName name="XDO_?FINAL_ISIN?472?">SNM150IF!$D$10:$D$161</definedName>
    <definedName name="XDO_?FINAL_ISIN?473?">SNM150IF!$D$10:$D$204</definedName>
    <definedName name="XDO_?FINAL_ISIN?474?">SNM150IF!$D$10:$D$209</definedName>
    <definedName name="XDO_?FINAL_ISIN?475?">SNS250IF!$D$10:$D$260</definedName>
    <definedName name="XDO_?FINAL_ISIN?476?">SNS250IF!$D$10:$D$303</definedName>
    <definedName name="XDO_?FINAL_ISIN?477?">SNS250IF!$D$10:$D$308</definedName>
    <definedName name="XDO_?FINAL_ISIN?478?">'SCIGI-JUN 2036'!$D$24:$D$26</definedName>
    <definedName name="XDO_?FINAL_ISIN?479?">'SCIGI-JUN 2036'!$D$24:$D$55</definedName>
    <definedName name="XDO_?FINAL_ISIN?48?">SMIF!$D$18:$D$76</definedName>
    <definedName name="XDO_?FINAL_ISIN?480?">'SCIGI-JUN 2036'!$D$24:$D$60</definedName>
    <definedName name="XDO_?FINAL_ISIN?481?">'SCIGI-APR 2029'!$D$24</definedName>
    <definedName name="XDO_?FINAL_ISIN?482?">'SCIGI-APR 2029'!$D$24:$D$53</definedName>
    <definedName name="XDO_?FINAL_ISIN?483?">'SCIGI-APR 2029'!$D$24:$D$58</definedName>
    <definedName name="XDO_?FINAL_ISIN?484?">'SCISI-SEP 2027'!$D$24</definedName>
    <definedName name="XDO_?FINAL_ISIN?485?">'SCISI-SEP 2027'!$D$24:$D$43</definedName>
    <definedName name="XDO_?FINAL_ISIN?486?">'SCISI-SEP 2027'!$D$24:$D$70</definedName>
    <definedName name="XDO_?FINAL_ISIN?487?">'SCISI-SEP 2027'!$D$24:$D$75</definedName>
    <definedName name="XDO_?FINAL_ISIN?488?">'SFMP- Series 72'!$D$38:$D$41</definedName>
    <definedName name="XDO_?FINAL_ISIN?489?">'SFMP- Series 72'!$D$38:$D$56</definedName>
    <definedName name="XDO_?FINAL_ISIN?49?">#REF!</definedName>
    <definedName name="XDO_?FINAL_ISIN?490?">'SFMP- Series 72'!$D$38:$D$61</definedName>
    <definedName name="XDO_?FINAL_ISIN?491?">'SFMP- Series 73'!$D$38:$D$41</definedName>
    <definedName name="XDO_?FINAL_ISIN?492?">'SFMP- Series 73'!$D$38:$D$56</definedName>
    <definedName name="XDO_?FINAL_ISIN?493?">'SFMP- Series 73'!$D$38:$D$61</definedName>
    <definedName name="XDO_?FINAL_ISIN?494?">SLDF!$D$24:$D$32</definedName>
    <definedName name="XDO_?FINAL_ISIN?495?">SLDF!$D$24:$D$53</definedName>
    <definedName name="XDO_?FINAL_ISIN?496?">SLDF!$D$24:$D$63</definedName>
    <definedName name="XDO_?FINAL_ISIN?497?">SLDF!$D$24:$D$68</definedName>
    <definedName name="XDO_?FINAL_ISIN?498?">'SFMP- Series 74'!$D$26:$D$33</definedName>
    <definedName name="XDO_?FINAL_ISIN?499?">'SFMP- Series 74'!$D$26:$D$50</definedName>
    <definedName name="XDO_?FINAL_ISIN?5?">#REF!</definedName>
    <definedName name="XDO_?FINAL_ISIN?50?">#REF!</definedName>
    <definedName name="XDO_?FINAL_ISIN?500?">'SFMP- Series 74'!$D$26:$D$65</definedName>
    <definedName name="XDO_?FINAL_ISIN?501?">'SFMP- Series 74'!$D$26:$D$70</definedName>
    <definedName name="XDO_?FINAL_ISIN?502?">'SFMP- Series 76'!$D$18:$D$21</definedName>
    <definedName name="XDO_?FINAL_ISIN?503?">'SFMP- Series 76'!$D$18:$D$31</definedName>
    <definedName name="XDO_?FINAL_ISIN?504?">'SFMP- Series 76'!$D$18:$D$49</definedName>
    <definedName name="XDO_?FINAL_ISIN?505?">'SFMP- Series 76'!$D$18:$D$64</definedName>
    <definedName name="XDO_?FINAL_ISIN?506?">'SFMP- Series 76'!$D$18:$D$69</definedName>
    <definedName name="XDO_?FINAL_ISIN?507?">'SFMP- Series 78'!$D$18:$D$23</definedName>
    <definedName name="XDO_?FINAL_ISIN?508?">'SFMP- Series 78'!$D$18:$D$35</definedName>
    <definedName name="XDO_?FINAL_ISIN?509?">'SFMP- Series 78'!$D$18:$D$52</definedName>
    <definedName name="XDO_?FINAL_ISIN?51?">SCOF!$D$10:$D$54</definedName>
    <definedName name="XDO_?FINAL_ISIN?510?">'SFMP- Series 78'!$D$18:$D$67</definedName>
    <definedName name="XDO_?FINAL_ISIN?511?">'SFMP- Series 78'!$D$18:$D$72</definedName>
    <definedName name="XDO_?FINAL_ISIN?512?">SDYF!$D$10:$D$53</definedName>
    <definedName name="XDO_?FINAL_ISIN?513?">SDYF!$D$10:$D$61</definedName>
    <definedName name="XDO_?FINAL_ISIN?514?">SDYF!$D$10:$D$68</definedName>
    <definedName name="XDO_?FINAL_ISIN?515?">SDYF!$D$10:$D$89</definedName>
    <definedName name="XDO_?FINAL_ISIN?516?">SDYF!$D$10:$D$108</definedName>
    <definedName name="XDO_?FINAL_ISIN?517?">SDYF!$D$10:$D$113</definedName>
    <definedName name="XDO_?FINAL_ISIN?518?">'SFMP- Series 79'!$D$18:$D$22</definedName>
    <definedName name="XDO_?FINAL_ISIN?519?">'SFMP- Series 79'!$D$18:$D$45</definedName>
    <definedName name="XDO_?FINAL_ISIN?52?">SCOF!$D$10:$D$79</definedName>
    <definedName name="XDO_?FINAL_ISIN?520?">'SFMP- Series 79'!$D$18:$D$60</definedName>
    <definedName name="XDO_?FINAL_ISIN?521?">'SFMP- Series 79'!$D$18:$D$65</definedName>
    <definedName name="XDO_?FINAL_ISIN?522?">'SFMP- Series 81'!$D$18:$D$25</definedName>
    <definedName name="XDO_?FINAL_ISIN?523?">'SFMP- Series 81'!$D$18:$D$41</definedName>
    <definedName name="XDO_?FINAL_ISIN?524?">'SFMP- Series 81'!$D$18:$D$59</definedName>
    <definedName name="XDO_?FINAL_ISIN?525?">'SFMP- Series 81'!$D$18:$D$74</definedName>
    <definedName name="XDO_?FINAL_ISIN?526?">'SFMP- Series 81'!$D$18:$D$79</definedName>
    <definedName name="XDO_?FINAL_ISIN?527?">'SBI-BSE-SENSEX-IF'!$D$10:$D$39</definedName>
    <definedName name="XDO_?FINAL_ISIN?528?">'SBI-BSE-SENSEX-IF'!$D$10:$D$82</definedName>
    <definedName name="XDO_?FINAL_ISIN?529?">'SBI-BSE-SENSEX-IF'!$D$10:$D$87</definedName>
    <definedName name="XDO_?FINAL_ISIN?53?">SCOF!$D$10:$D$98</definedName>
    <definedName name="XDO_?FINAL_ISIN?530?">LIQUIDSBI!$D$52</definedName>
    <definedName name="XDO_?FINAL_ISIN?531?">LIQUIDSBI!$D$52:$D$57</definedName>
    <definedName name="XDO_?FINAL_ISIN?532?">SN50EWIF!$D$10:$D$59</definedName>
    <definedName name="XDO_?FINAL_ISIN?533?">SN50EWIF!$D$10:$D$102</definedName>
    <definedName name="XDO_?FINAL_ISIN?534?">SN50EWIF!$D$10:$D$107</definedName>
    <definedName name="XDO_?FINAL_ISIN?535?">SEOF!$D$10:$D$44</definedName>
    <definedName name="XDO_?FINAL_ISIN?536?">SEOF!$D$10:$D$69</definedName>
    <definedName name="XDO_?FINAL_ISIN?537?">SEOF!$D$10:$D$88</definedName>
    <definedName name="XDO_?FINAL_ISIN?538?">SEOF!$D$10:$D$93</definedName>
    <definedName name="XDO_?FINAL_ISIN?539?">'SBI-AOF'!$D$10:$D$37</definedName>
    <definedName name="XDO_?FINAL_ISIN?54?">SCOF!$D$10:$D$103</definedName>
    <definedName name="XDO_?FINAL_ISIN?540?">'SBI-AOF'!$D$10:$D$62</definedName>
    <definedName name="XDO_?FINAL_ISIN?541?">'SBI-AOF'!$D$10:$D$81</definedName>
    <definedName name="XDO_?FINAL_ISIN?542?">'SBI-AOF'!$D$10:$D$86</definedName>
    <definedName name="XDO_?FINAL_ISIN?543?">SETFSILVER!$D$54</definedName>
    <definedName name="XDO_?FINAL_ISIN?544?">SETFSILVER!$D$54:$D$56</definedName>
    <definedName name="XDO_?FINAL_ISIN?545?">SETFSILVER!$D$54:$D$60</definedName>
    <definedName name="XDO_?FINAL_ISIN?546?">'SETFSILVER-FOF'!$D$42</definedName>
    <definedName name="XDO_?FINAL_ISIN?547?">'SETFSILVER-FOF'!$D$42:$D$54</definedName>
    <definedName name="XDO_?FINAL_ISIN?548?">'SETFSILVER-FOF'!$D$42:$D$59</definedName>
    <definedName name="XDO_?FINAL_ISIN?549?">'SN50EW-ETF'!$D$10:$D$59</definedName>
    <definedName name="XDO_?FINAL_ISIN?55?">STOF!$D$10:$D$34</definedName>
    <definedName name="XDO_?FINAL_ISIN?550?">'SN50EW-ETF'!$D$10:$D$102</definedName>
    <definedName name="XDO_?FINAL_ISIN?551?">'SN50EW-ETF'!$D$10:$D$107</definedName>
    <definedName name="XDO_?FINAL_ISIN?552?">SIOF!$D$10:$D$45</definedName>
    <definedName name="XDO_?FINAL_ISIN?553?">SIOF!$D$10:$D$71</definedName>
    <definedName name="XDO_?FINAL_ISIN?554?">SIOF!$D$10:$D$90</definedName>
    <definedName name="XDO_?FINAL_ISIN?555?">SIOF!$D$10:$D$95</definedName>
    <definedName name="XDO_?FINAL_ISIN?556?">SN500IF!$D$10:$D$513</definedName>
    <definedName name="XDO_?FINAL_ISIN?557?">SN500IF!$D$10:$D$556</definedName>
    <definedName name="XDO_?FINAL_ISIN?558?">SN500IF!$D$10:$D$561</definedName>
    <definedName name="XDO_?FINAL_ISIN?559?">SNICIF!$D$10:$D$39</definedName>
    <definedName name="XDO_?FINAL_ISIN?56?">STOF!$D$10:$D$39</definedName>
    <definedName name="XDO_?FINAL_ISIN?560?">SNICIF!$D$10:$D$82</definedName>
    <definedName name="XDO_?FINAL_ISIN?561?">SNICIF!$D$10:$D$87</definedName>
    <definedName name="XDO_?FINAL_ISIN?562?">SQF!$D$10:$D$42</definedName>
    <definedName name="XDO_?FINAL_ISIN?563?">SQF!$D$10:$D$85</definedName>
    <definedName name="XDO_?FINAL_ISIN?564?">SQF!$D$10:$D$90</definedName>
    <definedName name="XDO_?FINAL_ISIN?565?">SNBIF!$D$10:$D$21</definedName>
    <definedName name="XDO_?FINAL_ISIN?566?">SNBIF!$D$10:$D$64</definedName>
    <definedName name="XDO_?FINAL_ISIN?567?">SNBIF!$D$10:$D$69</definedName>
    <definedName name="XDO_?FINAL_ISIN?568?">SNITIF!$D$10:$D$19</definedName>
    <definedName name="XDO_?FINAL_ISIN?569?">SNITIF!$D$10:$D$62</definedName>
    <definedName name="XDO_?FINAL_ISIN?57?">STOF!$D$10:$D$46</definedName>
    <definedName name="XDO_?FINAL_ISIN?570?">SNITIF!$D$10:$D$67</definedName>
    <definedName name="XDO_?FINAL_ISIN?571?">'SBI BSE PSU Bank ETF'!$D$10:$D$21</definedName>
    <definedName name="XDO_?FINAL_ISIN?572?">'SBI BSE PSU Bank ETF'!$D$10:$D$64</definedName>
    <definedName name="XDO_?FINAL_ISIN?573?">'SBI BSE PSU Bank ETF'!$D$10:$D$69</definedName>
    <definedName name="XDO_?FINAL_ISIN?574?">'SBI BSE PSU Bank Index Fund'!$D$10:$D$21</definedName>
    <definedName name="XDO_?FINAL_ISIN?575?">'SBI BSE PSU Bank Index Fund'!$D$10:$D$64</definedName>
    <definedName name="XDO_?FINAL_ISIN?576?">'SBI BSE PSU Bank Index Fund'!$D$10:$D$69</definedName>
    <definedName name="XDO_?FINAL_ISIN?577?">SIPAAFOF!$D$42:$D$44</definedName>
    <definedName name="XDO_?FINAL_ISIN?578?">SIPAAFOF!$D$42:$D$56</definedName>
    <definedName name="XDO_?FINAL_ISIN?579?">SIPAAFOF!$D$42:$D$61</definedName>
    <definedName name="XDO_?FINAL_ISIN?58?">STOF!$D$10:$D$67</definedName>
    <definedName name="XDO_?FINAL_ISIN?580?">#REF!</definedName>
    <definedName name="XDO_?FINAL_ISIN?581?">#REF!</definedName>
    <definedName name="XDO_?FINAL_ISIN?582?">#REF!</definedName>
    <definedName name="XDO_?FINAL_ISIN?583?">#REF!</definedName>
    <definedName name="XDO_?FINAL_ISIN?584?">#REF!</definedName>
    <definedName name="XDO_?FINAL_ISIN?585?">#REF!</definedName>
    <definedName name="XDO_?FINAL_ISIN?586?">#REF!</definedName>
    <definedName name="XDO_?FINAL_ISIN?587?">#REF!</definedName>
    <definedName name="XDO_?FINAL_ISIN?588?">#REF!</definedName>
    <definedName name="XDO_?FINAL_ISIN?589?">#REF!</definedName>
    <definedName name="XDO_?FINAL_ISIN?59?">STOF!$D$10:$D$86</definedName>
    <definedName name="XDO_?FINAL_ISIN?590?">#REF!</definedName>
    <definedName name="XDO_?FINAL_ISIN?591?">#REF!</definedName>
    <definedName name="XDO_?FINAL_ISIN?592?">#REF!</definedName>
    <definedName name="XDO_?FINAL_ISIN?593?">#REF!</definedName>
    <definedName name="XDO_?FINAL_ISIN?594?">#REF!</definedName>
    <definedName name="XDO_?FINAL_ISIN?595?">#REF!</definedName>
    <definedName name="XDO_?FINAL_ISIN?596?">#REF!</definedName>
    <definedName name="XDO_?FINAL_ISIN?6?">#REF!</definedName>
    <definedName name="XDO_?FINAL_ISIN?60?">STOF!$D$10:$D$91</definedName>
    <definedName name="XDO_?FINAL_ISIN?61?">SHOF!$D$10:$D$37</definedName>
    <definedName name="XDO_?FINAL_ISIN?62?">SHOF!$D$10:$D$43</definedName>
    <definedName name="XDO_?FINAL_ISIN?63?">SHOF!$D$10:$D$64</definedName>
    <definedName name="XDO_?FINAL_ISIN?64?">SHOF!$D$10:$D$83</definedName>
    <definedName name="XDO_?FINAL_ISIN?65?">SHOF!$D$10:$D$88</definedName>
    <definedName name="XDO_?FINAL_ISIN?66?">SCF!$D$10:$D$86</definedName>
    <definedName name="XDO_?FINAL_ISIN?67?">SCF!$D$10:$D$93</definedName>
    <definedName name="XDO_?FINAL_ISIN?68?">SCF!$D$10:$D$97</definedName>
    <definedName name="XDO_?FINAL_ISIN?69?">SCF!$D$10:$D$103</definedName>
    <definedName name="XDO_?FINAL_ISIN?7?">#REF!</definedName>
    <definedName name="XDO_?FINAL_ISIN?70?">SCF!$D$10:$D$116</definedName>
    <definedName name="XDO_?FINAL_ISIN?71?">SCF!$D$10:$D$127</definedName>
    <definedName name="XDO_?FINAL_ISIN?72?">SCF!$D$10:$D$146</definedName>
    <definedName name="XDO_?FINAL_ISIN?73?">SCF!$D$10:$D$151</definedName>
    <definedName name="XDO_?FINAL_ISIN?74?">SNIF!$D$10:$D$59</definedName>
    <definedName name="XDO_?FINAL_ISIN?75?">SNIF!$D$10:$D$102</definedName>
    <definedName name="XDO_?FINAL_ISIN?76?">SNIF!$D$10:$D$107</definedName>
    <definedName name="XDO_?FINAL_ISIN?77?">'SMCBF-SP'!$D$10:$D$31</definedName>
    <definedName name="XDO_?FINAL_ISIN?78?">'SMCBF-SP'!$D$10:$D$51</definedName>
    <definedName name="XDO_?FINAL_ISIN?79?">'SMCBF-SP'!$D$10:$D$61</definedName>
    <definedName name="XDO_?FINAL_ISIN?8?">#REF!</definedName>
    <definedName name="XDO_?FINAL_ISIN?80?">'SMCBF-SP'!$D$10:$D$66</definedName>
    <definedName name="XDO_?FINAL_ISIN?81?">'SMCBF-SP'!$D$10:$D$79</definedName>
    <definedName name="XDO_?FINAL_ISIN?82?">'SMCBF-SP'!$D$10:$D$94</definedName>
    <definedName name="XDO_?FINAL_ISIN?83?">'SMCBF-SP'!$D$10:$D$99</definedName>
    <definedName name="XDO_?FINAL_ISIN?84?">SOF!$D$32</definedName>
    <definedName name="XDO_?FINAL_ISIN?85?">SOF!$D$32:$D$37</definedName>
    <definedName name="XDO_?FINAL_ISIN?86?">SOF!$D$32:$D$56</definedName>
    <definedName name="XDO_?FINAL_ISIN?87?">SOF!$D$32:$D$61</definedName>
    <definedName name="XDO_?FINAL_ISIN?88?">SMMDF!$D$18:$D$50</definedName>
    <definedName name="XDO_?FINAL_ISIN?89?">SMMDF!$D$18:$D$62</definedName>
    <definedName name="XDO_?FINAL_ISIN?9?">SLMF!$D$10:$D$85</definedName>
    <definedName name="XDO_?FINAL_ISIN?90?">SMMDF!$D$18:$D$71</definedName>
    <definedName name="XDO_?FINAL_ISIN?91?">SMMDF!$D$18:$D$84</definedName>
    <definedName name="XDO_?FINAL_ISIN?92?">SMMDF!$D$18:$D$94</definedName>
    <definedName name="XDO_?FINAL_ISIN?93?">SMMDF!$D$18:$D$99</definedName>
    <definedName name="XDO_?FINAL_ISIN?94?">SLF!$D$18:$D$27</definedName>
    <definedName name="XDO_?FINAL_ISIN?95?">SLF!$D$18:$D$35</definedName>
    <definedName name="XDO_?FINAL_ISIN?96?">SLF!$D$18:$D$39</definedName>
    <definedName name="XDO_?FINAL_ISIN?97?">SLF!$D$18:$D$116</definedName>
    <definedName name="XDO_?FINAL_ISIN?98?">SLF!$D$18:$D$137</definedName>
    <definedName name="XDO_?FINAL_ISIN?99?">SLF!$D$18:$D$150</definedName>
    <definedName name="XDO_?FINAL_MV?">SMEEF!$G$10:$G$98</definedName>
    <definedName name="XDO_?FINAL_MV?1?">#REF!</definedName>
    <definedName name="XDO_?FINAL_MV?10?">SLMF!$G$10:$G$91</definedName>
    <definedName name="XDO_?FINAL_MV?100?">SLF!$G$18:$G$161</definedName>
    <definedName name="XDO_?FINAL_MV?101?">SLF!$G$18:$G$173</definedName>
    <definedName name="XDO_?FINAL_MV?102?">SLF!$G$18:$G$178</definedName>
    <definedName name="XDO_?FINAL_MV?103?">SDBF!$G$18:$G$24</definedName>
    <definedName name="XDO_?FINAL_MV?104?">SDBF!$G$18:$G$30</definedName>
    <definedName name="XDO_?FINAL_MV?105?">SDBF!$G$18:$G$39</definedName>
    <definedName name="XDO_?FINAL_MV?106?">SDBF!$G$18:$G$49</definedName>
    <definedName name="XDO_?FINAL_MV?107?">SDBF!$G$18:$G$68</definedName>
    <definedName name="XDO_?FINAL_MV?108?">SDBF!$G$18:$G$78</definedName>
    <definedName name="XDO_?FINAL_MV?109?">SDBF!$G$18:$G$83</definedName>
    <definedName name="XDO_?FINAL_MV?11?">SLMF!$G$10:$G$95</definedName>
    <definedName name="XDO_?FINAL_MV?110?">SSF!$G$24:$G$25</definedName>
    <definedName name="XDO_?FINAL_MV?111?">SSF!$G$24:$G$51</definedName>
    <definedName name="XDO_?FINAL_MV?112?">SSF!$G$24:$G$83</definedName>
    <definedName name="XDO_?FINAL_MV?113?">SSF!$G$24:$G$125</definedName>
    <definedName name="XDO_?FINAL_MV?114?">SSF!$G$24:$G$131</definedName>
    <definedName name="XDO_?FINAL_MV?115?">SSF!$G$24:$G$135</definedName>
    <definedName name="XDO_?FINAL_MV?116?">SSF!$G$24:$G$142</definedName>
    <definedName name="XDO_?FINAL_MV?117?">SSF!$G$24:$G$152</definedName>
    <definedName name="XDO_?FINAL_MV?118?">SSF!$G$24:$G$157</definedName>
    <definedName name="XDO_?FINAL_MV?119?">SCRF!$G$16</definedName>
    <definedName name="XDO_?FINAL_MV?12?">SLMF!$G$10:$G$116</definedName>
    <definedName name="XDO_?FINAL_MV?120?">SCRF!$G$16:$G$48</definedName>
    <definedName name="XDO_?FINAL_MV?121?">SCRF!$G$16:$G$58</definedName>
    <definedName name="XDO_?FINAL_MV?122?">SCRF!$G$16:$G$79</definedName>
    <definedName name="XDO_?FINAL_MV?123?">SCRF!$G$16:$G$89</definedName>
    <definedName name="XDO_?FINAL_MV?124?">SCRF!$G$16:$G$94</definedName>
    <definedName name="XDO_?FINAL_MV?125?">SFEF!$G$10:$G$32</definedName>
    <definedName name="XDO_?FINAL_MV?126?">SFEF!$G$10:$G$39</definedName>
    <definedName name="XDO_?FINAL_MV?127?">SFEF!$G$10:$G$64</definedName>
    <definedName name="XDO_?FINAL_MV?128?">SFEF!$G$10:$G$83</definedName>
    <definedName name="XDO_?FINAL_MV?129?">SFEF!$G$10:$G$88</definedName>
    <definedName name="XDO_?FINAL_MV?13?">SLMF!$G$10:$G$135</definedName>
    <definedName name="XDO_?FINAL_MV?130?">SCHF!$G$10:$G$46</definedName>
    <definedName name="XDO_?FINAL_MV?131?">SCHF!$G$10:$G$54</definedName>
    <definedName name="XDO_?FINAL_MV?132?">SCHF!$G$10:$G$104</definedName>
    <definedName name="XDO_?FINAL_MV?133?">SCHF!$G$10:$G$116</definedName>
    <definedName name="XDO_?FINAL_MV?134?">SCHF!$G$10:$G$122</definedName>
    <definedName name="XDO_?FINAL_MV?135?">SCHF!$G$10:$G$141</definedName>
    <definedName name="XDO_?FINAL_MV?136?">SCHF!$G$10:$G$151</definedName>
    <definedName name="XDO_?FINAL_MV?137?">SCHF!$G$10:$G$156</definedName>
    <definedName name="XDO_?FINAL_MV?138?">SMUSD!$G$18:$G$40</definedName>
    <definedName name="XDO_?FINAL_MV?139?">SMUSD!$G$18:$G$47</definedName>
    <definedName name="XDO_?FINAL_MV?14?">SLMF!$G$10:$G$140</definedName>
    <definedName name="XDO_?FINAL_MV?140?">SMUSD!$G$18:$G$52</definedName>
    <definedName name="XDO_?FINAL_MV?141?">SMUSD!$G$18:$G$67</definedName>
    <definedName name="XDO_?FINAL_MV?142?">SMUSD!$G$18:$G$95</definedName>
    <definedName name="XDO_?FINAL_MV?143?">SMUSD!$G$18:$G$133</definedName>
    <definedName name="XDO_?FINAL_MV?144?">SMUSD!$G$18:$G$142</definedName>
    <definedName name="XDO_?FINAL_MV?145?">SMUSD!$G$18:$G$148</definedName>
    <definedName name="XDO_?FINAL_MV?146?">SMUSD!$G$18:$G$155</definedName>
    <definedName name="XDO_?FINAL_MV?147?">SMUSD!$G$18:$G$165</definedName>
    <definedName name="XDO_?FINAL_MV?148?">SMUSD!$G$18:$G$170</definedName>
    <definedName name="XDO_?FINAL_MV?149?">SMIDCAP!$G$10:$G$67</definedName>
    <definedName name="XDO_?FINAL_MV?15?">SLTEF!$G$10:$G$74</definedName>
    <definedName name="XDO_?FINAL_MV?150?">SMIDCAP!$G$10:$G$96</definedName>
    <definedName name="XDO_?FINAL_MV?151?">SMIDCAP!$G$10:$G$115</definedName>
    <definedName name="XDO_?FINAL_MV?152?">SMIDCAP!$G$10:$G$120</definedName>
    <definedName name="XDO_?FINAL_MV?153?">SMCMF!$G$24:$G$25</definedName>
    <definedName name="XDO_?FINAL_MV?154?">SMCMF!$G$24:$G$54</definedName>
    <definedName name="XDO_?FINAL_MV?155?">SMCMF!$G$24:$G$59</definedName>
    <definedName name="XDO_?FINAL_MV?156?">SMCOMMA!$G$10:$G$36</definedName>
    <definedName name="XDO_?FINAL_MV?157?">SMCOMMA!$G$10:$G$61</definedName>
    <definedName name="XDO_?FINAL_MV?158?">SMCOMMA!$G$10:$G$80</definedName>
    <definedName name="XDO_?FINAL_MV?159?">SMCOMMA!$G$10:$G$85</definedName>
    <definedName name="XDO_?FINAL_MV?16?">SLTEF!$G$10:$G$99</definedName>
    <definedName name="XDO_?FINAL_MV?160?">SMGF!$G$24:$G$30</definedName>
    <definedName name="XDO_?FINAL_MV?161?">SMGF!$G$24:$G$40</definedName>
    <definedName name="XDO_?FINAL_MV?162?">SMGF!$G$24:$G$49</definedName>
    <definedName name="XDO_?FINAL_MV?163?">SMGF!$G$24:$G$68</definedName>
    <definedName name="XDO_?FINAL_MV?164?">SMGF!$G$24:$G$73</definedName>
    <definedName name="XDO_?FINAL_MV?165?">SFLEXI!$G$10:$G$63</definedName>
    <definedName name="XDO_?FINAL_MV?166?">SFLEXI!$G$10:$G$71</definedName>
    <definedName name="XDO_?FINAL_MV?167?">SFLEXI!$G$10:$G$94</definedName>
    <definedName name="XDO_?FINAL_MV?168?">SFLEXI!$G$10:$G$113</definedName>
    <definedName name="XDO_?FINAL_MV?169?">SFLEXI!$G$10:$G$118</definedName>
    <definedName name="XDO_?FINAL_MV?17?">SLTEF!$G$10:$G$118</definedName>
    <definedName name="XDO_?FINAL_MV?170?">SMAAF!$G$10:$G$63</definedName>
    <definedName name="XDO_?FINAL_MV?171?">SMAAF!$G$10:$G$71</definedName>
    <definedName name="XDO_?FINAL_MV?172?">SMAAF!$G$10:$G$76</definedName>
    <definedName name="XDO_?FINAL_MV?173?">SMAAF!$G$10:$G$112</definedName>
    <definedName name="XDO_?FINAL_MV?174?">SMAAF!$G$10:$G$123</definedName>
    <definedName name="XDO_?FINAL_MV?175?">SMAAF!$G$10:$G$127</definedName>
    <definedName name="XDO_?FINAL_MV?176?">SMAAF!$G$10:$G$146</definedName>
    <definedName name="XDO_?FINAL_MV?177?">SMAAF!$G$10:$G$158</definedName>
    <definedName name="XDO_?FINAL_MV?178?">SMAAF!$G$10:$G$163</definedName>
    <definedName name="XDO_?FINAL_MV?179?">SBLUECHIP!$G$10:$G$50</definedName>
    <definedName name="XDO_?FINAL_MV?18?">SLTEF!$G$10:$G$123</definedName>
    <definedName name="XDO_?FINAL_MV?180?">SBLUECHIP!$G$10:$G$78</definedName>
    <definedName name="XDO_?FINAL_MV?181?">SBLUECHIP!$G$10:$G$97</definedName>
    <definedName name="XDO_?FINAL_MV?182?">SBLUECHIP!$G$10:$G$102</definedName>
    <definedName name="XDO_?FINAL_MV?183?">SAOF!$G$10:$G$200</definedName>
    <definedName name="XDO_?FINAL_MV?184?">SAOF!$G$10:$G$227</definedName>
    <definedName name="XDO_?FINAL_MV?185?">SAOF!$G$10:$G$249</definedName>
    <definedName name="XDO_?FINAL_MV?186?">SAOF!$G$10:$G$269</definedName>
    <definedName name="XDO_?FINAL_MV?187?">SAOF!$G$10:$G$273</definedName>
    <definedName name="XDO_?FINAL_MV?188?">SAOF!$G$10:$G$284</definedName>
    <definedName name="XDO_?FINAL_MV?189?">SAOF!$G$10:$G$296</definedName>
    <definedName name="XDO_?FINAL_MV?19?">#REF!</definedName>
    <definedName name="XDO_?FINAL_MV?190?">SAOF!$G$10:$G$301</definedName>
    <definedName name="XDO_?FINAL_MV?191?">SIF!$G$10:$G$45</definedName>
    <definedName name="XDO_?FINAL_MV?192?">SIF!$G$10:$G$53</definedName>
    <definedName name="XDO_?FINAL_MV?193?">SIF!$G$10:$G$74</definedName>
    <definedName name="XDO_?FINAL_MV?194?">SIF!$G$10:$G$93</definedName>
    <definedName name="XDO_?FINAL_MV?195?">SIF!$G$10:$G$98</definedName>
    <definedName name="XDO_?FINAL_MV?196?">SMLDF!$G$18:$G$64</definedName>
    <definedName name="XDO_?FINAL_MV?197?">SMLDF!$G$18:$G$73</definedName>
    <definedName name="XDO_?FINAL_MV?198?">SMLDF!$G$18:$G$80</definedName>
    <definedName name="XDO_?FINAL_MV?199?">SMLDF!$G$18:$G$88</definedName>
    <definedName name="XDO_?FINAL_MV?2?">#REF!</definedName>
    <definedName name="XDO_?FINAL_MV?20?">#REF!</definedName>
    <definedName name="XDO_?FINAL_MV?200?">SMLDF!$G$18:$G$103</definedName>
    <definedName name="XDO_?FINAL_MV?201?">SMLDF!$G$18:$G$121</definedName>
    <definedName name="XDO_?FINAL_MV?202?">SMLDF!$G$18:$G$125</definedName>
    <definedName name="XDO_?FINAL_MV?203?">SMLDF!$G$18:$G$131</definedName>
    <definedName name="XDO_?FINAL_MV?204?">SMLDF!$G$18:$G$138</definedName>
    <definedName name="XDO_?FINAL_MV?205?">SMLDF!$G$18:$G$148</definedName>
    <definedName name="XDO_?FINAL_MV?206?">SMLDF!$G$18:$G$153</definedName>
    <definedName name="XDO_?FINAL_MV?207?">SSTDF!$G$18:$G$71</definedName>
    <definedName name="XDO_?FINAL_MV?208?">SSTDF!$G$18:$G$78</definedName>
    <definedName name="XDO_?FINAL_MV?209?">SSTDF!$G$18:$G$84</definedName>
    <definedName name="XDO_?FINAL_MV?21?">#REF!</definedName>
    <definedName name="XDO_?FINAL_MV?210?">SSTDF!$G$18:$G$90</definedName>
    <definedName name="XDO_?FINAL_MV?211?">SSTDF!$G$18:$G$96</definedName>
    <definedName name="XDO_?FINAL_MV?212?">SSTDF!$G$18:$G$102</definedName>
    <definedName name="XDO_?FINAL_MV?213?">SSTDF!$G$18:$G$110</definedName>
    <definedName name="XDO_?FINAL_MV?214?">SSTDF!$G$18:$G$117</definedName>
    <definedName name="XDO_?FINAL_MV?215?">SSTDF!$G$18:$G$127</definedName>
    <definedName name="XDO_?FINAL_MV?216?">SSTDF!$G$18:$G$132</definedName>
    <definedName name="XDO_?FINAL_MV?217?">SETFGOLD!$G$46</definedName>
    <definedName name="XDO_?FINAL_MV?218?">SETFGOLD!$G$46:$G$54</definedName>
    <definedName name="XDO_?FINAL_MV?219?">SETFGOLD!$G$46:$G$59</definedName>
    <definedName name="XDO_?FINAL_MV?22?">#REF!</definedName>
    <definedName name="XDO_?FINAL_MV?220?">SPSU!$G$10:$G$34</definedName>
    <definedName name="XDO_?FINAL_MV?221?">SPSU!$G$10:$G$59</definedName>
    <definedName name="XDO_?FINAL_MV?222?">SPSU!$G$10:$G$78</definedName>
    <definedName name="XDO_?FINAL_MV?223?">SPSU!$G$10:$G$83</definedName>
    <definedName name="XDO_?FINAL_MV?224?">SGF!$G$42</definedName>
    <definedName name="XDO_?FINAL_MV?225?">SGF!$G$42:$G$54</definedName>
    <definedName name="XDO_?FINAL_MV?226?">SGF!$G$42:$G$59</definedName>
    <definedName name="XDO_?FINAL_MV?227?">SBISENSEX!$G$10:$G$39</definedName>
    <definedName name="XDO_?FINAL_MV?228?">SBISENSEX!$G$10:$G$82</definedName>
    <definedName name="XDO_?FINAL_MV?229?">SBISENSEX!$G$10:$G$87</definedName>
    <definedName name="XDO_?FINAL_MV?23?">SMGLF!$G$10:$G$39</definedName>
    <definedName name="XDO_?FINAL_MV?230?">SSCF!$G$10:$G$72</definedName>
    <definedName name="XDO_?FINAL_MV?231?">SSCF!$G$10:$G$97</definedName>
    <definedName name="XDO_?FINAL_MV?232?">SSCF!$G$10:$G$116</definedName>
    <definedName name="XDO_?FINAL_MV?233?">SSCF!$G$10:$G$121</definedName>
    <definedName name="XDO_?FINAL_MV?234?">SBPF!$G$18:$G$58</definedName>
    <definedName name="XDO_?FINAL_MV?235?">SBPF!$G$18:$G$68</definedName>
    <definedName name="XDO_?FINAL_MV?236?">SBPF!$G$18:$G$77</definedName>
    <definedName name="XDO_?FINAL_MV?237?">SBPF!$G$18:$G$84</definedName>
    <definedName name="XDO_?FINAL_MV?238?">SBPF!$G$18:$G$97</definedName>
    <definedName name="XDO_?FINAL_MV?239?">SBPF!$G$18:$G$107</definedName>
    <definedName name="XDO_?FINAL_MV?24?">SMGLF!$G$10:$G$64</definedName>
    <definedName name="XDO_?FINAL_MV?240?">SBPF!$G$18:$G$112</definedName>
    <definedName name="XDO_?FINAL_MV?241?">SBFS!$G$10:$G$35</definedName>
    <definedName name="XDO_?FINAL_MV?242?">SBFS!$G$10:$G$60</definedName>
    <definedName name="XDO_?FINAL_MV?243?">SBFS!$G$10:$G$79</definedName>
    <definedName name="XDO_?FINAL_MV?244?">SBFS!$G$10:$G$84</definedName>
    <definedName name="XDO_?FINAL_MV?245?">SETFNN50!$G$10:$G$60</definedName>
    <definedName name="XDO_?FINAL_MV?246?">SETFNN50!$G$10:$G$103</definedName>
    <definedName name="XDO_?FINAL_MV?247?">SETFNN50!$G$10:$G$108</definedName>
    <definedName name="XDO_?FINAL_MV?248?">SETFNIFBK!$G$10:$G$21</definedName>
    <definedName name="XDO_?FINAL_MV?249?">SETFNIFBK!$G$10:$G$64</definedName>
    <definedName name="XDO_?FINAL_MV?25?">SMGLF!$G$10:$G$83</definedName>
    <definedName name="XDO_?FINAL_MV?250?">SETFNIFBK!$G$10:$G$69</definedName>
    <definedName name="XDO_?FINAL_MV?251?">SETFBSE100!$G$10:$G$110</definedName>
    <definedName name="XDO_?FINAL_MV?252?">SETFBSE100!$G$10:$G$153</definedName>
    <definedName name="XDO_?FINAL_MV?253?">SETFBSE100!$G$10:$G$158</definedName>
    <definedName name="XDO_?FINAL_MV?254?">SESF!$G$10:$G$91</definedName>
    <definedName name="XDO_?FINAL_MV?255?">SESF!$G$10:$G$97</definedName>
    <definedName name="XDO_?FINAL_MV?256?">SESF!$G$10:$G$102</definedName>
    <definedName name="XDO_?FINAL_MV?257?">SESF!$G$10:$G$107</definedName>
    <definedName name="XDO_?FINAL_MV?258?">SESF!$G$10:$G$127</definedName>
    <definedName name="XDO_?FINAL_MV?259?">SESF!$G$10:$G$137</definedName>
    <definedName name="XDO_?FINAL_MV?26?">SMGLF!$G$10:$G$88</definedName>
    <definedName name="XDO_?FINAL_MV?260?">SESF!$G$10:$G$146</definedName>
    <definedName name="XDO_?FINAL_MV?261?">SESF!$G$10:$G$150</definedName>
    <definedName name="XDO_?FINAL_MV?262?">SESF!$G$10:$G$169</definedName>
    <definedName name="XDO_?FINAL_MV?263?">SESF!$G$10:$G$174</definedName>
    <definedName name="XDO_?FINAL_MV?264?">SETFNIF50!$G$10:$G$59</definedName>
    <definedName name="XDO_?FINAL_MV?265?">SETFNIF50!$G$10:$G$102</definedName>
    <definedName name="XDO_?FINAL_MV?266?">SETFNIF50!$G$10:$G$107</definedName>
    <definedName name="XDO_?FINAL_MV?267?">'SLTAF-III'!$G$10:$G$34</definedName>
    <definedName name="XDO_?FINAL_MV?268?">'SLTAF-III'!$G$10:$G$77</definedName>
    <definedName name="XDO_?FINAL_MV?269?">'SLTAF-III'!$G$10:$G$82</definedName>
    <definedName name="XDO_?FINAL_MV?27?">#REF!</definedName>
    <definedName name="XDO_?FINAL_MV?270?">SETF10GILT!$G$24</definedName>
    <definedName name="XDO_?FINAL_MV?271?">SETF10GILT!$G$24:$G$53</definedName>
    <definedName name="XDO_?FINAL_MV?272?">SETF10GILT!$G$24:$G$58</definedName>
    <definedName name="XDO_?FINAL_MV?273?">'SLTAF-IV'!$G$10:$G$28</definedName>
    <definedName name="XDO_?FINAL_MV?274?">'SLTAF-IV'!$G$10:$G$71</definedName>
    <definedName name="XDO_?FINAL_MV?275?">'SLTAF-IV'!$G$10:$G$76</definedName>
    <definedName name="XDO_?FINAL_MV?276?">'SLTAF-V'!$G$10:$G$35</definedName>
    <definedName name="XDO_?FINAL_MV?277?">'SLTAF-V'!$G$10:$G$78</definedName>
    <definedName name="XDO_?FINAL_MV?278?">'SLTAF-V'!$G$10:$G$83</definedName>
    <definedName name="XDO_?FINAL_MV?279?">'SLTAF-VI'!$G$10:$G$48</definedName>
    <definedName name="XDO_?FINAL_MV?28?">#REF!</definedName>
    <definedName name="XDO_?FINAL_MV?280?">'SLTAF-VI'!$G$10:$G$91</definedName>
    <definedName name="XDO_?FINAL_MV?281?">'SLTAF-VI'!$G$10:$G$96</definedName>
    <definedName name="XDO_?FINAL_MV?282?">SETFSN50!$G$10:$G$60</definedName>
    <definedName name="XDO_?FINAL_MV?283?">SETFSN50!$G$10:$G$107</definedName>
    <definedName name="XDO_?FINAL_MV?284?">SBIETFQLTY!$G$10:$G$39</definedName>
    <definedName name="XDO_?FINAL_MV?285?">SBIETFQLTY!$G$10:$G$82</definedName>
    <definedName name="XDO_?FINAL_MV?286?">SBIETFQLTY!$G$10:$G$87</definedName>
    <definedName name="XDO_?FINAL_MV?287?">SCBF!$G$18:$G$103</definedName>
    <definedName name="XDO_?FINAL_MV?288?">SCBF!$G$18:$G$109</definedName>
    <definedName name="XDO_?FINAL_MV?289?">SCBF!$G$18:$G$116</definedName>
    <definedName name="XDO_?FINAL_MV?29?">SEHF!$G$10:$G$50</definedName>
    <definedName name="XDO_?FINAL_MV?290?">SCBF!$G$18:$G$127</definedName>
    <definedName name="XDO_?FINAL_MV?291?">SCBF!$G$18:$G$146</definedName>
    <definedName name="XDO_?FINAL_MV?292?">SCBF!$G$18:$G$156</definedName>
    <definedName name="XDO_?FINAL_MV?293?">SCBF!$G$18:$G$161</definedName>
    <definedName name="XDO_?FINAL_MV?294?">SEMVF!$G$10:$G$59</definedName>
    <definedName name="XDO_?FINAL_MV?295?">SEMVF!$G$10:$G$102</definedName>
    <definedName name="XDO_?FINAL_MV?296?">SEMVF!$G$10:$G$107</definedName>
    <definedName name="XDO_?FINAL_MV?297?">'SFMP- Series 1'!$G$26:$G$31</definedName>
    <definedName name="XDO_?FINAL_MV?298?">'SFMP- Series 1'!$G$26:$G$50</definedName>
    <definedName name="XDO_?FINAL_MV?299?">'SFMP- Series 1'!$G$26:$G$65</definedName>
    <definedName name="XDO_?FINAL_MV?3?">#REF!</definedName>
    <definedName name="XDO_?FINAL_MV?30?">SEHF!$G$10:$G$55</definedName>
    <definedName name="XDO_?FINAL_MV?300?">'SFMP- Series 1'!$G$26:$G$70</definedName>
    <definedName name="XDO_?FINAL_MV?301?">'SFMP- Series 6'!$G$26:$G$29</definedName>
    <definedName name="XDO_?FINAL_MV?302?">'SFMP- Series 6'!$G$26:$G$48</definedName>
    <definedName name="XDO_?FINAL_MV?303?">'SFMP- Series 6'!$G$26:$G$63</definedName>
    <definedName name="XDO_?FINAL_MV?304?">'SFMP- Series 6'!$G$26:$G$68</definedName>
    <definedName name="XDO_?FINAL_MV?305?">'SFMP- Series 34'!$G$26</definedName>
    <definedName name="XDO_?FINAL_MV?306?">'SFMP- Series 34'!$G$26:$G$43</definedName>
    <definedName name="XDO_?FINAL_MV?307?">'SFMP- Series 34'!$G$26:$G$58</definedName>
    <definedName name="XDO_?FINAL_MV?308?">'SFMP- Series 34'!$G$26:$G$63</definedName>
    <definedName name="XDO_?FINAL_MV?309?">'SMCBF-IP'!$G$10:$G$35</definedName>
    <definedName name="XDO_?FINAL_MV?31?">SEHF!$G$10:$G$62</definedName>
    <definedName name="XDO_?FINAL_MV?310?">'SMCBF-IP'!$G$10:$G$41</definedName>
    <definedName name="XDO_?FINAL_MV?311?">'SMCBF-IP'!$G$10:$G$45</definedName>
    <definedName name="XDO_?FINAL_MV?312?">'SMCBF-IP'!$G$10:$G$66</definedName>
    <definedName name="XDO_?FINAL_MV?313?">'SMCBF-IP'!$G$10:$G$85</definedName>
    <definedName name="XDO_?FINAL_MV?314?">'SMCBF-IP'!$G$10:$G$90</definedName>
    <definedName name="XDO_?FINAL_MV?315?">SFRDF!$G$18:$G$25</definedName>
    <definedName name="XDO_?FINAL_MV?316?">SFRDF!$G$18:$G$35</definedName>
    <definedName name="XDO_?FINAL_MV?317?">SFRDF!$G$18:$G$44</definedName>
    <definedName name="XDO_?FINAL_MV?318?">SFRDF!$G$18:$G$57</definedName>
    <definedName name="XDO_?FINAL_MV?319?">SFRDF!$G$18:$G$67</definedName>
    <definedName name="XDO_?FINAL_MV?32?">SEHF!$G$10:$G$66</definedName>
    <definedName name="XDO_?FINAL_MV?320?">SFRDF!$G$18:$G$72</definedName>
    <definedName name="XDO_?FINAL_MV?321?">SBIETFIT!$G$10:$G$19</definedName>
    <definedName name="XDO_?FINAL_MV?322?">SBIETFIT!$G$10:$G$62</definedName>
    <definedName name="XDO_?FINAL_MV?323?">SBIETFIT!$G$10:$G$67</definedName>
    <definedName name="XDO_?FINAL_MV?324?">SBIETFPB!$G$10:$G$19</definedName>
    <definedName name="XDO_?FINAL_MV?325?">SBIETFPB!$G$10:$G$62</definedName>
    <definedName name="XDO_?FINAL_MV?326?">SBIETFPB!$G$10:$G$67</definedName>
    <definedName name="XDO_?FINAL_MV?327?">'SRBF-AP'!$G$10:$G$56</definedName>
    <definedName name="XDO_?FINAL_MV?328?">'SRBF-AP'!$G$10:$G$66</definedName>
    <definedName name="XDO_?FINAL_MV?329?">'SRBF-AP'!$G$10:$G$74</definedName>
    <definedName name="XDO_?FINAL_MV?33?">SEHF!$G$10:$G$111</definedName>
    <definedName name="XDO_?FINAL_MV?330?">'SRBF-AP'!$G$10:$G$103</definedName>
    <definedName name="XDO_?FINAL_MV?331?">'SRBF-AP'!$G$10:$G$108</definedName>
    <definedName name="XDO_?FINAL_MV?332?">'SRBF-AHP'!$G$10:$G$56</definedName>
    <definedName name="XDO_?FINAL_MV?333?">'SRBF-AHP'!$G$10:$G$65</definedName>
    <definedName name="XDO_?FINAL_MV?334?">'SRBF-AHP'!$G$10:$G$70</definedName>
    <definedName name="XDO_?FINAL_MV?335?">'SRBF-AHP'!$G$10:$G$75</definedName>
    <definedName name="XDO_?FINAL_MV?336?">'SRBF-AHP'!$G$10:$G$84</definedName>
    <definedName name="XDO_?FINAL_MV?337?">'SRBF-AHP'!$G$10:$G$103</definedName>
    <definedName name="XDO_?FINAL_MV?338?">'SRBF-AHP'!$G$10:$G$115</definedName>
    <definedName name="XDO_?FINAL_MV?339?">'SRBF-AHP'!$G$10:$G$120</definedName>
    <definedName name="XDO_?FINAL_MV?34?">SEHF!$G$10:$G$117</definedName>
    <definedName name="XDO_?FINAL_MV?340?">'SRBF-CHP'!$G$10:$G$56</definedName>
    <definedName name="XDO_?FINAL_MV?341?">'SRBF-CHP'!$G$10:$G$73</definedName>
    <definedName name="XDO_?FINAL_MV?342?">'SRBF-CHP'!$G$10:$G$82</definedName>
    <definedName name="XDO_?FINAL_MV?343?">'SRBF-CHP'!$G$10:$G$87</definedName>
    <definedName name="XDO_?FINAL_MV?344?">'SRBF-CHP'!$G$10:$G$114</definedName>
    <definedName name="XDO_?FINAL_MV?345?">'SRBF-CHP'!$G$10:$G$119</definedName>
    <definedName name="XDO_?FINAL_MV?346?">'SRBF-CP'!$G$10:$G$56</definedName>
    <definedName name="XDO_?FINAL_MV?347?">'SRBF-CP'!$G$10:$G$72</definedName>
    <definedName name="XDO_?FINAL_MV?348?">'SRBF-CP'!$G$10:$G$81</definedName>
    <definedName name="XDO_?FINAL_MV?349?">'SRBF-CP'!$G$10:$G$87</definedName>
    <definedName name="XDO_?FINAL_MV?35?">SEHF!$G$10:$G$126</definedName>
    <definedName name="XDO_?FINAL_MV?350?">'SRBF-CP'!$G$10:$G$114</definedName>
    <definedName name="XDO_?FINAL_MV?351?">'SRBF-CP'!$G$10:$G$119</definedName>
    <definedName name="XDO_?FINAL_MV?352?">'SIA-US EQUITY FOF'!$G$14</definedName>
    <definedName name="XDO_?FINAL_MV?353?">'SIA-US EQUITY FOF'!$G$14:$G$53</definedName>
    <definedName name="XDO_?FINAL_MV?354?">'SIA-US EQUITY FOF'!$G$14:$G$58</definedName>
    <definedName name="XDO_?FINAL_MV?355?">'SFMP- Series 42'!$G$18</definedName>
    <definedName name="XDO_?FINAL_MV?356?">'SFMP- Series 42'!$G$18:$G$40</definedName>
    <definedName name="XDO_?FINAL_MV?357?">'SFMP- Series 42'!$G$18:$G$61</definedName>
    <definedName name="XDO_?FINAL_MV?358?">'SFMP- Series 42'!$G$18:$G$76</definedName>
    <definedName name="XDO_?FINAL_MV?359?">'SFMP- Series 42'!$G$18:$G$81</definedName>
    <definedName name="XDO_?FINAL_MV?36?">SEHF!$G$10:$G$132</definedName>
    <definedName name="XDO_?FINAL_MV?360?">'SFMP- Series 43'!$G$26:$G$33</definedName>
    <definedName name="XDO_?FINAL_MV?361?">'SFMP- Series 43'!$G$26:$G$50</definedName>
    <definedName name="XDO_?FINAL_MV?362?">'SFMP- Series 43'!$G$26:$G$65</definedName>
    <definedName name="XDO_?FINAL_MV?363?">'SFMP- Series 43'!$G$26:$G$70</definedName>
    <definedName name="XDO_?FINAL_MV?364?">'SNN50'!$G$10:$G$60</definedName>
    <definedName name="XDO_?FINAL_MV?365?">'SNN50'!$G$10:$G$103</definedName>
    <definedName name="XDO_?FINAL_MV?366?">'SNN50'!$G$10:$G$108</definedName>
    <definedName name="XDO_?FINAL_MV?367?">'SFMP- Series 44'!$G$26:$G$31</definedName>
    <definedName name="XDO_?FINAL_MV?368?">'SFMP- Series 44'!$G$26:$G$53</definedName>
    <definedName name="XDO_?FINAL_MV?369?">'SFMP- Series 44'!$G$26:$G$68</definedName>
    <definedName name="XDO_?FINAL_MV?37?">SEHF!$G$10:$G$139</definedName>
    <definedName name="XDO_?FINAL_MV?370?">'SFMP- Series 44'!$G$26:$G$73</definedName>
    <definedName name="XDO_?FINAL_MV?371?">'SFMP- Series 45'!$G$26:$G$33</definedName>
    <definedName name="XDO_?FINAL_MV?372?">'SFMP- Series 45'!$G$26:$G$55</definedName>
    <definedName name="XDO_?FINAL_MV?373?">'SFMP- Series 45'!$G$26:$G$70</definedName>
    <definedName name="XDO_?FINAL_MV?374?">'SFMP- Series 45'!$G$26:$G$75</definedName>
    <definedName name="XDO_?FINAL_MV?375?">SBIETFCON!$G$10:$G$39</definedName>
    <definedName name="XDO_?FINAL_MV?376?">SBIETFCON!$G$10:$G$82</definedName>
    <definedName name="XDO_?FINAL_MV?377?">SBIETFCON!$G$10:$G$87</definedName>
    <definedName name="XDO_?FINAL_MV?378?">'SFMP- Series 46'!$G$26:$G$29</definedName>
    <definedName name="XDO_?FINAL_MV?379?">'SFMP- Series 46'!$G$26:$G$48</definedName>
    <definedName name="XDO_?FINAL_MV?38?">SEHF!$G$10:$G$144</definedName>
    <definedName name="XDO_?FINAL_MV?380?">'SFMP- Series 46'!$G$26:$G$63</definedName>
    <definedName name="XDO_?FINAL_MV?381?">'SFMP- Series 46'!$G$26:$G$68</definedName>
    <definedName name="XDO_?FINAL_MV?382?">'SFMP- Series 47'!$G$26:$G$27</definedName>
    <definedName name="XDO_?FINAL_MV?383?">'SFMP- Series 47'!$G$26:$G$44</definedName>
    <definedName name="XDO_?FINAL_MV?384?">'SFMP- Series 47'!$G$26:$G$59</definedName>
    <definedName name="XDO_?FINAL_MV?385?">'SFMP- Series 47'!$G$26:$G$64</definedName>
    <definedName name="XDO_?FINAL_MV?386?">'SFMP- Series 48'!$G$26:$G$27</definedName>
    <definedName name="XDO_?FINAL_MV?387?">'SFMP- Series 48'!$G$26:$G$44</definedName>
    <definedName name="XDO_?FINAL_MV?388?">'SFMP- Series 48'!$G$26:$G$59</definedName>
    <definedName name="XDO_?FINAL_MV?389?">'SFMP- Series 48'!$G$26:$G$64</definedName>
    <definedName name="XDO_?FINAL_MV?39?">SEHF!$G$10:$G$152</definedName>
    <definedName name="XDO_?FINAL_MV?390?">SBAF!$G$10:$G$98</definedName>
    <definedName name="XDO_?FINAL_MV?391?">SBAF!$G$10:$G$106</definedName>
    <definedName name="XDO_?FINAL_MV?392?">SBAF!$G$10:$G$111</definedName>
    <definedName name="XDO_?FINAL_MV?393?">SBAF!$G$10:$G$151</definedName>
    <definedName name="XDO_?FINAL_MV?394?">SBAF!$G$10:$G$164</definedName>
    <definedName name="XDO_?FINAL_MV?395?">SBAF!$G$10:$G$172</definedName>
    <definedName name="XDO_?FINAL_MV?396?">SBAF!$G$10:$G$195</definedName>
    <definedName name="XDO_?FINAL_MV?397?">SBAF!$G$10:$G$200</definedName>
    <definedName name="XDO_?FINAL_MV?398?">'SFMP- Series 49'!$G$26:$G$33</definedName>
    <definedName name="XDO_?FINAL_MV?399?">'SFMP- Series 49'!$G$26:$G$53</definedName>
    <definedName name="XDO_?FINAL_MV?4?">#REF!</definedName>
    <definedName name="XDO_?FINAL_MV?40?">SEHF!$G$10:$G$167</definedName>
    <definedName name="XDO_?FINAL_MV?400?">'SFMP- Series 49'!$G$26:$G$68</definedName>
    <definedName name="XDO_?FINAL_MV?401?">'SFMP- Series 49'!$G$26:$G$73</definedName>
    <definedName name="XDO_?FINAL_MV?402?">'SFMP- Series 50'!$G$26:$G$30</definedName>
    <definedName name="XDO_?FINAL_MV?403?">'SFMP- Series 50'!$G$26:$G$49</definedName>
    <definedName name="XDO_?FINAL_MV?404?">'SFMP- Series 50'!$G$26:$G$64</definedName>
    <definedName name="XDO_?FINAL_MV?405?">'SFMP- Series 50'!$G$26:$G$69</definedName>
    <definedName name="XDO_?FINAL_MV?406?">'SFMP- Series 51'!$G$26:$G$36</definedName>
    <definedName name="XDO_?FINAL_MV?407?">'SFMP- Series 51'!$G$26:$G$58</definedName>
    <definedName name="XDO_?FINAL_MV?408?">'SFMP- Series 51'!$G$26:$G$73</definedName>
    <definedName name="XDO_?FINAL_MV?409?">'SFMP- Series 51'!$G$26:$G$78</definedName>
    <definedName name="XDO_?FINAL_MV?41?">SEHF!$G$10:$G$172</definedName>
    <definedName name="XDO_?FINAL_MV?410?">'SFMP- Series 52'!$G$26:$G$30</definedName>
    <definedName name="XDO_?FINAL_MV?411?">'SFMP- Series 52'!$G$26:$G$51</definedName>
    <definedName name="XDO_?FINAL_MV?412?">'SFMP- Series 52'!$G$26:$G$66</definedName>
    <definedName name="XDO_?FINAL_MV?413?">'SFMP- Series 52'!$G$26:$G$71</definedName>
    <definedName name="XDO_?FINAL_MV?414?">'SFMP- Series 53'!$G$26:$G$34</definedName>
    <definedName name="XDO_?FINAL_MV?415?">'SFMP- Series 53'!$G$26:$G$57</definedName>
    <definedName name="XDO_?FINAL_MV?416?">'SFMP- Series 53'!$G$26:$G$72</definedName>
    <definedName name="XDO_?FINAL_MV?417?">'SFMP- Series 53'!$G$26:$G$77</definedName>
    <definedName name="XDO_?FINAL_MV?418?">'SFMP- Series 54'!$G$26:$G$28</definedName>
    <definedName name="XDO_?FINAL_MV?419?">'SFMP- Series 54'!$G$26:$G$44</definedName>
    <definedName name="XDO_?FINAL_MV?42?">#REF!</definedName>
    <definedName name="XDO_?FINAL_MV?420?">'SFMP- Series 54'!$G$26:$G$59</definedName>
    <definedName name="XDO_?FINAL_MV?421?">'SFMP- Series 54'!$G$26:$G$64</definedName>
    <definedName name="XDO_?FINAL_MV?422?">'SFMP- Series 55'!$G$26:$G$32</definedName>
    <definedName name="XDO_?FINAL_MV?423?">'SFMP- Series 55'!$G$26:$G$55</definedName>
    <definedName name="XDO_?FINAL_MV?424?">'SFMP- Series 55'!$G$26:$G$70</definedName>
    <definedName name="XDO_?FINAL_MV?425?">'SFMP- Series 55'!$G$26:$G$75</definedName>
    <definedName name="XDO_?FINAL_MV?426?">'SFMP- Series 57'!$G$26:$G$29</definedName>
    <definedName name="XDO_?FINAL_MV?427?">'SFMP- Series 57'!$G$26:$G$52</definedName>
    <definedName name="XDO_?FINAL_MV?428?">'SFMP- Series 57'!$G$26:$G$67</definedName>
    <definedName name="XDO_?FINAL_MV?429?">'SFMP- Series 57'!$G$26:$G$72</definedName>
    <definedName name="XDO_?FINAL_MV?43?">#REF!</definedName>
    <definedName name="XDO_?FINAL_MV?430?">'SFMP- Series 58'!$G$26:$G$31</definedName>
    <definedName name="XDO_?FINAL_MV?431?">'SFMP- Series 58'!$G$26:$G$50</definedName>
    <definedName name="XDO_?FINAL_MV?432?">'SFMP- Series 58'!$G$26:$G$65</definedName>
    <definedName name="XDO_?FINAL_MV?433?">'SFMP- Series 58'!$G$26:$G$70</definedName>
    <definedName name="XDO_?FINAL_MV?434?">SCPSE!$G$18:$G$43</definedName>
    <definedName name="XDO_?FINAL_MV?435?">SCPSE!$G$18:$G$52</definedName>
    <definedName name="XDO_?FINAL_MV?436?">SCPSE!$G$18:$G$123</definedName>
    <definedName name="XDO_?FINAL_MV?437?">SCPSE!$G$18:$G$150</definedName>
    <definedName name="XDO_?FINAL_MV?438?">SCPSE!$G$18:$G$155</definedName>
    <definedName name="XDO_?FINAL_MV?439?">'SFMP- Series 59'!$G$38:$G$40</definedName>
    <definedName name="XDO_?FINAL_MV?44?">SMIF!$G$18:$G$28</definedName>
    <definedName name="XDO_?FINAL_MV?440?">'SFMP- Series 59'!$G$38:$G$55</definedName>
    <definedName name="XDO_?FINAL_MV?441?">'SFMP- Series 59'!$G$38:$G$60</definedName>
    <definedName name="XDO_?FINAL_MV?442?">'SFMP- Series 60'!$G$26:$G$30</definedName>
    <definedName name="XDO_?FINAL_MV?443?">'SFMP- Series 60'!$G$26:$G$50</definedName>
    <definedName name="XDO_?FINAL_MV?444?">'SFMP- Series 60'!$G$26:$G$65</definedName>
    <definedName name="XDO_?FINAL_MV?445?">'SFMP- Series 60'!$G$26:$G$70</definedName>
    <definedName name="XDO_?FINAL_MV?446?">SMCF!$G$10:$G$60</definedName>
    <definedName name="XDO_?FINAL_MV?447?">SMCF!$G$10:$G$75</definedName>
    <definedName name="XDO_?FINAL_MV?448?">SMCF!$G$10:$G$88</definedName>
    <definedName name="XDO_?FINAL_MV?449?">SMCF!$G$10:$G$107</definedName>
    <definedName name="XDO_?FINAL_MV?45?">SMIF!$G$18:$G$40</definedName>
    <definedName name="XDO_?FINAL_MV?450?">SMCF!$G$10:$G$112</definedName>
    <definedName name="XDO_?FINAL_MV?451?">'SFMP- Series 61'!$G$26:$G$36</definedName>
    <definedName name="XDO_?FINAL_MV?452?">'SFMP- Series 61'!$G$26:$G$58</definedName>
    <definedName name="XDO_?FINAL_MV?453?">'SFMP- Series 61'!$G$26:$G$73</definedName>
    <definedName name="XDO_?FINAL_MV?454?">'SFMP- Series 61'!$G$26:$G$78</definedName>
    <definedName name="XDO_?FINAL_MV?455?">'SFMP- Series 66'!$G$26:$G$34</definedName>
    <definedName name="XDO_?FINAL_MV?456?">'SFMP- Series 66'!$G$26:$G$56</definedName>
    <definedName name="XDO_?FINAL_MV?457?">'SFMP- Series 66'!$G$26:$G$71</definedName>
    <definedName name="XDO_?FINAL_MV?458?">'SFMP- Series 66'!$G$26:$G$76</definedName>
    <definedName name="XDO_?FINAL_MV?459?">'SFMP- Series 67'!$G$26:$G$34</definedName>
    <definedName name="XDO_?FINAL_MV?46?">SMIF!$G$18:$G$61</definedName>
    <definedName name="XDO_?FINAL_MV?460?">'SFMP- Series 67'!$G$26:$G$56</definedName>
    <definedName name="XDO_?FINAL_MV?461?">'SFMP- Series 67'!$G$26:$G$71</definedName>
    <definedName name="XDO_?FINAL_MV?462?">'SFMP- Series 67'!$G$26:$G$76</definedName>
    <definedName name="XDO_?FINAL_MV?463?">'SFMP- Series 64'!$G$24</definedName>
    <definedName name="XDO_?FINAL_MV?464?">'SFMP- Series 64'!$G$24:$G$32</definedName>
    <definedName name="XDO_?FINAL_MV?465?">'SFMP- Series 64'!$G$24:$G$53</definedName>
    <definedName name="XDO_?FINAL_MV?466?">'SFMP- Series 64'!$G$24:$G$68</definedName>
    <definedName name="XDO_?FINAL_MV?467?">'SFMP- Series 64'!$G$24:$G$73</definedName>
    <definedName name="XDO_?FINAL_MV?468?">'SFMP- Series 68'!$G$24</definedName>
    <definedName name="XDO_?FINAL_MV?469?">'SFMP- Series 68'!$G$24:$G$41</definedName>
    <definedName name="XDO_?FINAL_MV?47?">SMIF!$G$18:$G$71</definedName>
    <definedName name="XDO_?FINAL_MV?470?">'SFMP- Series 68'!$G$24:$G$56</definedName>
    <definedName name="XDO_?FINAL_MV?471?">'SFMP- Series 68'!$G$24:$G$61</definedName>
    <definedName name="XDO_?FINAL_MV?472?">SNM150IF!$G$10:$G$161</definedName>
    <definedName name="XDO_?FINAL_MV?473?">SNM150IF!$G$10:$G$204</definedName>
    <definedName name="XDO_?FINAL_MV?474?">SNM150IF!$G$10:$G$209</definedName>
    <definedName name="XDO_?FINAL_MV?475?">SNS250IF!$G$10:$G$260</definedName>
    <definedName name="XDO_?FINAL_MV?476?">SNS250IF!$G$10:$G$303</definedName>
    <definedName name="XDO_?FINAL_MV?477?">SNS250IF!$G$10:$G$308</definedName>
    <definedName name="XDO_?FINAL_MV?478?">'SCIGI-JUN 2036'!$G$24:$G$26</definedName>
    <definedName name="XDO_?FINAL_MV?479?">'SCIGI-JUN 2036'!$G$24:$G$55</definedName>
    <definedName name="XDO_?FINAL_MV?48?">SMIF!$G$18:$G$76</definedName>
    <definedName name="XDO_?FINAL_MV?480?">'SCIGI-JUN 2036'!$G$24:$G$60</definedName>
    <definedName name="XDO_?FINAL_MV?481?">'SCIGI-APR 2029'!$G$24</definedName>
    <definedName name="XDO_?FINAL_MV?482?">'SCIGI-APR 2029'!$G$24:$G$53</definedName>
    <definedName name="XDO_?FINAL_MV?483?">'SCIGI-APR 2029'!$G$24:$G$58</definedName>
    <definedName name="XDO_?FINAL_MV?484?">'SCISI-SEP 2027'!$G$24</definedName>
    <definedName name="XDO_?FINAL_MV?485?">'SCISI-SEP 2027'!$G$24:$G$43</definedName>
    <definedName name="XDO_?FINAL_MV?486?">'SCISI-SEP 2027'!$G$24:$G$70</definedName>
    <definedName name="XDO_?FINAL_MV?487?">'SCISI-SEP 2027'!$G$24:$G$75</definedName>
    <definedName name="XDO_?FINAL_MV?488?">'SFMP- Series 72'!$G$38:$G$41</definedName>
    <definedName name="XDO_?FINAL_MV?489?">'SFMP- Series 72'!$G$38:$G$56</definedName>
    <definedName name="XDO_?FINAL_MV?49?">#REF!</definedName>
    <definedName name="XDO_?FINAL_MV?490?">'SFMP- Series 72'!$G$38:$G$61</definedName>
    <definedName name="XDO_?FINAL_MV?491?">'SFMP- Series 73'!$G$38:$G$41</definedName>
    <definedName name="XDO_?FINAL_MV?492?">'SFMP- Series 73'!$G$38:$G$56</definedName>
    <definedName name="XDO_?FINAL_MV?493?">'SFMP- Series 73'!$G$38:$G$61</definedName>
    <definedName name="XDO_?FINAL_MV?494?">SLDF!$G$24:$G$32</definedName>
    <definedName name="XDO_?FINAL_MV?495?">SLDF!$G$24:$G$53</definedName>
    <definedName name="XDO_?FINAL_MV?496?">SLDF!$G$24:$G$63</definedName>
    <definedName name="XDO_?FINAL_MV?497?">SLDF!$G$24:$G$68</definedName>
    <definedName name="XDO_?FINAL_MV?498?">'SFMP- Series 74'!$G$26:$G$33</definedName>
    <definedName name="XDO_?FINAL_MV?499?">'SFMP- Series 74'!$G$26:$G$50</definedName>
    <definedName name="XDO_?FINAL_MV?5?">#REF!</definedName>
    <definedName name="XDO_?FINAL_MV?50?">#REF!</definedName>
    <definedName name="XDO_?FINAL_MV?500?">'SFMP- Series 74'!$G$26:$G$65</definedName>
    <definedName name="XDO_?FINAL_MV?501?">'SFMP- Series 74'!$G$26:$G$70</definedName>
    <definedName name="XDO_?FINAL_MV?502?">'SFMP- Series 76'!$G$18:$G$21</definedName>
    <definedName name="XDO_?FINAL_MV?503?">'SFMP- Series 76'!$G$18:$G$31</definedName>
    <definedName name="XDO_?FINAL_MV?504?">'SFMP- Series 76'!$G$18:$G$49</definedName>
    <definedName name="XDO_?FINAL_MV?505?">'SFMP- Series 76'!$G$18:$G$64</definedName>
    <definedName name="XDO_?FINAL_MV?506?">'SFMP- Series 76'!$G$18:$G$69</definedName>
    <definedName name="XDO_?FINAL_MV?507?">'SFMP- Series 78'!$G$18:$G$23</definedName>
    <definedName name="XDO_?FINAL_MV?508?">'SFMP- Series 78'!$G$18:$G$35</definedName>
    <definedName name="XDO_?FINAL_MV?509?">'SFMP- Series 78'!$G$18:$G$52</definedName>
    <definedName name="XDO_?FINAL_MV?51?">SCOF!$G$10:$G$54</definedName>
    <definedName name="XDO_?FINAL_MV?510?">'SFMP- Series 78'!$G$18:$G$67</definedName>
    <definedName name="XDO_?FINAL_MV?511?">'SFMP- Series 78'!$G$18:$G$72</definedName>
    <definedName name="XDO_?FINAL_MV?512?">SDYF!$G$10:$G$53</definedName>
    <definedName name="XDO_?FINAL_MV?513?">SDYF!$G$10:$G$61</definedName>
    <definedName name="XDO_?FINAL_MV?514?">SDYF!$G$10:$G$68</definedName>
    <definedName name="XDO_?FINAL_MV?515?">SDYF!$G$10:$G$89</definedName>
    <definedName name="XDO_?FINAL_MV?516?">SDYF!$G$10:$G$108</definedName>
    <definedName name="XDO_?FINAL_MV?517?">SDYF!$G$10:$G$113</definedName>
    <definedName name="XDO_?FINAL_MV?518?">'SFMP- Series 79'!$G$18:$G$22</definedName>
    <definedName name="XDO_?FINAL_MV?519?">'SFMP- Series 79'!$G$18:$G$45</definedName>
    <definedName name="XDO_?FINAL_MV?52?">SCOF!$G$10:$G$79</definedName>
    <definedName name="XDO_?FINAL_MV?520?">'SFMP- Series 79'!$G$18:$G$60</definedName>
    <definedName name="XDO_?FINAL_MV?521?">'SFMP- Series 79'!$G$18:$G$65</definedName>
    <definedName name="XDO_?FINAL_MV?522?">'SFMP- Series 81'!$G$18:$G$25</definedName>
    <definedName name="XDO_?FINAL_MV?523?">'SFMP- Series 81'!$G$18:$G$41</definedName>
    <definedName name="XDO_?FINAL_MV?524?">'SFMP- Series 81'!$G$18:$G$59</definedName>
    <definedName name="XDO_?FINAL_MV?525?">'SFMP- Series 81'!$G$18:$G$74</definedName>
    <definedName name="XDO_?FINAL_MV?526?">'SFMP- Series 81'!$G$18:$G$79</definedName>
    <definedName name="XDO_?FINAL_MV?527?">'SBI-BSE-SENSEX-IF'!$G$10:$G$39</definedName>
    <definedName name="XDO_?FINAL_MV?528?">'SBI-BSE-SENSEX-IF'!$G$10:$G$82</definedName>
    <definedName name="XDO_?FINAL_MV?529?">'SBI-BSE-SENSEX-IF'!$G$10:$G$87</definedName>
    <definedName name="XDO_?FINAL_MV?53?">SCOF!$G$10:$G$98</definedName>
    <definedName name="XDO_?FINAL_MV?530?">LIQUIDSBI!$G$52</definedName>
    <definedName name="XDO_?FINAL_MV?531?">LIQUIDSBI!$G$52:$G$57</definedName>
    <definedName name="XDO_?FINAL_MV?532?">SN50EWIF!$G$10:$G$59</definedName>
    <definedName name="XDO_?FINAL_MV?533?">SN50EWIF!$G$10:$G$102</definedName>
    <definedName name="XDO_?FINAL_MV?534?">SN50EWIF!$G$10:$G$107</definedName>
    <definedName name="XDO_?FINAL_MV?535?">SEOF!$G$10:$G$44</definedName>
    <definedName name="XDO_?FINAL_MV?536?">SEOF!$G$10:$G$69</definedName>
    <definedName name="XDO_?FINAL_MV?537?">SEOF!$G$10:$G$88</definedName>
    <definedName name="XDO_?FINAL_MV?538?">SEOF!$G$10:$G$93</definedName>
    <definedName name="XDO_?FINAL_MV?539?">'SBI-AOF'!$G$10:$G$37</definedName>
    <definedName name="XDO_?FINAL_MV?54?">SCOF!$G$10:$G$103</definedName>
    <definedName name="XDO_?FINAL_MV?540?">'SBI-AOF'!$G$10:$G$62</definedName>
    <definedName name="XDO_?FINAL_MV?541?">'SBI-AOF'!$G$10:$G$81</definedName>
    <definedName name="XDO_?FINAL_MV?542?">'SBI-AOF'!$G$10:$G$86</definedName>
    <definedName name="XDO_?FINAL_MV?543?">SETFSILVER!$G$54</definedName>
    <definedName name="XDO_?FINAL_MV?544?">SETFSILVER!$G$54:$G$56</definedName>
    <definedName name="XDO_?FINAL_MV?545?">SETFSILVER!$G$54:$G$60</definedName>
    <definedName name="XDO_?FINAL_MV?546?">'SETFSILVER-FOF'!$G$42</definedName>
    <definedName name="XDO_?FINAL_MV?547?">'SETFSILVER-FOF'!$G$42:$G$54</definedName>
    <definedName name="XDO_?FINAL_MV?548?">'SETFSILVER-FOF'!$G$42:$G$59</definedName>
    <definedName name="XDO_?FINAL_MV?549?">'SN50EW-ETF'!$G$10:$G$59</definedName>
    <definedName name="XDO_?FINAL_MV?55?">STOF!$G$10:$G$34</definedName>
    <definedName name="XDO_?FINAL_MV?550?">'SN50EW-ETF'!$G$10:$G$102</definedName>
    <definedName name="XDO_?FINAL_MV?551?">'SN50EW-ETF'!$G$10:$G$107</definedName>
    <definedName name="XDO_?FINAL_MV?552?">SIOF!$G$10:$G$45</definedName>
    <definedName name="XDO_?FINAL_MV?553?">SIOF!$G$10:$G$71</definedName>
    <definedName name="XDO_?FINAL_MV?554?">SIOF!$G$10:$G$90</definedName>
    <definedName name="XDO_?FINAL_MV?555?">SIOF!$G$10:$G$95</definedName>
    <definedName name="XDO_?FINAL_MV?556?">SN500IF!$G$10:$G$513</definedName>
    <definedName name="XDO_?FINAL_MV?557?">SN500IF!$G$10:$G$556</definedName>
    <definedName name="XDO_?FINAL_MV?558?">SN500IF!$G$10:$G$561</definedName>
    <definedName name="XDO_?FINAL_MV?559?">SNICIF!$G$10:$G$39</definedName>
    <definedName name="XDO_?FINAL_MV?56?">STOF!$G$10:$G$39</definedName>
    <definedName name="XDO_?FINAL_MV?560?">SNICIF!$G$10:$G$82</definedName>
    <definedName name="XDO_?FINAL_MV?561?">SNICIF!$G$10:$G$87</definedName>
    <definedName name="XDO_?FINAL_MV?562?">SQF!$G$10:$G$42</definedName>
    <definedName name="XDO_?FINAL_MV?563?">SQF!$G$10:$G$85</definedName>
    <definedName name="XDO_?FINAL_MV?564?">SQF!$G$10:$G$90</definedName>
    <definedName name="XDO_?FINAL_MV?565?">SNBIF!$G$10:$G$21</definedName>
    <definedName name="XDO_?FINAL_MV?566?">SNBIF!$G$10:$G$64</definedName>
    <definedName name="XDO_?FINAL_MV?567?">SNBIF!$G$10:$G$69</definedName>
    <definedName name="XDO_?FINAL_MV?568?">SNITIF!$G$10:$G$19</definedName>
    <definedName name="XDO_?FINAL_MV?569?">SNITIF!$G$10:$G$62</definedName>
    <definedName name="XDO_?FINAL_MV?57?">STOF!$G$10:$G$46</definedName>
    <definedName name="XDO_?FINAL_MV?570?">SNITIF!$G$10:$G$67</definedName>
    <definedName name="XDO_?FINAL_MV?571?">'SBI BSE PSU Bank ETF'!$G$10:$G$21</definedName>
    <definedName name="XDO_?FINAL_MV?572?">'SBI BSE PSU Bank ETF'!$G$10:$G$64</definedName>
    <definedName name="XDO_?FINAL_MV?573?">'SBI BSE PSU Bank ETF'!$G$10:$G$69</definedName>
    <definedName name="XDO_?FINAL_MV?574?">'SBI BSE PSU Bank Index Fund'!$G$10:$G$21</definedName>
    <definedName name="XDO_?FINAL_MV?575?">'SBI BSE PSU Bank Index Fund'!$G$10:$G$64</definedName>
    <definedName name="XDO_?FINAL_MV?576?">'SBI BSE PSU Bank Index Fund'!$G$10:$G$69</definedName>
    <definedName name="XDO_?FINAL_MV?577?">SIPAAFOF!$G$42:$G$44</definedName>
    <definedName name="XDO_?FINAL_MV?578?">SIPAAFOF!$G$42:$G$56</definedName>
    <definedName name="XDO_?FINAL_MV?579?">SIPAAFOF!$G$42:$G$61</definedName>
    <definedName name="XDO_?FINAL_MV?58?">STOF!$G$10:$G$67</definedName>
    <definedName name="XDO_?FINAL_MV?580?">#REF!</definedName>
    <definedName name="XDO_?FINAL_MV?581?">#REF!</definedName>
    <definedName name="XDO_?FINAL_MV?582?">#REF!</definedName>
    <definedName name="XDO_?FINAL_MV?583?">#REF!</definedName>
    <definedName name="XDO_?FINAL_MV?584?">#REF!</definedName>
    <definedName name="XDO_?FINAL_MV?585?">#REF!</definedName>
    <definedName name="XDO_?FINAL_MV?586?">#REF!</definedName>
    <definedName name="XDO_?FINAL_MV?587?">#REF!</definedName>
    <definedName name="XDO_?FINAL_MV?588?">#REF!</definedName>
    <definedName name="XDO_?FINAL_MV?589?">#REF!</definedName>
    <definedName name="XDO_?FINAL_MV?59?">STOF!$G$10:$G$86</definedName>
    <definedName name="XDO_?FINAL_MV?590?">#REF!</definedName>
    <definedName name="XDO_?FINAL_MV?591?">#REF!</definedName>
    <definedName name="XDO_?FINAL_MV?592?">#REF!</definedName>
    <definedName name="XDO_?FINAL_MV?593?">#REF!</definedName>
    <definedName name="XDO_?FINAL_MV?594?">#REF!</definedName>
    <definedName name="XDO_?FINAL_MV?595?">#REF!</definedName>
    <definedName name="XDO_?FINAL_MV?596?">#REF!</definedName>
    <definedName name="XDO_?FINAL_MV?6?">#REF!</definedName>
    <definedName name="XDO_?FINAL_MV?60?">STOF!$G$10:$G$91</definedName>
    <definedName name="XDO_?FINAL_MV?61?">SHOF!$G$10:$G$37</definedName>
    <definedName name="XDO_?FINAL_MV?62?">SHOF!$G$10:$G$43</definedName>
    <definedName name="XDO_?FINAL_MV?63?">SHOF!$G$10:$G$64</definedName>
    <definedName name="XDO_?FINAL_MV?64?">SHOF!$G$10:$G$83</definedName>
    <definedName name="XDO_?FINAL_MV?65?">SHOF!$G$10:$G$88</definedName>
    <definedName name="XDO_?FINAL_MV?66?">SCF!$G$10:$G$86</definedName>
    <definedName name="XDO_?FINAL_MV?67?">SCF!$G$10:$G$93</definedName>
    <definedName name="XDO_?FINAL_MV?68?">SCF!$G$10:$G$97</definedName>
    <definedName name="XDO_?FINAL_MV?69?">SCF!$G$10:$G$103</definedName>
    <definedName name="XDO_?FINAL_MV?7?">#REF!</definedName>
    <definedName name="XDO_?FINAL_MV?70?">SCF!$G$10:$G$116</definedName>
    <definedName name="XDO_?FINAL_MV?71?">SCF!$G$10:$G$127</definedName>
    <definedName name="XDO_?FINAL_MV?72?">SCF!$G$10:$G$146</definedName>
    <definedName name="XDO_?FINAL_MV?73?">SCF!$G$10:$G$151</definedName>
    <definedName name="XDO_?FINAL_MV?74?">SNIF!$G$10:$G$59</definedName>
    <definedName name="XDO_?FINAL_MV?75?">SNIF!$G$10:$G$102</definedName>
    <definedName name="XDO_?FINAL_MV?76?">SNIF!$G$10:$G$107</definedName>
    <definedName name="XDO_?FINAL_MV?77?">'SMCBF-SP'!$G$10:$G$31</definedName>
    <definedName name="XDO_?FINAL_MV?78?">'SMCBF-SP'!$G$10:$G$51</definedName>
    <definedName name="XDO_?FINAL_MV?79?">'SMCBF-SP'!$G$10:$G$61</definedName>
    <definedName name="XDO_?FINAL_MV?8?">#REF!</definedName>
    <definedName name="XDO_?FINAL_MV?80?">'SMCBF-SP'!$G$10:$G$66</definedName>
    <definedName name="XDO_?FINAL_MV?81?">'SMCBF-SP'!$G$10:$G$79</definedName>
    <definedName name="XDO_?FINAL_MV?82?">'SMCBF-SP'!$G$10:$G$94</definedName>
    <definedName name="XDO_?FINAL_MV?83?">'SMCBF-SP'!$G$10:$G$99</definedName>
    <definedName name="XDO_?FINAL_MV?84?">SOF!$G$32</definedName>
    <definedName name="XDO_?FINAL_MV?85?">SOF!$G$32:$G$37</definedName>
    <definedName name="XDO_?FINAL_MV?86?">SOF!$G$32:$G$56</definedName>
    <definedName name="XDO_?FINAL_MV?87?">SOF!$G$32:$G$61</definedName>
    <definedName name="XDO_?FINAL_MV?88?">SMMDF!$G$18:$G$50</definedName>
    <definedName name="XDO_?FINAL_MV?89?">SMMDF!$G$18:$G$62</definedName>
    <definedName name="XDO_?FINAL_MV?9?">SLMF!$G$10:$G$85</definedName>
    <definedName name="XDO_?FINAL_MV?90?">SMMDF!$G$18:$G$71</definedName>
    <definedName name="XDO_?FINAL_MV?91?">SMMDF!$G$18:$G$84</definedName>
    <definedName name="XDO_?FINAL_MV?92?">SMMDF!$G$18:$G$94</definedName>
    <definedName name="XDO_?FINAL_MV?93?">SMMDF!$G$18:$G$99</definedName>
    <definedName name="XDO_?FINAL_MV?94?">SLF!$G$18:$G$27</definedName>
    <definedName name="XDO_?FINAL_MV?95?">SLF!$G$18:$G$35</definedName>
    <definedName name="XDO_?FINAL_MV?96?">SLF!$G$18:$G$39</definedName>
    <definedName name="XDO_?FINAL_MV?97?">SLF!$G$18:$G$116</definedName>
    <definedName name="XDO_?FINAL_MV?98?">SLF!$G$18:$G$137</definedName>
    <definedName name="XDO_?FINAL_MV?99?">SLF!$G$18:$G$150</definedName>
    <definedName name="XDO_?FINAL_NAME?">SMEEF!$C$10:$C$98</definedName>
    <definedName name="XDO_?FINAL_NAME?1?">#REF!</definedName>
    <definedName name="XDO_?FINAL_NAME?10?">SLMF!$C$10:$C$91</definedName>
    <definedName name="XDO_?FINAL_NAME?100?">SLF!$C$18:$C$161</definedName>
    <definedName name="XDO_?FINAL_NAME?101?">SLF!$C$18:$C$173</definedName>
    <definedName name="XDO_?FINAL_NAME?102?">SLF!$C$18:$C$178</definedName>
    <definedName name="XDO_?FINAL_NAME?103?">SDBF!$C$18:$C$24</definedName>
    <definedName name="XDO_?FINAL_NAME?104?">SDBF!$C$18:$C$30</definedName>
    <definedName name="XDO_?FINAL_NAME?105?">SDBF!$C$18:$C$39</definedName>
    <definedName name="XDO_?FINAL_NAME?106?">SDBF!$C$18:$C$49</definedName>
    <definedName name="XDO_?FINAL_NAME?107?">SDBF!$C$18:$C$68</definedName>
    <definedName name="XDO_?FINAL_NAME?108?">SDBF!$C$18:$C$78</definedName>
    <definedName name="XDO_?FINAL_NAME?109?">SDBF!$C$18:$C$83</definedName>
    <definedName name="XDO_?FINAL_NAME?11?">SLMF!$C$10:$C$95</definedName>
    <definedName name="XDO_?FINAL_NAME?110?">SSF!$C$24:$C$25</definedName>
    <definedName name="XDO_?FINAL_NAME?111?">SSF!$C$24:$C$51</definedName>
    <definedName name="XDO_?FINAL_NAME?112?">SSF!$C$24:$C$83</definedName>
    <definedName name="XDO_?FINAL_NAME?113?">SSF!$C$24:$C$125</definedName>
    <definedName name="XDO_?FINAL_NAME?114?">SSF!$C$24:$C$131</definedName>
    <definedName name="XDO_?FINAL_NAME?115?">SSF!$C$24:$C$135</definedName>
    <definedName name="XDO_?FINAL_NAME?116?">SSF!$C$24:$C$142</definedName>
    <definedName name="XDO_?FINAL_NAME?117?">SSF!$C$24:$C$152</definedName>
    <definedName name="XDO_?FINAL_NAME?118?">SSF!$C$24:$C$157</definedName>
    <definedName name="XDO_?FINAL_NAME?119?">SCRF!$C$16</definedName>
    <definedName name="XDO_?FINAL_NAME?12?">SLMF!$C$10:$C$116</definedName>
    <definedName name="XDO_?FINAL_NAME?120?">SCRF!$C$16:$C$48</definedName>
    <definedName name="XDO_?FINAL_NAME?121?">SCRF!$C$16:$C$58</definedName>
    <definedName name="XDO_?FINAL_NAME?122?">SCRF!$C$16:$C$79</definedName>
    <definedName name="XDO_?FINAL_NAME?123?">SCRF!$C$16:$C$89</definedName>
    <definedName name="XDO_?FINAL_NAME?124?">SCRF!$C$16:$C$94</definedName>
    <definedName name="XDO_?FINAL_NAME?125?">SFEF!$C$10:$C$32</definedName>
    <definedName name="XDO_?FINAL_NAME?126?">SFEF!$C$10:$C$39</definedName>
    <definedName name="XDO_?FINAL_NAME?127?">SFEF!$C$10:$C$64</definedName>
    <definedName name="XDO_?FINAL_NAME?128?">SFEF!$C$10:$C$83</definedName>
    <definedName name="XDO_?FINAL_NAME?129?">SFEF!$C$10:$C$88</definedName>
    <definedName name="XDO_?FINAL_NAME?13?">SLMF!$C$10:$C$135</definedName>
    <definedName name="XDO_?FINAL_NAME?130?">SCHF!$C$10:$C$46</definedName>
    <definedName name="XDO_?FINAL_NAME?131?">SCHF!$C$10:$C$54</definedName>
    <definedName name="XDO_?FINAL_NAME?132?">SCHF!$C$10:$C$104</definedName>
    <definedName name="XDO_?FINAL_NAME?133?">SCHF!$C$10:$C$116</definedName>
    <definedName name="XDO_?FINAL_NAME?134?">SCHF!$C$10:$C$122</definedName>
    <definedName name="XDO_?FINAL_NAME?135?">SCHF!$C$10:$C$141</definedName>
    <definedName name="XDO_?FINAL_NAME?136?">SCHF!$C$10:$C$151</definedName>
    <definedName name="XDO_?FINAL_NAME?137?">SCHF!$C$10:$C$156</definedName>
    <definedName name="XDO_?FINAL_NAME?138?">SMUSD!$C$18:$C$40</definedName>
    <definedName name="XDO_?FINAL_NAME?139?">SMUSD!$C$18:$C$47</definedName>
    <definedName name="XDO_?FINAL_NAME?14?">SLMF!$C$10:$C$140</definedName>
    <definedName name="XDO_?FINAL_NAME?140?">SMUSD!$C$18:$C$52</definedName>
    <definedName name="XDO_?FINAL_NAME?141?">SMUSD!$C$18:$C$67</definedName>
    <definedName name="XDO_?FINAL_NAME?142?">SMUSD!$C$18:$C$95</definedName>
    <definedName name="XDO_?FINAL_NAME?143?">SMUSD!$C$18:$C$133</definedName>
    <definedName name="XDO_?FINAL_NAME?144?">SMUSD!$C$18:$C$142</definedName>
    <definedName name="XDO_?FINAL_NAME?145?">SMUSD!$C$18:$C$148</definedName>
    <definedName name="XDO_?FINAL_NAME?146?">SMUSD!$C$18:$C$155</definedName>
    <definedName name="XDO_?FINAL_NAME?147?">SMUSD!$C$18:$C$165</definedName>
    <definedName name="XDO_?FINAL_NAME?148?">SMUSD!$C$18:$C$170</definedName>
    <definedName name="XDO_?FINAL_NAME?149?">SMIDCAP!$C$10:$C$67</definedName>
    <definedName name="XDO_?FINAL_NAME?15?">SLTEF!$C$10:$C$74</definedName>
    <definedName name="XDO_?FINAL_NAME?150?">SMIDCAP!$C$10:$C$96</definedName>
    <definedName name="XDO_?FINAL_NAME?151?">SMIDCAP!$C$10:$C$115</definedName>
    <definedName name="XDO_?FINAL_NAME?152?">SMIDCAP!$C$10:$C$120</definedName>
    <definedName name="XDO_?FINAL_NAME?153?">SMCMF!$C$24:$C$25</definedName>
    <definedName name="XDO_?FINAL_NAME?154?">SMCMF!$C$24:$C$54</definedName>
    <definedName name="XDO_?FINAL_NAME?155?">SMCMF!$C$24:$C$59</definedName>
    <definedName name="XDO_?FINAL_NAME?156?">SMCOMMA!$C$10:$C$36</definedName>
    <definedName name="XDO_?FINAL_NAME?157?">SMCOMMA!$C$10:$C$61</definedName>
    <definedName name="XDO_?FINAL_NAME?158?">SMCOMMA!$C$10:$C$80</definedName>
    <definedName name="XDO_?FINAL_NAME?159?">SMCOMMA!$C$10:$C$85</definedName>
    <definedName name="XDO_?FINAL_NAME?16?">SLTEF!$C$10:$C$99</definedName>
    <definedName name="XDO_?FINAL_NAME?160?">SMGF!$C$24:$C$30</definedName>
    <definedName name="XDO_?FINAL_NAME?161?">SMGF!$C$24:$C$40</definedName>
    <definedName name="XDO_?FINAL_NAME?162?">SMGF!$C$24:$C$49</definedName>
    <definedName name="XDO_?FINAL_NAME?163?">SMGF!$C$24:$C$68</definedName>
    <definedName name="XDO_?FINAL_NAME?164?">SMGF!$C$24:$C$73</definedName>
    <definedName name="XDO_?FINAL_NAME?165?">SFLEXI!$C$10:$C$63</definedName>
    <definedName name="XDO_?FINAL_NAME?166?">SFLEXI!$C$10:$C$71</definedName>
    <definedName name="XDO_?FINAL_NAME?167?">SFLEXI!$C$10:$C$94</definedName>
    <definedName name="XDO_?FINAL_NAME?168?">SFLEXI!$C$10:$C$113</definedName>
    <definedName name="XDO_?FINAL_NAME?169?">SFLEXI!$C$10:$C$118</definedName>
    <definedName name="XDO_?FINAL_NAME?17?">SLTEF!$C$10:$C$118</definedName>
    <definedName name="XDO_?FINAL_NAME?170?">SMAAF!$C$10:$C$63</definedName>
    <definedName name="XDO_?FINAL_NAME?171?">SMAAF!$C$10:$C$71</definedName>
    <definedName name="XDO_?FINAL_NAME?172?">SMAAF!$C$10:$C$76</definedName>
    <definedName name="XDO_?FINAL_NAME?173?">SMAAF!$C$10:$C$112</definedName>
    <definedName name="XDO_?FINAL_NAME?174?">SMAAF!$C$10:$C$123</definedName>
    <definedName name="XDO_?FINAL_NAME?175?">SMAAF!$C$10:$C$127</definedName>
    <definedName name="XDO_?FINAL_NAME?176?">SMAAF!$C$10:$C$146</definedName>
    <definedName name="XDO_?FINAL_NAME?177?">SMAAF!$C$10:$C$158</definedName>
    <definedName name="XDO_?FINAL_NAME?178?">SMAAF!$C$10:$C$163</definedName>
    <definedName name="XDO_?FINAL_NAME?179?">SBLUECHIP!$C$10:$C$50</definedName>
    <definedName name="XDO_?FINAL_NAME?18?">SLTEF!$C$10:$C$123</definedName>
    <definedName name="XDO_?FINAL_NAME?180?">SBLUECHIP!$C$10:$C$78</definedName>
    <definedName name="XDO_?FINAL_NAME?181?">SBLUECHIP!$C$10:$C$97</definedName>
    <definedName name="XDO_?FINAL_NAME?182?">SBLUECHIP!$C$10:$C$102</definedName>
    <definedName name="XDO_?FINAL_NAME?183?">SAOF!$C$10:$C$200</definedName>
    <definedName name="XDO_?FINAL_NAME?184?">SAOF!$C$10:$C$227</definedName>
    <definedName name="XDO_?FINAL_NAME?185?">SAOF!$C$10:$C$249</definedName>
    <definedName name="XDO_?FINAL_NAME?186?">SAOF!$C$10:$C$269</definedName>
    <definedName name="XDO_?FINAL_NAME?187?">SAOF!$C$10:$C$273</definedName>
    <definedName name="XDO_?FINAL_NAME?188?">SAOF!$C$10:$C$284</definedName>
    <definedName name="XDO_?FINAL_NAME?189?">SAOF!$C$10:$C$296</definedName>
    <definedName name="XDO_?FINAL_NAME?19?">#REF!</definedName>
    <definedName name="XDO_?FINAL_NAME?190?">SAOF!$C$10:$C$301</definedName>
    <definedName name="XDO_?FINAL_NAME?191?">SIF!$C$10:$C$45</definedName>
    <definedName name="XDO_?FINAL_NAME?192?">SIF!$C$10:$C$53</definedName>
    <definedName name="XDO_?FINAL_NAME?193?">SIF!$C$10:$C$74</definedName>
    <definedName name="XDO_?FINAL_NAME?194?">SIF!$C$10:$C$93</definedName>
    <definedName name="XDO_?FINAL_NAME?195?">SIF!$C$10:$C$98</definedName>
    <definedName name="XDO_?FINAL_NAME?196?">SMLDF!$C$18:$C$64</definedName>
    <definedName name="XDO_?FINAL_NAME?197?">SMLDF!$C$18:$C$73</definedName>
    <definedName name="XDO_?FINAL_NAME?198?">SMLDF!$C$18:$C$80</definedName>
    <definedName name="XDO_?FINAL_NAME?199?">SMLDF!$C$18:$C$88</definedName>
    <definedName name="XDO_?FINAL_NAME?2?">#REF!</definedName>
    <definedName name="XDO_?FINAL_NAME?20?">#REF!</definedName>
    <definedName name="XDO_?FINAL_NAME?200?">SMLDF!$C$18:$C$103</definedName>
    <definedName name="XDO_?FINAL_NAME?201?">SMLDF!$C$18:$C$121</definedName>
    <definedName name="XDO_?FINAL_NAME?202?">SMLDF!$C$18:$C$125</definedName>
    <definedName name="XDO_?FINAL_NAME?203?">SMLDF!$C$18:$C$131</definedName>
    <definedName name="XDO_?FINAL_NAME?204?">SMLDF!$C$18:$C$138</definedName>
    <definedName name="XDO_?FINAL_NAME?205?">SMLDF!$C$18:$C$148</definedName>
    <definedName name="XDO_?FINAL_NAME?206?">SMLDF!$C$18:$C$153</definedName>
    <definedName name="XDO_?FINAL_NAME?207?">SSTDF!$C$18:$C$71</definedName>
    <definedName name="XDO_?FINAL_NAME?208?">SSTDF!$C$18:$C$78</definedName>
    <definedName name="XDO_?FINAL_NAME?209?">SSTDF!$C$18:$C$84</definedName>
    <definedName name="XDO_?FINAL_NAME?21?">#REF!</definedName>
    <definedName name="XDO_?FINAL_NAME?210?">SSTDF!$C$18:$C$90</definedName>
    <definedName name="XDO_?FINAL_NAME?211?">SSTDF!$C$18:$C$96</definedName>
    <definedName name="XDO_?FINAL_NAME?212?">SSTDF!$C$18:$C$102</definedName>
    <definedName name="XDO_?FINAL_NAME?213?">SSTDF!$C$18:$C$110</definedName>
    <definedName name="XDO_?FINAL_NAME?214?">SSTDF!$C$18:$C$117</definedName>
    <definedName name="XDO_?FINAL_NAME?215?">SSTDF!$C$18:$C$127</definedName>
    <definedName name="XDO_?FINAL_NAME?216?">SSTDF!$C$18:$C$132</definedName>
    <definedName name="XDO_?FINAL_NAME?217?">SETFGOLD!$C$46</definedName>
    <definedName name="XDO_?FINAL_NAME?218?">SETFGOLD!$C$46:$C$54</definedName>
    <definedName name="XDO_?FINAL_NAME?219?">SETFGOLD!$C$46:$C$59</definedName>
    <definedName name="XDO_?FINAL_NAME?22?">#REF!</definedName>
    <definedName name="XDO_?FINAL_NAME?220?">SPSU!$C$10:$C$34</definedName>
    <definedName name="XDO_?FINAL_NAME?221?">SPSU!$C$10:$C$59</definedName>
    <definedName name="XDO_?FINAL_NAME?222?">SPSU!$C$10:$C$78</definedName>
    <definedName name="XDO_?FINAL_NAME?223?">SPSU!$C$10:$C$83</definedName>
    <definedName name="XDO_?FINAL_NAME?224?">SGF!$C$42</definedName>
    <definedName name="XDO_?FINAL_NAME?225?">SGF!$C$42:$C$54</definedName>
    <definedName name="XDO_?FINAL_NAME?226?">SGF!$C$42:$C$59</definedName>
    <definedName name="XDO_?FINAL_NAME?227?">SBISENSEX!$C$10:$C$39</definedName>
    <definedName name="XDO_?FINAL_NAME?228?">SBISENSEX!$C$10:$C$82</definedName>
    <definedName name="XDO_?FINAL_NAME?229?">SBISENSEX!$C$10:$C$87</definedName>
    <definedName name="XDO_?FINAL_NAME?23?">SMGLF!$C$10:$C$39</definedName>
    <definedName name="XDO_?FINAL_NAME?230?">SSCF!$C$10:$C$72</definedName>
    <definedName name="XDO_?FINAL_NAME?231?">SSCF!$C$10:$C$97</definedName>
    <definedName name="XDO_?FINAL_NAME?232?">SSCF!$C$10:$C$116</definedName>
    <definedName name="XDO_?FINAL_NAME?233?">SSCF!$C$10:$C$121</definedName>
    <definedName name="XDO_?FINAL_NAME?234?">SBPF!$C$18:$C$58</definedName>
    <definedName name="XDO_?FINAL_NAME?235?">SBPF!$C$18:$C$68</definedName>
    <definedName name="XDO_?FINAL_NAME?236?">SBPF!$C$18:$C$77</definedName>
    <definedName name="XDO_?FINAL_NAME?237?">SBPF!$C$18:$C$84</definedName>
    <definedName name="XDO_?FINAL_NAME?238?">SBPF!$C$18:$C$97</definedName>
    <definedName name="XDO_?FINAL_NAME?239?">SBPF!$C$18:$C$107</definedName>
    <definedName name="XDO_?FINAL_NAME?24?">SMGLF!$C$10:$C$64</definedName>
    <definedName name="XDO_?FINAL_NAME?240?">SBPF!$C$18:$C$112</definedName>
    <definedName name="XDO_?FINAL_NAME?241?">SBFS!$C$10:$C$35</definedName>
    <definedName name="XDO_?FINAL_NAME?242?">SBFS!$C$10:$C$60</definedName>
    <definedName name="XDO_?FINAL_NAME?243?">SBFS!$C$10:$C$79</definedName>
    <definedName name="XDO_?FINAL_NAME?244?">SBFS!$C$10:$C$84</definedName>
    <definedName name="XDO_?FINAL_NAME?245?">SETFNN50!$C$10:$C$60</definedName>
    <definedName name="XDO_?FINAL_NAME?246?">SETFNN50!$C$10:$C$103</definedName>
    <definedName name="XDO_?FINAL_NAME?247?">SETFNN50!$C$10:$C$108</definedName>
    <definedName name="XDO_?FINAL_NAME?248?">SETFNIFBK!$C$10:$C$21</definedName>
    <definedName name="XDO_?FINAL_NAME?249?">SETFNIFBK!$C$10:$C$64</definedName>
    <definedName name="XDO_?FINAL_NAME?25?">SMGLF!$C$10:$C$83</definedName>
    <definedName name="XDO_?FINAL_NAME?250?">SETFNIFBK!$C$10:$C$69</definedName>
    <definedName name="XDO_?FINAL_NAME?251?">SETFBSE100!$C$10:$C$110</definedName>
    <definedName name="XDO_?FINAL_NAME?252?">SETFBSE100!$C$10:$C$153</definedName>
    <definedName name="XDO_?FINAL_NAME?253?">SETFBSE100!$C$10:$C$158</definedName>
    <definedName name="XDO_?FINAL_NAME?254?">SESF!$C$10:$C$91</definedName>
    <definedName name="XDO_?FINAL_NAME?255?">SESF!$C$10:$C$97</definedName>
    <definedName name="XDO_?FINAL_NAME?256?">SESF!$C$10:$C$102</definedName>
    <definedName name="XDO_?FINAL_NAME?257?">SESF!$C$10:$C$107</definedName>
    <definedName name="XDO_?FINAL_NAME?258?">SESF!$C$10:$C$127</definedName>
    <definedName name="XDO_?FINAL_NAME?259?">SESF!$C$10:$C$137</definedName>
    <definedName name="XDO_?FINAL_NAME?26?">SMGLF!$C$10:$C$88</definedName>
    <definedName name="XDO_?FINAL_NAME?260?">SESF!$C$10:$C$146</definedName>
    <definedName name="XDO_?FINAL_NAME?261?">SESF!$C$10:$C$150</definedName>
    <definedName name="XDO_?FINAL_NAME?262?">SESF!$C$10:$C$169</definedName>
    <definedName name="XDO_?FINAL_NAME?263?">SESF!$C$10:$C$174</definedName>
    <definedName name="XDO_?FINAL_NAME?264?">SETFNIF50!$C$10:$C$59</definedName>
    <definedName name="XDO_?FINAL_NAME?265?">SETFNIF50!$C$10:$C$102</definedName>
    <definedName name="XDO_?FINAL_NAME?266?">SETFNIF50!$C$10:$C$107</definedName>
    <definedName name="XDO_?FINAL_NAME?267?">'SLTAF-III'!$C$10:$C$34</definedName>
    <definedName name="XDO_?FINAL_NAME?268?">'SLTAF-III'!$C$10:$C$77</definedName>
    <definedName name="XDO_?FINAL_NAME?269?">'SLTAF-III'!$C$10:$C$82</definedName>
    <definedName name="XDO_?FINAL_NAME?27?">#REF!</definedName>
    <definedName name="XDO_?FINAL_NAME?270?">SETF10GILT!$C$24</definedName>
    <definedName name="XDO_?FINAL_NAME?271?">SETF10GILT!$C$24:$C$53</definedName>
    <definedName name="XDO_?FINAL_NAME?272?">SETF10GILT!$C$24:$C$58</definedName>
    <definedName name="XDO_?FINAL_NAME?273?">'SLTAF-IV'!$C$10:$C$28</definedName>
    <definedName name="XDO_?FINAL_NAME?274?">'SLTAF-IV'!$C$10:$C$71</definedName>
    <definedName name="XDO_?FINAL_NAME?275?">'SLTAF-IV'!$C$10:$C$76</definedName>
    <definedName name="XDO_?FINAL_NAME?276?">'SLTAF-V'!$C$10:$C$35</definedName>
    <definedName name="XDO_?FINAL_NAME?277?">'SLTAF-V'!$C$10:$C$78</definedName>
    <definedName name="XDO_?FINAL_NAME?278?">'SLTAF-V'!$C$10:$C$83</definedName>
    <definedName name="XDO_?FINAL_NAME?279?">'SLTAF-VI'!$C$10:$C$48</definedName>
    <definedName name="XDO_?FINAL_NAME?28?">#REF!</definedName>
    <definedName name="XDO_?FINAL_NAME?280?">'SLTAF-VI'!$C$10:$C$91</definedName>
    <definedName name="XDO_?FINAL_NAME?281?">'SLTAF-VI'!$C$10:$C$96</definedName>
    <definedName name="XDO_?FINAL_NAME?282?">SETFSN50!$C$10:$C$60</definedName>
    <definedName name="XDO_?FINAL_NAME?283?">SETFSN50!$C$10:$C$107</definedName>
    <definedName name="XDO_?FINAL_NAME?284?">SBIETFQLTY!$C$10:$C$39</definedName>
    <definedName name="XDO_?FINAL_NAME?285?">SBIETFQLTY!$C$10:$C$82</definedName>
    <definedName name="XDO_?FINAL_NAME?286?">SBIETFQLTY!$C$10:$C$87</definedName>
    <definedName name="XDO_?FINAL_NAME?287?">SCBF!$C$18:$C$103</definedName>
    <definedName name="XDO_?FINAL_NAME?288?">SCBF!$C$18:$C$109</definedName>
    <definedName name="XDO_?FINAL_NAME?289?">SCBF!$C$18:$C$116</definedName>
    <definedName name="XDO_?FINAL_NAME?29?">SEHF!$C$10:$C$50</definedName>
    <definedName name="XDO_?FINAL_NAME?290?">SCBF!$C$18:$C$127</definedName>
    <definedName name="XDO_?FINAL_NAME?291?">SCBF!$C$18:$C$146</definedName>
    <definedName name="XDO_?FINAL_NAME?292?">SCBF!$C$18:$C$156</definedName>
    <definedName name="XDO_?FINAL_NAME?293?">SCBF!$C$18:$C$161</definedName>
    <definedName name="XDO_?FINAL_NAME?294?">SEMVF!$C$10:$C$59</definedName>
    <definedName name="XDO_?FINAL_NAME?295?">SEMVF!$C$10:$C$102</definedName>
    <definedName name="XDO_?FINAL_NAME?296?">SEMVF!$C$10:$C$107</definedName>
    <definedName name="XDO_?FINAL_NAME?297?">'SFMP- Series 1'!$C$26:$C$31</definedName>
    <definedName name="XDO_?FINAL_NAME?298?">'SFMP- Series 1'!$C$26:$C$50</definedName>
    <definedName name="XDO_?FINAL_NAME?299?">'SFMP- Series 1'!$C$26:$C$65</definedName>
    <definedName name="XDO_?FINAL_NAME?3?">#REF!</definedName>
    <definedName name="XDO_?FINAL_NAME?30?">SEHF!$C$10:$C$55</definedName>
    <definedName name="XDO_?FINAL_NAME?300?">'SFMP- Series 1'!$C$26:$C$70</definedName>
    <definedName name="XDO_?FINAL_NAME?301?">'SFMP- Series 6'!$C$26:$C$29</definedName>
    <definedName name="XDO_?FINAL_NAME?302?">'SFMP- Series 6'!$C$26:$C$48</definedName>
    <definedName name="XDO_?FINAL_NAME?303?">'SFMP- Series 6'!$C$26:$C$63</definedName>
    <definedName name="XDO_?FINAL_NAME?304?">'SFMP- Series 6'!$C$26:$C$68</definedName>
    <definedName name="XDO_?FINAL_NAME?305?">'SFMP- Series 34'!$C$26</definedName>
    <definedName name="XDO_?FINAL_NAME?306?">'SFMP- Series 34'!$C$26:$C$43</definedName>
    <definedName name="XDO_?FINAL_NAME?307?">'SFMP- Series 34'!$C$26:$C$58</definedName>
    <definedName name="XDO_?FINAL_NAME?308?">'SFMP- Series 34'!$C$26:$C$63</definedName>
    <definedName name="XDO_?FINAL_NAME?309?">'SMCBF-IP'!$C$10:$C$35</definedName>
    <definedName name="XDO_?FINAL_NAME?31?">SEHF!$C$10:$C$62</definedName>
    <definedName name="XDO_?FINAL_NAME?310?">'SMCBF-IP'!$C$10:$C$41</definedName>
    <definedName name="XDO_?FINAL_NAME?311?">'SMCBF-IP'!$C$10:$C$45</definedName>
    <definedName name="XDO_?FINAL_NAME?312?">'SMCBF-IP'!$C$10:$C$66</definedName>
    <definedName name="XDO_?FINAL_NAME?313?">'SMCBF-IP'!$C$10:$C$85</definedName>
    <definedName name="XDO_?FINAL_NAME?314?">'SMCBF-IP'!$C$10:$C$90</definedName>
    <definedName name="XDO_?FINAL_NAME?315?">SFRDF!$C$18:$C$25</definedName>
    <definedName name="XDO_?FINAL_NAME?316?">SFRDF!$C$18:$C$35</definedName>
    <definedName name="XDO_?FINAL_NAME?317?">SFRDF!$C$18:$C$44</definedName>
    <definedName name="XDO_?FINAL_NAME?318?">SFRDF!$C$18:$C$57</definedName>
    <definedName name="XDO_?FINAL_NAME?319?">SFRDF!$C$18:$C$67</definedName>
    <definedName name="XDO_?FINAL_NAME?32?">SEHF!$C$10:$C$66</definedName>
    <definedName name="XDO_?FINAL_NAME?320?">SFRDF!$C$18:$C$72</definedName>
    <definedName name="XDO_?FINAL_NAME?321?">SBIETFIT!$C$10:$C$19</definedName>
    <definedName name="XDO_?FINAL_NAME?322?">SBIETFIT!$C$10:$C$62</definedName>
    <definedName name="XDO_?FINAL_NAME?323?">SBIETFIT!$C$10:$C$67</definedName>
    <definedName name="XDO_?FINAL_NAME?324?">SBIETFPB!$C$10:$C$19</definedName>
    <definedName name="XDO_?FINAL_NAME?325?">SBIETFPB!$C$10:$C$62</definedName>
    <definedName name="XDO_?FINAL_NAME?326?">SBIETFPB!$C$10:$C$67</definedName>
    <definedName name="XDO_?FINAL_NAME?327?">'SRBF-AP'!$C$10:$C$56</definedName>
    <definedName name="XDO_?FINAL_NAME?328?">'SRBF-AP'!$C$10:$C$66</definedName>
    <definedName name="XDO_?FINAL_NAME?329?">'SRBF-AP'!$C$10:$C$74</definedName>
    <definedName name="XDO_?FINAL_NAME?33?">SEHF!$C$10:$C$111</definedName>
    <definedName name="XDO_?FINAL_NAME?330?">'SRBF-AP'!$C$10:$C$103</definedName>
    <definedName name="XDO_?FINAL_NAME?331?">'SRBF-AP'!$C$10:$C$108</definedName>
    <definedName name="XDO_?FINAL_NAME?332?">'SRBF-AHP'!$C$10:$C$56</definedName>
    <definedName name="XDO_?FINAL_NAME?333?">'SRBF-AHP'!$C$10:$C$65</definedName>
    <definedName name="XDO_?FINAL_NAME?334?">'SRBF-AHP'!$C$10:$C$70</definedName>
    <definedName name="XDO_?FINAL_NAME?335?">'SRBF-AHP'!$C$10:$C$75</definedName>
    <definedName name="XDO_?FINAL_NAME?336?">'SRBF-AHP'!$C$10:$C$84</definedName>
    <definedName name="XDO_?FINAL_NAME?337?">'SRBF-AHP'!$C$10:$C$103</definedName>
    <definedName name="XDO_?FINAL_NAME?338?">'SRBF-AHP'!$C$10:$C$115</definedName>
    <definedName name="XDO_?FINAL_NAME?339?">'SRBF-AHP'!$C$10:$C$120</definedName>
    <definedName name="XDO_?FINAL_NAME?34?">SEHF!$C$10:$C$117</definedName>
    <definedName name="XDO_?FINAL_NAME?340?">'SRBF-CHP'!$C$10:$C$56</definedName>
    <definedName name="XDO_?FINAL_NAME?341?">'SRBF-CHP'!$C$10:$C$73</definedName>
    <definedName name="XDO_?FINAL_NAME?342?">'SRBF-CHP'!$C$10:$C$82</definedName>
    <definedName name="XDO_?FINAL_NAME?343?">'SRBF-CHP'!$C$10:$C$87</definedName>
    <definedName name="XDO_?FINAL_NAME?344?">'SRBF-CHP'!$C$10:$C$114</definedName>
    <definedName name="XDO_?FINAL_NAME?345?">'SRBF-CHP'!$C$10:$C$119</definedName>
    <definedName name="XDO_?FINAL_NAME?346?">'SRBF-CP'!$C$10:$C$56</definedName>
    <definedName name="XDO_?FINAL_NAME?347?">'SRBF-CP'!$C$10:$C$72</definedName>
    <definedName name="XDO_?FINAL_NAME?348?">'SRBF-CP'!$C$10:$C$81</definedName>
    <definedName name="XDO_?FINAL_NAME?349?">'SRBF-CP'!$C$10:$C$87</definedName>
    <definedName name="XDO_?FINAL_NAME?35?">SEHF!$C$10:$C$126</definedName>
    <definedName name="XDO_?FINAL_NAME?350?">'SRBF-CP'!$C$10:$C$114</definedName>
    <definedName name="XDO_?FINAL_NAME?351?">'SRBF-CP'!$C$10:$C$119</definedName>
    <definedName name="XDO_?FINAL_NAME?352?">'SIA-US EQUITY FOF'!$C$14</definedName>
    <definedName name="XDO_?FINAL_NAME?353?">'SIA-US EQUITY FOF'!$C$14:$C$53</definedName>
    <definedName name="XDO_?FINAL_NAME?354?">'SIA-US EQUITY FOF'!$C$14:$C$58</definedName>
    <definedName name="XDO_?FINAL_NAME?355?">'SFMP- Series 42'!$C$18</definedName>
    <definedName name="XDO_?FINAL_NAME?356?">'SFMP- Series 42'!$C$18:$C$40</definedName>
    <definedName name="XDO_?FINAL_NAME?357?">'SFMP- Series 42'!$C$18:$C$61</definedName>
    <definedName name="XDO_?FINAL_NAME?358?">'SFMP- Series 42'!$C$18:$C$76</definedName>
    <definedName name="XDO_?FINAL_NAME?359?">'SFMP- Series 42'!$C$18:$C$81</definedName>
    <definedName name="XDO_?FINAL_NAME?36?">SEHF!$C$10:$C$132</definedName>
    <definedName name="XDO_?FINAL_NAME?360?">'SFMP- Series 43'!$C$26:$C$33</definedName>
    <definedName name="XDO_?FINAL_NAME?361?">'SFMP- Series 43'!$C$26:$C$50</definedName>
    <definedName name="XDO_?FINAL_NAME?362?">'SFMP- Series 43'!$C$26:$C$65</definedName>
    <definedName name="XDO_?FINAL_NAME?363?">'SFMP- Series 43'!$C$26:$C$70</definedName>
    <definedName name="XDO_?FINAL_NAME?364?">'SNN50'!$C$10:$C$60</definedName>
    <definedName name="XDO_?FINAL_NAME?365?">'SNN50'!$C$10:$C$103</definedName>
    <definedName name="XDO_?FINAL_NAME?366?">'SNN50'!$C$10:$C$108</definedName>
    <definedName name="XDO_?FINAL_NAME?367?">'SFMP- Series 44'!$C$26:$C$31</definedName>
    <definedName name="XDO_?FINAL_NAME?368?">'SFMP- Series 44'!$C$26:$C$53</definedName>
    <definedName name="XDO_?FINAL_NAME?369?">'SFMP- Series 44'!$C$26:$C$68</definedName>
    <definedName name="XDO_?FINAL_NAME?37?">SEHF!$C$10:$C$139</definedName>
    <definedName name="XDO_?FINAL_NAME?370?">'SFMP- Series 44'!$C$26:$C$73</definedName>
    <definedName name="XDO_?FINAL_NAME?371?">'SFMP- Series 45'!$C$26:$C$33</definedName>
    <definedName name="XDO_?FINAL_NAME?372?">'SFMP- Series 45'!$C$26:$C$55</definedName>
    <definedName name="XDO_?FINAL_NAME?373?">'SFMP- Series 45'!$C$26:$C$70</definedName>
    <definedName name="XDO_?FINAL_NAME?374?">'SFMP- Series 45'!$C$26:$C$75</definedName>
    <definedName name="XDO_?FINAL_NAME?375?">SBIETFCON!$C$10:$C$39</definedName>
    <definedName name="XDO_?FINAL_NAME?376?">SBIETFCON!$C$10:$C$82</definedName>
    <definedName name="XDO_?FINAL_NAME?377?">SBIETFCON!$C$10:$C$87</definedName>
    <definedName name="XDO_?FINAL_NAME?378?">'SFMP- Series 46'!$C$26:$C$29</definedName>
    <definedName name="XDO_?FINAL_NAME?379?">'SFMP- Series 46'!$C$26:$C$48</definedName>
    <definedName name="XDO_?FINAL_NAME?38?">SEHF!$C$10:$C$144</definedName>
    <definedName name="XDO_?FINAL_NAME?380?">'SFMP- Series 46'!$C$26:$C$63</definedName>
    <definedName name="XDO_?FINAL_NAME?381?">'SFMP- Series 46'!$C$26:$C$68</definedName>
    <definedName name="XDO_?FINAL_NAME?382?">'SFMP- Series 47'!$C$26:$C$27</definedName>
    <definedName name="XDO_?FINAL_NAME?383?">'SFMP- Series 47'!$C$26:$C$44</definedName>
    <definedName name="XDO_?FINAL_NAME?384?">'SFMP- Series 47'!$C$26:$C$59</definedName>
    <definedName name="XDO_?FINAL_NAME?385?">'SFMP- Series 47'!$C$26:$C$64</definedName>
    <definedName name="XDO_?FINAL_NAME?386?">'SFMP- Series 48'!$C$26:$C$27</definedName>
    <definedName name="XDO_?FINAL_NAME?387?">'SFMP- Series 48'!$C$26:$C$44</definedName>
    <definedName name="XDO_?FINAL_NAME?388?">'SFMP- Series 48'!$C$26:$C$59</definedName>
    <definedName name="XDO_?FINAL_NAME?389?">'SFMP- Series 48'!$C$26:$C$64</definedName>
    <definedName name="XDO_?FINAL_NAME?39?">SEHF!$C$10:$C$152</definedName>
    <definedName name="XDO_?FINAL_NAME?390?">SBAF!$C$10:$C$98</definedName>
    <definedName name="XDO_?FINAL_NAME?391?">SBAF!$C$10:$C$106</definedName>
    <definedName name="XDO_?FINAL_NAME?392?">SBAF!$C$10:$C$111</definedName>
    <definedName name="XDO_?FINAL_NAME?393?">SBAF!$C$10:$C$151</definedName>
    <definedName name="XDO_?FINAL_NAME?394?">SBAF!$C$10:$C$164</definedName>
    <definedName name="XDO_?FINAL_NAME?395?">SBAF!$C$10:$C$172</definedName>
    <definedName name="XDO_?FINAL_NAME?396?">SBAF!$C$10:$C$195</definedName>
    <definedName name="XDO_?FINAL_NAME?397?">SBAF!$C$10:$C$200</definedName>
    <definedName name="XDO_?FINAL_NAME?398?">'SFMP- Series 49'!$C$26:$C$33</definedName>
    <definedName name="XDO_?FINAL_NAME?399?">'SFMP- Series 49'!$C$26:$C$53</definedName>
    <definedName name="XDO_?FINAL_NAME?4?">#REF!</definedName>
    <definedName name="XDO_?FINAL_NAME?40?">SEHF!$C$10:$C$167</definedName>
    <definedName name="XDO_?FINAL_NAME?400?">'SFMP- Series 49'!$C$26:$C$68</definedName>
    <definedName name="XDO_?FINAL_NAME?401?">'SFMP- Series 49'!$C$26:$C$73</definedName>
    <definedName name="XDO_?FINAL_NAME?402?">'SFMP- Series 50'!$C$26:$C$30</definedName>
    <definedName name="XDO_?FINAL_NAME?403?">'SFMP- Series 50'!$C$26:$C$49</definedName>
    <definedName name="XDO_?FINAL_NAME?404?">'SFMP- Series 50'!$C$26:$C$64</definedName>
    <definedName name="XDO_?FINAL_NAME?405?">'SFMP- Series 50'!$C$26:$C$69</definedName>
    <definedName name="XDO_?FINAL_NAME?406?">'SFMP- Series 51'!$C$26:$C$36</definedName>
    <definedName name="XDO_?FINAL_NAME?407?">'SFMP- Series 51'!$C$26:$C$58</definedName>
    <definedName name="XDO_?FINAL_NAME?408?">'SFMP- Series 51'!$C$26:$C$73</definedName>
    <definedName name="XDO_?FINAL_NAME?409?">'SFMP- Series 51'!$C$26:$C$78</definedName>
    <definedName name="XDO_?FINAL_NAME?41?">SEHF!$C$10:$C$172</definedName>
    <definedName name="XDO_?FINAL_NAME?410?">'SFMP- Series 52'!$C$26:$C$30</definedName>
    <definedName name="XDO_?FINAL_NAME?411?">'SFMP- Series 52'!$C$26:$C$51</definedName>
    <definedName name="XDO_?FINAL_NAME?412?">'SFMP- Series 52'!$C$26:$C$66</definedName>
    <definedName name="XDO_?FINAL_NAME?413?">'SFMP- Series 52'!$C$26:$C$71</definedName>
    <definedName name="XDO_?FINAL_NAME?414?">'SFMP- Series 53'!$C$26:$C$34</definedName>
    <definedName name="XDO_?FINAL_NAME?415?">'SFMP- Series 53'!$C$26:$C$57</definedName>
    <definedName name="XDO_?FINAL_NAME?416?">'SFMP- Series 53'!$C$26:$C$72</definedName>
    <definedName name="XDO_?FINAL_NAME?417?">'SFMP- Series 53'!$C$26:$C$77</definedName>
    <definedName name="XDO_?FINAL_NAME?418?">'SFMP- Series 54'!$C$26:$C$28</definedName>
    <definedName name="XDO_?FINAL_NAME?419?">'SFMP- Series 54'!$C$26:$C$44</definedName>
    <definedName name="XDO_?FINAL_NAME?42?">#REF!</definedName>
    <definedName name="XDO_?FINAL_NAME?420?">'SFMP- Series 54'!$C$26:$C$59</definedName>
    <definedName name="XDO_?FINAL_NAME?421?">'SFMP- Series 54'!$C$26:$C$64</definedName>
    <definedName name="XDO_?FINAL_NAME?422?">'SFMP- Series 55'!$C$26:$C$32</definedName>
    <definedName name="XDO_?FINAL_NAME?423?">'SFMP- Series 55'!$C$26:$C$55</definedName>
    <definedName name="XDO_?FINAL_NAME?424?">'SFMP- Series 55'!$C$26:$C$70</definedName>
    <definedName name="XDO_?FINAL_NAME?425?">'SFMP- Series 55'!$C$26:$C$75</definedName>
    <definedName name="XDO_?FINAL_NAME?426?">'SFMP- Series 57'!$C$26:$C$29</definedName>
    <definedName name="XDO_?FINAL_NAME?427?">'SFMP- Series 57'!$C$26:$C$52</definedName>
    <definedName name="XDO_?FINAL_NAME?428?">'SFMP- Series 57'!$C$26:$C$67</definedName>
    <definedName name="XDO_?FINAL_NAME?429?">'SFMP- Series 57'!$C$26:$C$72</definedName>
    <definedName name="XDO_?FINAL_NAME?43?">#REF!</definedName>
    <definedName name="XDO_?FINAL_NAME?430?">'SFMP- Series 58'!$C$26:$C$31</definedName>
    <definedName name="XDO_?FINAL_NAME?431?">'SFMP- Series 58'!$C$26:$C$50</definedName>
    <definedName name="XDO_?FINAL_NAME?432?">'SFMP- Series 58'!$C$26:$C$65</definedName>
    <definedName name="XDO_?FINAL_NAME?433?">'SFMP- Series 58'!$C$26:$C$70</definedName>
    <definedName name="XDO_?FINAL_NAME?434?">SCPSE!$C$18:$C$43</definedName>
    <definedName name="XDO_?FINAL_NAME?435?">SCPSE!$C$18:$C$52</definedName>
    <definedName name="XDO_?FINAL_NAME?436?">SCPSE!$C$18:$C$123</definedName>
    <definedName name="XDO_?FINAL_NAME?437?">SCPSE!$C$18:$C$150</definedName>
    <definedName name="XDO_?FINAL_NAME?438?">SCPSE!$C$18:$C$155</definedName>
    <definedName name="XDO_?FINAL_NAME?439?">'SFMP- Series 59'!$C$38:$C$40</definedName>
    <definedName name="XDO_?FINAL_NAME?44?">SMIF!$C$18:$C$28</definedName>
    <definedName name="XDO_?FINAL_NAME?440?">'SFMP- Series 59'!$C$38:$C$55</definedName>
    <definedName name="XDO_?FINAL_NAME?441?">'SFMP- Series 59'!$C$38:$C$60</definedName>
    <definedName name="XDO_?FINAL_NAME?442?">'SFMP- Series 60'!$C$26:$C$30</definedName>
    <definedName name="XDO_?FINAL_NAME?443?">'SFMP- Series 60'!$C$26:$C$50</definedName>
    <definedName name="XDO_?FINAL_NAME?444?">'SFMP- Series 60'!$C$26:$C$65</definedName>
    <definedName name="XDO_?FINAL_NAME?445?">'SFMP- Series 60'!$C$26:$C$70</definedName>
    <definedName name="XDO_?FINAL_NAME?446?">SMCF!$C$10:$C$60</definedName>
    <definedName name="XDO_?FINAL_NAME?447?">SMCF!$C$10:$C$75</definedName>
    <definedName name="XDO_?FINAL_NAME?448?">SMCF!$C$10:$C$88</definedName>
    <definedName name="XDO_?FINAL_NAME?449?">SMCF!$C$10:$C$107</definedName>
    <definedName name="XDO_?FINAL_NAME?45?">SMIF!$C$18:$C$40</definedName>
    <definedName name="XDO_?FINAL_NAME?450?">SMCF!$C$10:$C$112</definedName>
    <definedName name="XDO_?FINAL_NAME?451?">'SFMP- Series 61'!$C$26:$C$36</definedName>
    <definedName name="XDO_?FINAL_NAME?452?">'SFMP- Series 61'!$C$26:$C$58</definedName>
    <definedName name="XDO_?FINAL_NAME?453?">'SFMP- Series 61'!$C$26:$C$73</definedName>
    <definedName name="XDO_?FINAL_NAME?454?">'SFMP- Series 61'!$C$26:$C$78</definedName>
    <definedName name="XDO_?FINAL_NAME?455?">'SFMP- Series 66'!$C$26:$C$34</definedName>
    <definedName name="XDO_?FINAL_NAME?456?">'SFMP- Series 66'!$C$26:$C$56</definedName>
    <definedName name="XDO_?FINAL_NAME?457?">'SFMP- Series 66'!$C$26:$C$71</definedName>
    <definedName name="XDO_?FINAL_NAME?458?">'SFMP- Series 66'!$C$26:$C$76</definedName>
    <definedName name="XDO_?FINAL_NAME?459?">'SFMP- Series 67'!$C$26:$C$34</definedName>
    <definedName name="XDO_?FINAL_NAME?46?">SMIF!$C$18:$C$61</definedName>
    <definedName name="XDO_?FINAL_NAME?460?">'SFMP- Series 67'!$C$26:$C$56</definedName>
    <definedName name="XDO_?FINAL_NAME?461?">'SFMP- Series 67'!$C$26:$C$71</definedName>
    <definedName name="XDO_?FINAL_NAME?462?">'SFMP- Series 67'!$C$26:$C$76</definedName>
    <definedName name="XDO_?FINAL_NAME?463?">'SFMP- Series 64'!$C$24</definedName>
    <definedName name="XDO_?FINAL_NAME?464?">'SFMP- Series 64'!$C$24:$C$32</definedName>
    <definedName name="XDO_?FINAL_NAME?465?">'SFMP- Series 64'!$C$24:$C$53</definedName>
    <definedName name="XDO_?FINAL_NAME?466?">'SFMP- Series 64'!$C$24:$C$68</definedName>
    <definedName name="XDO_?FINAL_NAME?467?">'SFMP- Series 64'!$C$24:$C$73</definedName>
    <definedName name="XDO_?FINAL_NAME?468?">'SFMP- Series 68'!$C$24</definedName>
    <definedName name="XDO_?FINAL_NAME?469?">'SFMP- Series 68'!$C$24:$C$41</definedName>
    <definedName name="XDO_?FINAL_NAME?47?">SMIF!$C$18:$C$71</definedName>
    <definedName name="XDO_?FINAL_NAME?470?">'SFMP- Series 68'!$C$24:$C$56</definedName>
    <definedName name="XDO_?FINAL_NAME?471?">'SFMP- Series 68'!$C$24:$C$61</definedName>
    <definedName name="XDO_?FINAL_NAME?472?">SNM150IF!$C$10:$C$161</definedName>
    <definedName name="XDO_?FINAL_NAME?473?">SNM150IF!$C$10:$C$204</definedName>
    <definedName name="XDO_?FINAL_NAME?474?">SNM150IF!$C$10:$C$209</definedName>
    <definedName name="XDO_?FINAL_NAME?475?">SNS250IF!$C$10:$C$260</definedName>
    <definedName name="XDO_?FINAL_NAME?476?">SNS250IF!$C$10:$C$303</definedName>
    <definedName name="XDO_?FINAL_NAME?477?">SNS250IF!$C$10:$C$308</definedName>
    <definedName name="XDO_?FINAL_NAME?478?">'SCIGI-JUN 2036'!$C$24:$C$26</definedName>
    <definedName name="XDO_?FINAL_NAME?479?">'SCIGI-JUN 2036'!$C$24:$C$55</definedName>
    <definedName name="XDO_?FINAL_NAME?48?">SMIF!$C$18:$C$76</definedName>
    <definedName name="XDO_?FINAL_NAME?480?">'SCIGI-JUN 2036'!$C$24:$C$60</definedName>
    <definedName name="XDO_?FINAL_NAME?481?">'SCIGI-APR 2029'!$C$24</definedName>
    <definedName name="XDO_?FINAL_NAME?482?">'SCIGI-APR 2029'!$C$24:$C$53</definedName>
    <definedName name="XDO_?FINAL_NAME?483?">'SCIGI-APR 2029'!$C$24:$C$58</definedName>
    <definedName name="XDO_?FINAL_NAME?484?">'SCISI-SEP 2027'!$C$24</definedName>
    <definedName name="XDO_?FINAL_NAME?485?">'SCISI-SEP 2027'!$C$24:$C$43</definedName>
    <definedName name="XDO_?FINAL_NAME?486?">'SCISI-SEP 2027'!$C$24:$C$70</definedName>
    <definedName name="XDO_?FINAL_NAME?487?">'SCISI-SEP 2027'!$C$24:$C$75</definedName>
    <definedName name="XDO_?FINAL_NAME?488?">'SFMP- Series 72'!$C$38:$C$41</definedName>
    <definedName name="XDO_?FINAL_NAME?489?">'SFMP- Series 72'!$C$38:$C$56</definedName>
    <definedName name="XDO_?FINAL_NAME?49?">#REF!</definedName>
    <definedName name="XDO_?FINAL_NAME?490?">'SFMP- Series 72'!$C$38:$C$61</definedName>
    <definedName name="XDO_?FINAL_NAME?491?">'SFMP- Series 73'!$C$38:$C$41</definedName>
    <definedName name="XDO_?FINAL_NAME?492?">'SFMP- Series 73'!$C$38:$C$56</definedName>
    <definedName name="XDO_?FINAL_NAME?493?">'SFMP- Series 73'!$C$38:$C$61</definedName>
    <definedName name="XDO_?FINAL_NAME?494?">SLDF!$C$24:$C$32</definedName>
    <definedName name="XDO_?FINAL_NAME?495?">SLDF!$C$24:$C$53</definedName>
    <definedName name="XDO_?FINAL_NAME?496?">SLDF!$C$24:$C$63</definedName>
    <definedName name="XDO_?FINAL_NAME?497?">SLDF!$C$24:$C$68</definedName>
    <definedName name="XDO_?FINAL_NAME?498?">'SFMP- Series 74'!$C$26:$C$33</definedName>
    <definedName name="XDO_?FINAL_NAME?499?">'SFMP- Series 74'!$C$26:$C$50</definedName>
    <definedName name="XDO_?FINAL_NAME?5?">#REF!</definedName>
    <definedName name="XDO_?FINAL_NAME?50?">#REF!</definedName>
    <definedName name="XDO_?FINAL_NAME?500?">'SFMP- Series 74'!$C$26:$C$65</definedName>
    <definedName name="XDO_?FINAL_NAME?501?">'SFMP- Series 74'!$C$26:$C$70</definedName>
    <definedName name="XDO_?FINAL_NAME?502?">'SFMP- Series 76'!$C$18:$C$21</definedName>
    <definedName name="XDO_?FINAL_NAME?503?">'SFMP- Series 76'!$C$18:$C$31</definedName>
    <definedName name="XDO_?FINAL_NAME?504?">'SFMP- Series 76'!$C$18:$C$49</definedName>
    <definedName name="XDO_?FINAL_NAME?505?">'SFMP- Series 76'!$C$18:$C$64</definedName>
    <definedName name="XDO_?FINAL_NAME?506?">'SFMP- Series 76'!$C$18:$C$69</definedName>
    <definedName name="XDO_?FINAL_NAME?507?">'SFMP- Series 78'!$C$18:$C$23</definedName>
    <definedName name="XDO_?FINAL_NAME?508?">'SFMP- Series 78'!$C$18:$C$35</definedName>
    <definedName name="XDO_?FINAL_NAME?509?">'SFMP- Series 78'!$C$18:$C$52</definedName>
    <definedName name="XDO_?FINAL_NAME?51?">SCOF!$C$10:$C$54</definedName>
    <definedName name="XDO_?FINAL_NAME?510?">'SFMP- Series 78'!$C$18:$C$67</definedName>
    <definedName name="XDO_?FINAL_NAME?511?">'SFMP- Series 78'!$C$18:$C$72</definedName>
    <definedName name="XDO_?FINAL_NAME?512?">SDYF!$C$10:$C$53</definedName>
    <definedName name="XDO_?FINAL_NAME?513?">SDYF!$C$10:$C$61</definedName>
    <definedName name="XDO_?FINAL_NAME?514?">SDYF!$C$10:$C$68</definedName>
    <definedName name="XDO_?FINAL_NAME?515?">SDYF!$C$10:$C$89</definedName>
    <definedName name="XDO_?FINAL_NAME?516?">SDYF!$C$10:$C$108</definedName>
    <definedName name="XDO_?FINAL_NAME?517?">SDYF!$C$10:$C$113</definedName>
    <definedName name="XDO_?FINAL_NAME?518?">'SFMP- Series 79'!$C$18:$C$22</definedName>
    <definedName name="XDO_?FINAL_NAME?519?">'SFMP- Series 79'!$C$18:$C$45</definedName>
    <definedName name="XDO_?FINAL_NAME?52?">SCOF!$C$10:$C$79</definedName>
    <definedName name="XDO_?FINAL_NAME?520?">'SFMP- Series 79'!$C$18:$C$60</definedName>
    <definedName name="XDO_?FINAL_NAME?521?">'SFMP- Series 79'!$C$18:$C$65</definedName>
    <definedName name="XDO_?FINAL_NAME?522?">'SFMP- Series 81'!$C$18:$C$25</definedName>
    <definedName name="XDO_?FINAL_NAME?523?">'SFMP- Series 81'!$C$18:$C$41</definedName>
    <definedName name="XDO_?FINAL_NAME?524?">'SFMP- Series 81'!$C$18:$C$59</definedName>
    <definedName name="XDO_?FINAL_NAME?525?">'SFMP- Series 81'!$C$18:$C$74</definedName>
    <definedName name="XDO_?FINAL_NAME?526?">'SFMP- Series 81'!$C$18:$C$79</definedName>
    <definedName name="XDO_?FINAL_NAME?527?">'SBI-BSE-SENSEX-IF'!$C$10:$C$39</definedName>
    <definedName name="XDO_?FINAL_NAME?528?">'SBI-BSE-SENSEX-IF'!$C$10:$C$82</definedName>
    <definedName name="XDO_?FINAL_NAME?529?">'SBI-BSE-SENSEX-IF'!$C$10:$C$87</definedName>
    <definedName name="XDO_?FINAL_NAME?53?">SCOF!$C$10:$C$98</definedName>
    <definedName name="XDO_?FINAL_NAME?530?">LIQUIDSBI!$C$52</definedName>
    <definedName name="XDO_?FINAL_NAME?531?">LIQUIDSBI!$C$52:$C$57</definedName>
    <definedName name="XDO_?FINAL_NAME?532?">SN50EWIF!$C$10:$C$59</definedName>
    <definedName name="XDO_?FINAL_NAME?533?">SN50EWIF!$C$10:$C$102</definedName>
    <definedName name="XDO_?FINAL_NAME?534?">SN50EWIF!$C$10:$C$107</definedName>
    <definedName name="XDO_?FINAL_NAME?535?">SEOF!$C$10:$C$44</definedName>
    <definedName name="XDO_?FINAL_NAME?536?">SEOF!$C$10:$C$69</definedName>
    <definedName name="XDO_?FINAL_NAME?537?">SEOF!$C$10:$C$88</definedName>
    <definedName name="XDO_?FINAL_NAME?538?">SEOF!$C$10:$C$93</definedName>
    <definedName name="XDO_?FINAL_NAME?539?">'SBI-AOF'!$C$10:$C$37</definedName>
    <definedName name="XDO_?FINAL_NAME?54?">SCOF!$C$10:$C$103</definedName>
    <definedName name="XDO_?FINAL_NAME?540?">'SBI-AOF'!$C$10:$C$62</definedName>
    <definedName name="XDO_?FINAL_NAME?541?">'SBI-AOF'!$C$10:$C$81</definedName>
    <definedName name="XDO_?FINAL_NAME?542?">'SBI-AOF'!$C$10:$C$86</definedName>
    <definedName name="XDO_?FINAL_NAME?543?">SETFSILVER!$C$54</definedName>
    <definedName name="XDO_?FINAL_NAME?544?">SETFSILVER!$C$54:$C$56</definedName>
    <definedName name="XDO_?FINAL_NAME?545?">SETFSILVER!$C$54:$C$60</definedName>
    <definedName name="XDO_?FINAL_NAME?546?">'SETFSILVER-FOF'!$C$42</definedName>
    <definedName name="XDO_?FINAL_NAME?547?">'SETFSILVER-FOF'!$C$42:$C$54</definedName>
    <definedName name="XDO_?FINAL_NAME?548?">'SETFSILVER-FOF'!$C$42:$C$59</definedName>
    <definedName name="XDO_?FINAL_NAME?549?">'SN50EW-ETF'!$C$10:$C$59</definedName>
    <definedName name="XDO_?FINAL_NAME?55?">STOF!$C$10:$C$34</definedName>
    <definedName name="XDO_?FINAL_NAME?550?">'SN50EW-ETF'!$C$10:$C$102</definedName>
    <definedName name="XDO_?FINAL_NAME?551?">'SN50EW-ETF'!$C$10:$C$107</definedName>
    <definedName name="XDO_?FINAL_NAME?552?">SIOF!$C$10:$C$45</definedName>
    <definedName name="XDO_?FINAL_NAME?553?">SIOF!$C$10:$C$71</definedName>
    <definedName name="XDO_?FINAL_NAME?554?">SIOF!$C$10:$C$90</definedName>
    <definedName name="XDO_?FINAL_NAME?555?">SIOF!$C$10:$C$95</definedName>
    <definedName name="XDO_?FINAL_NAME?556?">SN500IF!$C$10:$C$513</definedName>
    <definedName name="XDO_?FINAL_NAME?557?">SN500IF!$C$10:$C$556</definedName>
    <definedName name="XDO_?FINAL_NAME?558?">SN500IF!$C$10:$C$561</definedName>
    <definedName name="XDO_?FINAL_NAME?559?">SNICIF!$C$10:$C$39</definedName>
    <definedName name="XDO_?FINAL_NAME?56?">STOF!$C$10:$C$39</definedName>
    <definedName name="XDO_?FINAL_NAME?560?">SNICIF!$C$10:$C$82</definedName>
    <definedName name="XDO_?FINAL_NAME?561?">SNICIF!$C$10:$C$87</definedName>
    <definedName name="XDO_?FINAL_NAME?562?">SQF!$C$10:$C$42</definedName>
    <definedName name="XDO_?FINAL_NAME?563?">SQF!$C$10:$C$85</definedName>
    <definedName name="XDO_?FINAL_NAME?564?">SQF!$C$10:$C$90</definedName>
    <definedName name="XDO_?FINAL_NAME?565?">SNBIF!$C$10:$C$21</definedName>
    <definedName name="XDO_?FINAL_NAME?566?">SNBIF!$C$10:$C$64</definedName>
    <definedName name="XDO_?FINAL_NAME?567?">SNBIF!$C$10:$C$69</definedName>
    <definedName name="XDO_?FINAL_NAME?568?">SNITIF!$C$10:$C$19</definedName>
    <definedName name="XDO_?FINAL_NAME?569?">SNITIF!$C$10:$C$62</definedName>
    <definedName name="XDO_?FINAL_NAME?57?">STOF!$C$10:$C$46</definedName>
    <definedName name="XDO_?FINAL_NAME?570?">SNITIF!$C$10:$C$67</definedName>
    <definedName name="XDO_?FINAL_NAME?571?">'SBI BSE PSU Bank ETF'!$C$10:$C$21</definedName>
    <definedName name="XDO_?FINAL_NAME?572?">'SBI BSE PSU Bank ETF'!$C$10:$C$64</definedName>
    <definedName name="XDO_?FINAL_NAME?573?">'SBI BSE PSU Bank ETF'!$C$10:$C$69</definedName>
    <definedName name="XDO_?FINAL_NAME?574?">'SBI BSE PSU Bank Index Fund'!$C$10:$C$21</definedName>
    <definedName name="XDO_?FINAL_NAME?575?">'SBI BSE PSU Bank Index Fund'!$C$10:$C$64</definedName>
    <definedName name="XDO_?FINAL_NAME?576?">'SBI BSE PSU Bank Index Fund'!$C$10:$C$69</definedName>
    <definedName name="XDO_?FINAL_NAME?577?">SIPAAFOF!$C$42:$C$44</definedName>
    <definedName name="XDO_?FINAL_NAME?578?">SIPAAFOF!$C$42:$C$56</definedName>
    <definedName name="XDO_?FINAL_NAME?579?">SIPAAFOF!$C$42:$C$61</definedName>
    <definedName name="XDO_?FINAL_NAME?58?">STOF!$C$10:$C$67</definedName>
    <definedName name="XDO_?FINAL_NAME?580?">#REF!</definedName>
    <definedName name="XDO_?FINAL_NAME?581?">#REF!</definedName>
    <definedName name="XDO_?FINAL_NAME?582?">#REF!</definedName>
    <definedName name="XDO_?FINAL_NAME?583?">#REF!</definedName>
    <definedName name="XDO_?FINAL_NAME?584?">#REF!</definedName>
    <definedName name="XDO_?FINAL_NAME?585?">#REF!</definedName>
    <definedName name="XDO_?FINAL_NAME?586?">#REF!</definedName>
    <definedName name="XDO_?FINAL_NAME?587?">#REF!</definedName>
    <definedName name="XDO_?FINAL_NAME?588?">#REF!</definedName>
    <definedName name="XDO_?FINAL_NAME?589?">#REF!</definedName>
    <definedName name="XDO_?FINAL_NAME?59?">STOF!$C$10:$C$86</definedName>
    <definedName name="XDO_?FINAL_NAME?590?">#REF!</definedName>
    <definedName name="XDO_?FINAL_NAME?591?">#REF!</definedName>
    <definedName name="XDO_?FINAL_NAME?592?">#REF!</definedName>
    <definedName name="XDO_?FINAL_NAME?593?">#REF!</definedName>
    <definedName name="XDO_?FINAL_NAME?594?">#REF!</definedName>
    <definedName name="XDO_?FINAL_NAME?595?">#REF!</definedName>
    <definedName name="XDO_?FINAL_NAME?596?">#REF!</definedName>
    <definedName name="XDO_?FINAL_NAME?6?">#REF!</definedName>
    <definedName name="XDO_?FINAL_NAME?60?">STOF!$C$10:$C$91</definedName>
    <definedName name="XDO_?FINAL_NAME?61?">SHOF!$C$10:$C$37</definedName>
    <definedName name="XDO_?FINAL_NAME?62?">SHOF!$C$10:$C$43</definedName>
    <definedName name="XDO_?FINAL_NAME?63?">SHOF!$C$10:$C$64</definedName>
    <definedName name="XDO_?FINAL_NAME?64?">SHOF!$C$10:$C$83</definedName>
    <definedName name="XDO_?FINAL_NAME?65?">SHOF!$C$10:$C$88</definedName>
    <definedName name="XDO_?FINAL_NAME?66?">SCF!$C$10:$C$86</definedName>
    <definedName name="XDO_?FINAL_NAME?67?">SCF!$C$10:$C$93</definedName>
    <definedName name="XDO_?FINAL_NAME?68?">SCF!$C$10:$C$97</definedName>
    <definedName name="XDO_?FINAL_NAME?69?">SCF!$C$10:$C$103</definedName>
    <definedName name="XDO_?FINAL_NAME?7?">#REF!</definedName>
    <definedName name="XDO_?FINAL_NAME?70?">SCF!$C$10:$C$116</definedName>
    <definedName name="XDO_?FINAL_NAME?71?">SCF!$C$10:$C$127</definedName>
    <definedName name="XDO_?FINAL_NAME?72?">SCF!$C$10:$C$146</definedName>
    <definedName name="XDO_?FINAL_NAME?73?">SCF!$C$10:$C$151</definedName>
    <definedName name="XDO_?FINAL_NAME?74?">SNIF!$C$10:$C$59</definedName>
    <definedName name="XDO_?FINAL_NAME?75?">SNIF!$C$10:$C$102</definedName>
    <definedName name="XDO_?FINAL_NAME?76?">SNIF!$C$10:$C$107</definedName>
    <definedName name="XDO_?FINAL_NAME?77?">'SMCBF-SP'!$C$10:$C$31</definedName>
    <definedName name="XDO_?FINAL_NAME?78?">'SMCBF-SP'!$C$10:$C$51</definedName>
    <definedName name="XDO_?FINAL_NAME?79?">'SMCBF-SP'!$C$10:$C$61</definedName>
    <definedName name="XDO_?FINAL_NAME?8?">#REF!</definedName>
    <definedName name="XDO_?FINAL_NAME?80?">'SMCBF-SP'!$C$10:$C$66</definedName>
    <definedName name="XDO_?FINAL_NAME?81?">'SMCBF-SP'!$C$10:$C$79</definedName>
    <definedName name="XDO_?FINAL_NAME?82?">'SMCBF-SP'!$C$10:$C$94</definedName>
    <definedName name="XDO_?FINAL_NAME?83?">'SMCBF-SP'!$C$10:$C$99</definedName>
    <definedName name="XDO_?FINAL_NAME?84?">SOF!$C$32</definedName>
    <definedName name="XDO_?FINAL_NAME?85?">SOF!$C$32:$C$37</definedName>
    <definedName name="XDO_?FINAL_NAME?86?">SOF!$C$32:$C$56</definedName>
    <definedName name="XDO_?FINAL_NAME?87?">SOF!$C$32:$C$61</definedName>
    <definedName name="XDO_?FINAL_NAME?88?">SMMDF!$C$18:$C$50</definedName>
    <definedName name="XDO_?FINAL_NAME?89?">SMMDF!$C$18:$C$62</definedName>
    <definedName name="XDO_?FINAL_NAME?9?">SLMF!$C$10:$C$85</definedName>
    <definedName name="XDO_?FINAL_NAME?90?">SMMDF!$C$18:$C$71</definedName>
    <definedName name="XDO_?FINAL_NAME?91?">SMMDF!$C$18:$C$84</definedName>
    <definedName name="XDO_?FINAL_NAME?92?">SMMDF!$C$18:$C$94</definedName>
    <definedName name="XDO_?FINAL_NAME?93?">SMMDF!$C$18:$C$99</definedName>
    <definedName name="XDO_?FINAL_NAME?94?">SLF!$C$18:$C$27</definedName>
    <definedName name="XDO_?FINAL_NAME?95?">SLF!$C$18:$C$35</definedName>
    <definedName name="XDO_?FINAL_NAME?96?">SLF!$C$18:$C$39</definedName>
    <definedName name="XDO_?FINAL_NAME?97?">SLF!$C$18:$C$116</definedName>
    <definedName name="XDO_?FINAL_NAME?98?">SLF!$C$18:$C$137</definedName>
    <definedName name="XDO_?FINAL_NAME?99?">SLF!$C$18:$C$150</definedName>
    <definedName name="XDO_?FINAL_PER_NET?">SMEEF!$H$10:$H$98</definedName>
    <definedName name="XDO_?FINAL_PER_NET?1?">#REF!</definedName>
    <definedName name="XDO_?FINAL_PER_NET?10?">SLMF!$H$10:$H$91</definedName>
    <definedName name="XDO_?FINAL_PER_NET?100?">SLF!$H$18:$H$161</definedName>
    <definedName name="XDO_?FINAL_PER_NET?101?">SLF!$H$18:$H$173</definedName>
    <definedName name="XDO_?FINAL_PER_NET?102?">SLF!$H$18:$H$178</definedName>
    <definedName name="XDO_?FINAL_PER_NET?103?">SDBF!$H$18:$H$24</definedName>
    <definedName name="XDO_?FINAL_PER_NET?104?">SDBF!$H$18:$H$30</definedName>
    <definedName name="XDO_?FINAL_PER_NET?105?">SDBF!$H$18:$H$39</definedName>
    <definedName name="XDO_?FINAL_PER_NET?106?">SDBF!$H$18:$H$49</definedName>
    <definedName name="XDO_?FINAL_PER_NET?107?">SDBF!$H$18:$H$68</definedName>
    <definedName name="XDO_?FINAL_PER_NET?108?">SDBF!$H$18:$H$78</definedName>
    <definedName name="XDO_?FINAL_PER_NET?109?">SDBF!$H$18:$H$83</definedName>
    <definedName name="XDO_?FINAL_PER_NET?11?">SLMF!$H$10:$H$95</definedName>
    <definedName name="XDO_?FINAL_PER_NET?110?">SSF!$H$24:$H$25</definedName>
    <definedName name="XDO_?FINAL_PER_NET?111?">SSF!$H$24:$H$51</definedName>
    <definedName name="XDO_?FINAL_PER_NET?112?">SSF!$H$24:$H$83</definedName>
    <definedName name="XDO_?FINAL_PER_NET?113?">SSF!$H$24:$H$125</definedName>
    <definedName name="XDO_?FINAL_PER_NET?114?">SSF!$H$24:$H$131</definedName>
    <definedName name="XDO_?FINAL_PER_NET?115?">SSF!$H$24:$H$135</definedName>
    <definedName name="XDO_?FINAL_PER_NET?116?">SSF!$H$24:$H$142</definedName>
    <definedName name="XDO_?FINAL_PER_NET?117?">SSF!$H$24:$H$152</definedName>
    <definedName name="XDO_?FINAL_PER_NET?118?">SSF!$H$24:$H$157</definedName>
    <definedName name="XDO_?FINAL_PER_NET?119?">SCRF!$H$16</definedName>
    <definedName name="XDO_?FINAL_PER_NET?12?">SLMF!$H$10:$H$116</definedName>
    <definedName name="XDO_?FINAL_PER_NET?120?">SCRF!$H$16:$H$48</definedName>
    <definedName name="XDO_?FINAL_PER_NET?121?">SCRF!$H$16:$H$58</definedName>
    <definedName name="XDO_?FINAL_PER_NET?122?">SCRF!$H$16:$H$79</definedName>
    <definedName name="XDO_?FINAL_PER_NET?123?">SCRF!$H$16:$H$89</definedName>
    <definedName name="XDO_?FINAL_PER_NET?124?">SCRF!$H$16:$H$94</definedName>
    <definedName name="XDO_?FINAL_PER_NET?125?">SFEF!$H$10:$H$32</definedName>
    <definedName name="XDO_?FINAL_PER_NET?126?">SFEF!$H$10:$H$39</definedName>
    <definedName name="XDO_?FINAL_PER_NET?127?">SFEF!$H$10:$H$64</definedName>
    <definedName name="XDO_?FINAL_PER_NET?128?">SFEF!$H$10:$H$83</definedName>
    <definedName name="XDO_?FINAL_PER_NET?129?">SFEF!$H$10:$H$88</definedName>
    <definedName name="XDO_?FINAL_PER_NET?13?">SLMF!$H$10:$H$135</definedName>
    <definedName name="XDO_?FINAL_PER_NET?130?">SCHF!$H$10:$H$46</definedName>
    <definedName name="XDO_?FINAL_PER_NET?131?">SCHF!$H$10:$H$54</definedName>
    <definedName name="XDO_?FINAL_PER_NET?132?">SCHF!$H$10:$H$104</definedName>
    <definedName name="XDO_?FINAL_PER_NET?133?">SCHF!$H$10:$H$116</definedName>
    <definedName name="XDO_?FINAL_PER_NET?134?">SCHF!$H$10:$H$122</definedName>
    <definedName name="XDO_?FINAL_PER_NET?135?">SCHF!$H$10:$H$141</definedName>
    <definedName name="XDO_?FINAL_PER_NET?136?">SCHF!$H$10:$H$151</definedName>
    <definedName name="XDO_?FINAL_PER_NET?137?">SCHF!$H$10:$H$156</definedName>
    <definedName name="XDO_?FINAL_PER_NET?138?">SMUSD!$H$18:$H$40</definedName>
    <definedName name="XDO_?FINAL_PER_NET?139?">SMUSD!$H$18:$H$47</definedName>
    <definedName name="XDO_?FINAL_PER_NET?14?">SLMF!$H$10:$H$140</definedName>
    <definedName name="XDO_?FINAL_PER_NET?140?">SMUSD!$H$18:$H$52</definedName>
    <definedName name="XDO_?FINAL_PER_NET?141?">SMUSD!$H$18:$H$67</definedName>
    <definedName name="XDO_?FINAL_PER_NET?142?">SMUSD!$H$18:$H$95</definedName>
    <definedName name="XDO_?FINAL_PER_NET?143?">SMUSD!$H$18:$H$133</definedName>
    <definedName name="XDO_?FINAL_PER_NET?144?">SMUSD!$H$18:$H$142</definedName>
    <definedName name="XDO_?FINAL_PER_NET?145?">SMUSD!$H$18:$H$148</definedName>
    <definedName name="XDO_?FINAL_PER_NET?146?">SMUSD!$H$18:$H$155</definedName>
    <definedName name="XDO_?FINAL_PER_NET?147?">SMUSD!$H$18:$H$165</definedName>
    <definedName name="XDO_?FINAL_PER_NET?148?">SMUSD!$H$18:$H$170</definedName>
    <definedName name="XDO_?FINAL_PER_NET?149?">SMIDCAP!$H$10:$H$67</definedName>
    <definedName name="XDO_?FINAL_PER_NET?15?">SLTEF!$H$10:$H$74</definedName>
    <definedName name="XDO_?FINAL_PER_NET?150?">SMIDCAP!$H$10:$H$96</definedName>
    <definedName name="XDO_?FINAL_PER_NET?151?">SMIDCAP!$H$10:$H$115</definedName>
    <definedName name="XDO_?FINAL_PER_NET?152?">SMIDCAP!$H$10:$H$120</definedName>
    <definedName name="XDO_?FINAL_PER_NET?153?">SMCMF!$H$24:$H$25</definedName>
    <definedName name="XDO_?FINAL_PER_NET?154?">SMCMF!$H$24:$H$54</definedName>
    <definedName name="XDO_?FINAL_PER_NET?155?">SMCMF!$H$24:$H$59</definedName>
    <definedName name="XDO_?FINAL_PER_NET?156?">SMCOMMA!$H$10:$H$36</definedName>
    <definedName name="XDO_?FINAL_PER_NET?157?">SMCOMMA!$H$10:$H$61</definedName>
    <definedName name="XDO_?FINAL_PER_NET?158?">SMCOMMA!$H$10:$H$80</definedName>
    <definedName name="XDO_?FINAL_PER_NET?159?">SMCOMMA!$H$10:$H$85</definedName>
    <definedName name="XDO_?FINAL_PER_NET?16?">SLTEF!$H$10:$H$99</definedName>
    <definedName name="XDO_?FINAL_PER_NET?160?">SMGF!$H$24:$H$30</definedName>
    <definedName name="XDO_?FINAL_PER_NET?161?">SMGF!$H$24:$H$40</definedName>
    <definedName name="XDO_?FINAL_PER_NET?162?">SMGF!$H$24:$H$49</definedName>
    <definedName name="XDO_?FINAL_PER_NET?163?">SMGF!$H$24:$H$68</definedName>
    <definedName name="XDO_?FINAL_PER_NET?164?">SMGF!$H$24:$H$73</definedName>
    <definedName name="XDO_?FINAL_PER_NET?165?">SFLEXI!$H$10:$H$63</definedName>
    <definedName name="XDO_?FINAL_PER_NET?166?">SFLEXI!$H$10:$H$71</definedName>
    <definedName name="XDO_?FINAL_PER_NET?167?">SFLEXI!$H$10:$H$94</definedName>
    <definedName name="XDO_?FINAL_PER_NET?168?">SFLEXI!$H$10:$H$113</definedName>
    <definedName name="XDO_?FINAL_PER_NET?169?">SFLEXI!$H$10:$H$118</definedName>
    <definedName name="XDO_?FINAL_PER_NET?17?">SLTEF!$H$10:$H$118</definedName>
    <definedName name="XDO_?FINAL_PER_NET?170?">SMAAF!$H$10:$H$63</definedName>
    <definedName name="XDO_?FINAL_PER_NET?171?">SMAAF!$H$10:$H$71</definedName>
    <definedName name="XDO_?FINAL_PER_NET?172?">SMAAF!$H$10:$H$76</definedName>
    <definedName name="XDO_?FINAL_PER_NET?173?">SMAAF!$H$10:$H$112</definedName>
    <definedName name="XDO_?FINAL_PER_NET?174?">SMAAF!$H$10:$H$123</definedName>
    <definedName name="XDO_?FINAL_PER_NET?175?">SMAAF!$H$10:$H$127</definedName>
    <definedName name="XDO_?FINAL_PER_NET?176?">SMAAF!$H$10:$H$146</definedName>
    <definedName name="XDO_?FINAL_PER_NET?177?">SMAAF!$H$10:$H$158</definedName>
    <definedName name="XDO_?FINAL_PER_NET?178?">SMAAF!$H$10:$H$163</definedName>
    <definedName name="XDO_?FINAL_PER_NET?179?">SBLUECHIP!$H$10:$H$50</definedName>
    <definedName name="XDO_?FINAL_PER_NET?18?">SLTEF!$H$10:$H$123</definedName>
    <definedName name="XDO_?FINAL_PER_NET?180?">SBLUECHIP!$H$10:$H$78</definedName>
    <definedName name="XDO_?FINAL_PER_NET?181?">SBLUECHIP!$H$10:$H$97</definedName>
    <definedName name="XDO_?FINAL_PER_NET?182?">SBLUECHIP!$H$10:$H$102</definedName>
    <definedName name="XDO_?FINAL_PER_NET?183?">SAOF!$H$10:$H$200</definedName>
    <definedName name="XDO_?FINAL_PER_NET?184?">SAOF!$H$10:$H$227</definedName>
    <definedName name="XDO_?FINAL_PER_NET?185?">SAOF!$H$10:$H$249</definedName>
    <definedName name="XDO_?FINAL_PER_NET?186?">SAOF!$H$10:$H$269</definedName>
    <definedName name="XDO_?FINAL_PER_NET?187?">SAOF!$H$10:$H$273</definedName>
    <definedName name="XDO_?FINAL_PER_NET?188?">SAOF!$H$10:$H$284</definedName>
    <definedName name="XDO_?FINAL_PER_NET?189?">SAOF!$H$10:$H$296</definedName>
    <definedName name="XDO_?FINAL_PER_NET?19?">#REF!</definedName>
    <definedName name="XDO_?FINAL_PER_NET?190?">SAOF!$H$10:$H$301</definedName>
    <definedName name="XDO_?FINAL_PER_NET?191?">SIF!$H$10:$H$45</definedName>
    <definedName name="XDO_?FINAL_PER_NET?192?">SIF!$H$10:$H$53</definedName>
    <definedName name="XDO_?FINAL_PER_NET?193?">SIF!$H$10:$H$74</definedName>
    <definedName name="XDO_?FINAL_PER_NET?194?">SIF!$H$10:$H$93</definedName>
    <definedName name="XDO_?FINAL_PER_NET?195?">SIF!$H$10:$H$98</definedName>
    <definedName name="XDO_?FINAL_PER_NET?196?">SMLDF!$H$18:$H$64</definedName>
    <definedName name="XDO_?FINAL_PER_NET?197?">SMLDF!$H$18:$H$73</definedName>
    <definedName name="XDO_?FINAL_PER_NET?198?">SMLDF!$H$18:$H$80</definedName>
    <definedName name="XDO_?FINAL_PER_NET?199?">SMLDF!$H$18:$H$88</definedName>
    <definedName name="XDO_?FINAL_PER_NET?2?">#REF!</definedName>
    <definedName name="XDO_?FINAL_PER_NET?20?">#REF!</definedName>
    <definedName name="XDO_?FINAL_PER_NET?200?">SMLDF!$H$18:$H$103</definedName>
    <definedName name="XDO_?FINAL_PER_NET?201?">SMLDF!$H$18:$H$121</definedName>
    <definedName name="XDO_?FINAL_PER_NET?202?">SMLDF!$H$18:$H$125</definedName>
    <definedName name="XDO_?FINAL_PER_NET?203?">SMLDF!$H$18:$H$131</definedName>
    <definedName name="XDO_?FINAL_PER_NET?204?">SMLDF!$H$18:$H$138</definedName>
    <definedName name="XDO_?FINAL_PER_NET?205?">SMLDF!$H$18:$H$148</definedName>
    <definedName name="XDO_?FINAL_PER_NET?206?">SMLDF!$H$18:$H$153</definedName>
    <definedName name="XDO_?FINAL_PER_NET?207?">SSTDF!$H$18:$H$71</definedName>
    <definedName name="XDO_?FINAL_PER_NET?208?">SSTDF!$H$18:$H$78</definedName>
    <definedName name="XDO_?FINAL_PER_NET?209?">SSTDF!$H$18:$H$84</definedName>
    <definedName name="XDO_?FINAL_PER_NET?21?">#REF!</definedName>
    <definedName name="XDO_?FINAL_PER_NET?210?">SSTDF!$H$18:$H$90</definedName>
    <definedName name="XDO_?FINAL_PER_NET?211?">SSTDF!$H$18:$H$96</definedName>
    <definedName name="XDO_?FINAL_PER_NET?212?">SSTDF!$H$18:$H$102</definedName>
    <definedName name="XDO_?FINAL_PER_NET?213?">SSTDF!$H$18:$H$110</definedName>
    <definedName name="XDO_?FINAL_PER_NET?214?">SSTDF!$H$18:$H$117</definedName>
    <definedName name="XDO_?FINAL_PER_NET?215?">SSTDF!$H$18:$H$127</definedName>
    <definedName name="XDO_?FINAL_PER_NET?216?">SSTDF!$H$18:$H$132</definedName>
    <definedName name="XDO_?FINAL_PER_NET?217?">SETFGOLD!$H$46</definedName>
    <definedName name="XDO_?FINAL_PER_NET?218?">SETFGOLD!$H$46:$H$54</definedName>
    <definedName name="XDO_?FINAL_PER_NET?219?">SETFGOLD!$H$46:$H$59</definedName>
    <definedName name="XDO_?FINAL_PER_NET?22?">#REF!</definedName>
    <definedName name="XDO_?FINAL_PER_NET?220?">SPSU!$H$10:$H$34</definedName>
    <definedName name="XDO_?FINAL_PER_NET?221?">SPSU!$H$10:$H$59</definedName>
    <definedName name="XDO_?FINAL_PER_NET?222?">SPSU!$H$10:$H$78</definedName>
    <definedName name="XDO_?FINAL_PER_NET?223?">SPSU!$H$10:$H$83</definedName>
    <definedName name="XDO_?FINAL_PER_NET?224?">SGF!$H$42</definedName>
    <definedName name="XDO_?FINAL_PER_NET?225?">SGF!$H$42:$H$54</definedName>
    <definedName name="XDO_?FINAL_PER_NET?226?">SGF!$H$42:$H$59</definedName>
    <definedName name="XDO_?FINAL_PER_NET?227?">SBISENSEX!$H$10:$H$39</definedName>
    <definedName name="XDO_?FINAL_PER_NET?228?">SBISENSEX!$H$10:$H$82</definedName>
    <definedName name="XDO_?FINAL_PER_NET?229?">SBISENSEX!$H$10:$H$87</definedName>
    <definedName name="XDO_?FINAL_PER_NET?23?">SMGLF!$H$10:$H$39</definedName>
    <definedName name="XDO_?FINAL_PER_NET?230?">SSCF!$H$10:$H$72</definedName>
    <definedName name="XDO_?FINAL_PER_NET?231?">SSCF!$H$10:$H$97</definedName>
    <definedName name="XDO_?FINAL_PER_NET?232?">SSCF!$H$10:$H$116</definedName>
    <definedName name="XDO_?FINAL_PER_NET?233?">SSCF!$H$10:$H$121</definedName>
    <definedName name="XDO_?FINAL_PER_NET?234?">SBPF!$H$18:$H$58</definedName>
    <definedName name="XDO_?FINAL_PER_NET?235?">SBPF!$H$18:$H$68</definedName>
    <definedName name="XDO_?FINAL_PER_NET?236?">SBPF!$H$18:$H$77</definedName>
    <definedName name="XDO_?FINAL_PER_NET?237?">SBPF!$H$18:$H$84</definedName>
    <definedName name="XDO_?FINAL_PER_NET?238?">SBPF!$H$18:$H$97</definedName>
    <definedName name="XDO_?FINAL_PER_NET?239?">SBPF!$H$18:$H$107</definedName>
    <definedName name="XDO_?FINAL_PER_NET?24?">SMGLF!$H$10:$H$64</definedName>
    <definedName name="XDO_?FINAL_PER_NET?240?">SBPF!$H$18:$H$112</definedName>
    <definedName name="XDO_?FINAL_PER_NET?241?">SBFS!$H$10:$H$35</definedName>
    <definedName name="XDO_?FINAL_PER_NET?242?">SBFS!$H$10:$H$60</definedName>
    <definedName name="XDO_?FINAL_PER_NET?243?">SBFS!$H$10:$H$79</definedName>
    <definedName name="XDO_?FINAL_PER_NET?244?">SBFS!$H$10:$H$84</definedName>
    <definedName name="XDO_?FINAL_PER_NET?245?">SETFNN50!$H$10:$H$60</definedName>
    <definedName name="XDO_?FINAL_PER_NET?246?">SETFNN50!$H$10:$H$103</definedName>
    <definedName name="XDO_?FINAL_PER_NET?247?">SETFNN50!$H$10:$H$108</definedName>
    <definedName name="XDO_?FINAL_PER_NET?248?">SETFNIFBK!$H$10:$H$21</definedName>
    <definedName name="XDO_?FINAL_PER_NET?249?">SETFNIFBK!$H$10:$H$64</definedName>
    <definedName name="XDO_?FINAL_PER_NET?25?">SMGLF!$H$10:$H$83</definedName>
    <definedName name="XDO_?FINAL_PER_NET?250?">SETFNIFBK!$H$10:$H$69</definedName>
    <definedName name="XDO_?FINAL_PER_NET?251?">SETFBSE100!$H$10:$H$110</definedName>
    <definedName name="XDO_?FINAL_PER_NET?252?">SETFBSE100!$H$10:$H$153</definedName>
    <definedName name="XDO_?FINAL_PER_NET?253?">SETFBSE100!$H$10:$H$158</definedName>
    <definedName name="XDO_?FINAL_PER_NET?254?">SESF!$H$10:$H$91</definedName>
    <definedName name="XDO_?FINAL_PER_NET?255?">SESF!$H$10:$H$97</definedName>
    <definedName name="XDO_?FINAL_PER_NET?256?">SESF!$H$10:$H$102</definedName>
    <definedName name="XDO_?FINAL_PER_NET?257?">SESF!$H$10:$H$107</definedName>
    <definedName name="XDO_?FINAL_PER_NET?258?">SESF!$H$10:$H$127</definedName>
    <definedName name="XDO_?FINAL_PER_NET?259?">SESF!$H$10:$H$137</definedName>
    <definedName name="XDO_?FINAL_PER_NET?26?">SMGLF!$H$10:$H$88</definedName>
    <definedName name="XDO_?FINAL_PER_NET?260?">SESF!$H$10:$H$146</definedName>
    <definedName name="XDO_?FINAL_PER_NET?261?">SESF!$H$10:$H$150</definedName>
    <definedName name="XDO_?FINAL_PER_NET?262?">SESF!$H$10:$H$169</definedName>
    <definedName name="XDO_?FINAL_PER_NET?263?">SESF!$H$10:$H$174</definedName>
    <definedName name="XDO_?FINAL_PER_NET?264?">SETFNIF50!$H$10:$H$59</definedName>
    <definedName name="XDO_?FINAL_PER_NET?265?">SETFNIF50!$H$10:$H$102</definedName>
    <definedName name="XDO_?FINAL_PER_NET?266?">SETFNIF50!$H$10:$H$107</definedName>
    <definedName name="XDO_?FINAL_PER_NET?267?">'SLTAF-III'!$H$10:$H$34</definedName>
    <definedName name="XDO_?FINAL_PER_NET?268?">'SLTAF-III'!$H$10:$H$77</definedName>
    <definedName name="XDO_?FINAL_PER_NET?269?">'SLTAF-III'!$H$10:$H$82</definedName>
    <definedName name="XDO_?FINAL_PER_NET?27?">#REF!</definedName>
    <definedName name="XDO_?FINAL_PER_NET?270?">SETF10GILT!$H$24</definedName>
    <definedName name="XDO_?FINAL_PER_NET?271?">SETF10GILT!$H$24:$H$53</definedName>
    <definedName name="XDO_?FINAL_PER_NET?272?">SETF10GILT!$H$24:$H$58</definedName>
    <definedName name="XDO_?FINAL_PER_NET?273?">'SLTAF-IV'!$H$10:$H$28</definedName>
    <definedName name="XDO_?FINAL_PER_NET?274?">'SLTAF-IV'!$H$10:$H$71</definedName>
    <definedName name="XDO_?FINAL_PER_NET?275?">'SLTAF-IV'!$H$10:$H$76</definedName>
    <definedName name="XDO_?FINAL_PER_NET?276?">'SLTAF-V'!$H$10:$H$35</definedName>
    <definedName name="XDO_?FINAL_PER_NET?277?">'SLTAF-V'!$H$10:$H$78</definedName>
    <definedName name="XDO_?FINAL_PER_NET?278?">'SLTAF-V'!$H$10:$H$83</definedName>
    <definedName name="XDO_?FINAL_PER_NET?279?">'SLTAF-VI'!$H$10:$H$48</definedName>
    <definedName name="XDO_?FINAL_PER_NET?28?">#REF!</definedName>
    <definedName name="XDO_?FINAL_PER_NET?280?">'SLTAF-VI'!$H$10:$H$91</definedName>
    <definedName name="XDO_?FINAL_PER_NET?281?">'SLTAF-VI'!$H$10:$H$96</definedName>
    <definedName name="XDO_?FINAL_PER_NET?282?">SETFSN50!$H$10:$H$60</definedName>
    <definedName name="XDO_?FINAL_PER_NET?283?">SETFSN50!$H$10:$H$107</definedName>
    <definedName name="XDO_?FINAL_PER_NET?284?">SBIETFQLTY!$H$10:$H$39</definedName>
    <definedName name="XDO_?FINAL_PER_NET?285?">SBIETFQLTY!$H$10:$H$82</definedName>
    <definedName name="XDO_?FINAL_PER_NET?286?">SBIETFQLTY!$H$10:$H$87</definedName>
    <definedName name="XDO_?FINAL_PER_NET?287?">SCBF!$H$18:$H$103</definedName>
    <definedName name="XDO_?FINAL_PER_NET?288?">SCBF!$H$18:$H$109</definedName>
    <definedName name="XDO_?FINAL_PER_NET?289?">SCBF!$H$18:$H$116</definedName>
    <definedName name="XDO_?FINAL_PER_NET?29?">SEHF!$H$10:$H$50</definedName>
    <definedName name="XDO_?FINAL_PER_NET?290?">SCBF!$H$18:$H$127</definedName>
    <definedName name="XDO_?FINAL_PER_NET?291?">SCBF!$H$18:$H$146</definedName>
    <definedName name="XDO_?FINAL_PER_NET?292?">SCBF!$H$18:$H$156</definedName>
    <definedName name="XDO_?FINAL_PER_NET?293?">SCBF!$H$18:$H$161</definedName>
    <definedName name="XDO_?FINAL_PER_NET?294?">SEMVF!$H$10:$H$59</definedName>
    <definedName name="XDO_?FINAL_PER_NET?295?">SEMVF!$H$10:$H$102</definedName>
    <definedName name="XDO_?FINAL_PER_NET?296?">SEMVF!$H$10:$H$107</definedName>
    <definedName name="XDO_?FINAL_PER_NET?297?">'SFMP- Series 1'!$H$26:$H$31</definedName>
    <definedName name="XDO_?FINAL_PER_NET?298?">'SFMP- Series 1'!$H$26:$H$50</definedName>
    <definedName name="XDO_?FINAL_PER_NET?299?">'SFMP- Series 1'!$H$26:$H$65</definedName>
    <definedName name="XDO_?FINAL_PER_NET?3?">#REF!</definedName>
    <definedName name="XDO_?FINAL_PER_NET?30?">SEHF!$H$10:$H$55</definedName>
    <definedName name="XDO_?FINAL_PER_NET?300?">'SFMP- Series 1'!$H$26:$H$70</definedName>
    <definedName name="XDO_?FINAL_PER_NET?301?">'SFMP- Series 6'!$H$26:$H$29</definedName>
    <definedName name="XDO_?FINAL_PER_NET?302?">'SFMP- Series 6'!$H$26:$H$48</definedName>
    <definedName name="XDO_?FINAL_PER_NET?303?">'SFMP- Series 6'!$H$26:$H$63</definedName>
    <definedName name="XDO_?FINAL_PER_NET?304?">'SFMP- Series 6'!$H$26:$H$68</definedName>
    <definedName name="XDO_?FINAL_PER_NET?305?">'SFMP- Series 34'!$H$26</definedName>
    <definedName name="XDO_?FINAL_PER_NET?306?">'SFMP- Series 34'!$H$26:$H$43</definedName>
    <definedName name="XDO_?FINAL_PER_NET?307?">'SFMP- Series 34'!$H$26:$H$58</definedName>
    <definedName name="XDO_?FINAL_PER_NET?308?">'SFMP- Series 34'!$H$26:$H$63</definedName>
    <definedName name="XDO_?FINAL_PER_NET?309?">'SMCBF-IP'!$H$10:$H$35</definedName>
    <definedName name="XDO_?FINAL_PER_NET?31?">SEHF!$H$10:$H$62</definedName>
    <definedName name="XDO_?FINAL_PER_NET?310?">'SMCBF-IP'!$H$10:$H$41</definedName>
    <definedName name="XDO_?FINAL_PER_NET?311?">'SMCBF-IP'!$H$10:$H$45</definedName>
    <definedName name="XDO_?FINAL_PER_NET?312?">'SMCBF-IP'!$H$10:$H$66</definedName>
    <definedName name="XDO_?FINAL_PER_NET?313?">'SMCBF-IP'!$H$10:$H$85</definedName>
    <definedName name="XDO_?FINAL_PER_NET?314?">'SMCBF-IP'!$H$10:$H$90</definedName>
    <definedName name="XDO_?FINAL_PER_NET?315?">SFRDF!$H$18:$H$25</definedName>
    <definedName name="XDO_?FINAL_PER_NET?316?">SFRDF!$H$18:$H$35</definedName>
    <definedName name="XDO_?FINAL_PER_NET?317?">SFRDF!$H$18:$H$44</definedName>
    <definedName name="XDO_?FINAL_PER_NET?318?">SFRDF!$H$18:$H$57</definedName>
    <definedName name="XDO_?FINAL_PER_NET?319?">SFRDF!$H$18:$H$67</definedName>
    <definedName name="XDO_?FINAL_PER_NET?32?">SEHF!$H$10:$H$66</definedName>
    <definedName name="XDO_?FINAL_PER_NET?320?">SFRDF!$H$18:$H$72</definedName>
    <definedName name="XDO_?FINAL_PER_NET?321?">SBIETFIT!$H$10:$H$19</definedName>
    <definedName name="XDO_?FINAL_PER_NET?322?">SBIETFIT!$H$10:$H$62</definedName>
    <definedName name="XDO_?FINAL_PER_NET?323?">SBIETFIT!$H$10:$H$67</definedName>
    <definedName name="XDO_?FINAL_PER_NET?324?">SBIETFPB!$H$10:$H$19</definedName>
    <definedName name="XDO_?FINAL_PER_NET?325?">SBIETFPB!$H$10:$H$62</definedName>
    <definedName name="XDO_?FINAL_PER_NET?326?">SBIETFPB!$H$10:$H$67</definedName>
    <definedName name="XDO_?FINAL_PER_NET?327?">'SRBF-AP'!$H$10:$H$56</definedName>
    <definedName name="XDO_?FINAL_PER_NET?328?">'SRBF-AP'!$H$10:$H$66</definedName>
    <definedName name="XDO_?FINAL_PER_NET?329?">'SRBF-AP'!$H$10:$H$74</definedName>
    <definedName name="XDO_?FINAL_PER_NET?33?">SEHF!$H$10:$H$111</definedName>
    <definedName name="XDO_?FINAL_PER_NET?330?">'SRBF-AP'!$H$10:$H$103</definedName>
    <definedName name="XDO_?FINAL_PER_NET?331?">'SRBF-AP'!$H$10:$H$108</definedName>
    <definedName name="XDO_?FINAL_PER_NET?332?">'SRBF-AHP'!$H$10:$H$56</definedName>
    <definedName name="XDO_?FINAL_PER_NET?333?">'SRBF-AHP'!$H$10:$H$65</definedName>
    <definedName name="XDO_?FINAL_PER_NET?334?">'SRBF-AHP'!$H$10:$H$70</definedName>
    <definedName name="XDO_?FINAL_PER_NET?335?">'SRBF-AHP'!$H$10:$H$75</definedName>
    <definedName name="XDO_?FINAL_PER_NET?336?">'SRBF-AHP'!$H$10:$H$84</definedName>
    <definedName name="XDO_?FINAL_PER_NET?337?">'SRBF-AHP'!$H$10:$H$103</definedName>
    <definedName name="XDO_?FINAL_PER_NET?338?">'SRBF-AHP'!$H$10:$H$115</definedName>
    <definedName name="XDO_?FINAL_PER_NET?339?">'SRBF-AHP'!$H$10:$H$120</definedName>
    <definedName name="XDO_?FINAL_PER_NET?34?">SEHF!$H$10:$H$117</definedName>
    <definedName name="XDO_?FINAL_PER_NET?340?">'SRBF-CHP'!$H$10:$H$56</definedName>
    <definedName name="XDO_?FINAL_PER_NET?341?">'SRBF-CHP'!$H$10:$H$73</definedName>
    <definedName name="XDO_?FINAL_PER_NET?342?">'SRBF-CHP'!$H$10:$H$82</definedName>
    <definedName name="XDO_?FINAL_PER_NET?343?">'SRBF-CHP'!$H$10:$H$87</definedName>
    <definedName name="XDO_?FINAL_PER_NET?344?">'SRBF-CHP'!$H$10:$H$114</definedName>
    <definedName name="XDO_?FINAL_PER_NET?345?">'SRBF-CHP'!$H$10:$H$119</definedName>
    <definedName name="XDO_?FINAL_PER_NET?346?">'SRBF-CP'!$H$10:$H$56</definedName>
    <definedName name="XDO_?FINAL_PER_NET?347?">'SRBF-CP'!$H$10:$H$72</definedName>
    <definedName name="XDO_?FINAL_PER_NET?348?">'SRBF-CP'!$H$10:$H$81</definedName>
    <definedName name="XDO_?FINAL_PER_NET?349?">'SRBF-CP'!$H$10:$H$87</definedName>
    <definedName name="XDO_?FINAL_PER_NET?35?">SEHF!$H$10:$H$126</definedName>
    <definedName name="XDO_?FINAL_PER_NET?350?">'SRBF-CP'!$H$10:$H$114</definedName>
    <definedName name="XDO_?FINAL_PER_NET?351?">'SRBF-CP'!$H$10:$H$119</definedName>
    <definedName name="XDO_?FINAL_PER_NET?352?">'SIA-US EQUITY FOF'!$H$14</definedName>
    <definedName name="XDO_?FINAL_PER_NET?353?">'SIA-US EQUITY FOF'!$H$14:$H$53</definedName>
    <definedName name="XDO_?FINAL_PER_NET?354?">'SIA-US EQUITY FOF'!$H$14:$H$58</definedName>
    <definedName name="XDO_?FINAL_PER_NET?355?">'SFMP- Series 42'!$H$18</definedName>
    <definedName name="XDO_?FINAL_PER_NET?356?">'SFMP- Series 42'!$H$18:$H$40</definedName>
    <definedName name="XDO_?FINAL_PER_NET?357?">'SFMP- Series 42'!$H$18:$H$61</definedName>
    <definedName name="XDO_?FINAL_PER_NET?358?">'SFMP- Series 42'!$H$18:$H$76</definedName>
    <definedName name="XDO_?FINAL_PER_NET?359?">'SFMP- Series 42'!$H$18:$H$81</definedName>
    <definedName name="XDO_?FINAL_PER_NET?36?">SEHF!$H$10:$H$132</definedName>
    <definedName name="XDO_?FINAL_PER_NET?360?">'SFMP- Series 43'!$H$26:$H$33</definedName>
    <definedName name="XDO_?FINAL_PER_NET?361?">'SFMP- Series 43'!$H$26:$H$50</definedName>
    <definedName name="XDO_?FINAL_PER_NET?362?">'SFMP- Series 43'!$H$26:$H$65</definedName>
    <definedName name="XDO_?FINAL_PER_NET?363?">'SFMP- Series 43'!$H$26:$H$70</definedName>
    <definedName name="XDO_?FINAL_PER_NET?364?">'SNN50'!$H$10:$H$60</definedName>
    <definedName name="XDO_?FINAL_PER_NET?365?">'SNN50'!$H$10:$H$103</definedName>
    <definedName name="XDO_?FINAL_PER_NET?366?">'SNN50'!$H$10:$H$108</definedName>
    <definedName name="XDO_?FINAL_PER_NET?367?">'SFMP- Series 44'!$H$26:$H$31</definedName>
    <definedName name="XDO_?FINAL_PER_NET?368?">'SFMP- Series 44'!$H$26:$H$53</definedName>
    <definedName name="XDO_?FINAL_PER_NET?369?">'SFMP- Series 44'!$H$26:$H$68</definedName>
    <definedName name="XDO_?FINAL_PER_NET?37?">SEHF!$H$10:$H$139</definedName>
    <definedName name="XDO_?FINAL_PER_NET?370?">'SFMP- Series 44'!$H$26:$H$73</definedName>
    <definedName name="XDO_?FINAL_PER_NET?371?">'SFMP- Series 45'!$H$26:$H$33</definedName>
    <definedName name="XDO_?FINAL_PER_NET?372?">'SFMP- Series 45'!$H$26:$H$55</definedName>
    <definedName name="XDO_?FINAL_PER_NET?373?">'SFMP- Series 45'!$H$26:$H$70</definedName>
    <definedName name="XDO_?FINAL_PER_NET?374?">'SFMP- Series 45'!$H$26:$H$75</definedName>
    <definedName name="XDO_?FINAL_PER_NET?375?">SBIETFCON!$H$10:$H$39</definedName>
    <definedName name="XDO_?FINAL_PER_NET?376?">SBIETFCON!$H$10:$H$82</definedName>
    <definedName name="XDO_?FINAL_PER_NET?377?">SBIETFCON!$H$10:$H$87</definedName>
    <definedName name="XDO_?FINAL_PER_NET?378?">'SFMP- Series 46'!$H$26:$H$29</definedName>
    <definedName name="XDO_?FINAL_PER_NET?379?">'SFMP- Series 46'!$H$26:$H$48</definedName>
    <definedName name="XDO_?FINAL_PER_NET?38?">SEHF!$H$10:$H$144</definedName>
    <definedName name="XDO_?FINAL_PER_NET?380?">'SFMP- Series 46'!$H$26:$H$63</definedName>
    <definedName name="XDO_?FINAL_PER_NET?381?">'SFMP- Series 46'!$H$26:$H$68</definedName>
    <definedName name="XDO_?FINAL_PER_NET?382?">'SFMP- Series 47'!$H$26:$H$27</definedName>
    <definedName name="XDO_?FINAL_PER_NET?383?">'SFMP- Series 47'!$H$26:$H$44</definedName>
    <definedName name="XDO_?FINAL_PER_NET?384?">'SFMP- Series 47'!$H$26:$H$59</definedName>
    <definedName name="XDO_?FINAL_PER_NET?385?">'SFMP- Series 47'!$H$26:$H$64</definedName>
    <definedName name="XDO_?FINAL_PER_NET?386?">'SFMP- Series 48'!$H$26:$H$27</definedName>
    <definedName name="XDO_?FINAL_PER_NET?387?">'SFMP- Series 48'!$H$26:$H$44</definedName>
    <definedName name="XDO_?FINAL_PER_NET?388?">'SFMP- Series 48'!$H$26:$H$59</definedName>
    <definedName name="XDO_?FINAL_PER_NET?389?">'SFMP- Series 48'!$H$26:$H$64</definedName>
    <definedName name="XDO_?FINAL_PER_NET?39?">SEHF!$H$10:$H$152</definedName>
    <definedName name="XDO_?FINAL_PER_NET?390?">SBAF!$H$10:$H$98</definedName>
    <definedName name="XDO_?FINAL_PER_NET?391?">SBAF!$H$10:$H$106</definedName>
    <definedName name="XDO_?FINAL_PER_NET?392?">SBAF!$H$10:$H$111</definedName>
    <definedName name="XDO_?FINAL_PER_NET?393?">SBAF!$H$10:$H$151</definedName>
    <definedName name="XDO_?FINAL_PER_NET?394?">SBAF!$H$10:$H$164</definedName>
    <definedName name="XDO_?FINAL_PER_NET?395?">SBAF!$H$10:$H$172</definedName>
    <definedName name="XDO_?FINAL_PER_NET?396?">SBAF!$H$10:$H$195</definedName>
    <definedName name="XDO_?FINAL_PER_NET?397?">SBAF!$H$10:$H$200</definedName>
    <definedName name="XDO_?FINAL_PER_NET?398?">'SFMP- Series 49'!$H$26:$H$33</definedName>
    <definedName name="XDO_?FINAL_PER_NET?399?">'SFMP- Series 49'!$H$26:$H$53</definedName>
    <definedName name="XDO_?FINAL_PER_NET?4?">#REF!</definedName>
    <definedName name="XDO_?FINAL_PER_NET?40?">SEHF!$H$10:$H$167</definedName>
    <definedName name="XDO_?FINAL_PER_NET?400?">'SFMP- Series 49'!$H$26:$H$68</definedName>
    <definedName name="XDO_?FINAL_PER_NET?401?">'SFMP- Series 49'!$H$26:$H$73</definedName>
    <definedName name="XDO_?FINAL_PER_NET?402?">'SFMP- Series 50'!$H$26:$H$30</definedName>
    <definedName name="XDO_?FINAL_PER_NET?403?">'SFMP- Series 50'!$H$26:$H$49</definedName>
    <definedName name="XDO_?FINAL_PER_NET?404?">'SFMP- Series 50'!$H$26:$H$64</definedName>
    <definedName name="XDO_?FINAL_PER_NET?405?">'SFMP- Series 50'!$H$26:$H$69</definedName>
    <definedName name="XDO_?FINAL_PER_NET?406?">'SFMP- Series 51'!$H$26:$H$36</definedName>
    <definedName name="XDO_?FINAL_PER_NET?407?">'SFMP- Series 51'!$H$26:$H$58</definedName>
    <definedName name="XDO_?FINAL_PER_NET?408?">'SFMP- Series 51'!$H$26:$H$73</definedName>
    <definedName name="XDO_?FINAL_PER_NET?409?">'SFMP- Series 51'!$H$26:$H$78</definedName>
    <definedName name="XDO_?FINAL_PER_NET?41?">SEHF!$H$10:$H$172</definedName>
    <definedName name="XDO_?FINAL_PER_NET?410?">'SFMP- Series 52'!$H$26:$H$30</definedName>
    <definedName name="XDO_?FINAL_PER_NET?411?">'SFMP- Series 52'!$H$26:$H$51</definedName>
    <definedName name="XDO_?FINAL_PER_NET?412?">'SFMP- Series 52'!$H$26:$H$66</definedName>
    <definedName name="XDO_?FINAL_PER_NET?413?">'SFMP- Series 52'!$H$26:$H$71</definedName>
    <definedName name="XDO_?FINAL_PER_NET?414?">'SFMP- Series 53'!$H$26:$H$34</definedName>
    <definedName name="XDO_?FINAL_PER_NET?415?">'SFMP- Series 53'!$H$26:$H$57</definedName>
    <definedName name="XDO_?FINAL_PER_NET?416?">'SFMP- Series 53'!$H$26:$H$72</definedName>
    <definedName name="XDO_?FINAL_PER_NET?417?">'SFMP- Series 53'!$H$26:$H$77</definedName>
    <definedName name="XDO_?FINAL_PER_NET?418?">'SFMP- Series 54'!$H$26:$H$28</definedName>
    <definedName name="XDO_?FINAL_PER_NET?419?">'SFMP- Series 54'!$H$26:$H$44</definedName>
    <definedName name="XDO_?FINAL_PER_NET?42?">#REF!</definedName>
    <definedName name="XDO_?FINAL_PER_NET?420?">'SFMP- Series 54'!$H$26:$H$59</definedName>
    <definedName name="XDO_?FINAL_PER_NET?421?">'SFMP- Series 54'!$H$26:$H$64</definedName>
    <definedName name="XDO_?FINAL_PER_NET?422?">'SFMP- Series 55'!$H$26:$H$32</definedName>
    <definedName name="XDO_?FINAL_PER_NET?423?">'SFMP- Series 55'!$H$26:$H$55</definedName>
    <definedName name="XDO_?FINAL_PER_NET?424?">'SFMP- Series 55'!$H$26:$H$70</definedName>
    <definedName name="XDO_?FINAL_PER_NET?425?">'SFMP- Series 55'!$H$26:$H$75</definedName>
    <definedName name="XDO_?FINAL_PER_NET?426?">'SFMP- Series 57'!$H$26:$H$29</definedName>
    <definedName name="XDO_?FINAL_PER_NET?427?">'SFMP- Series 57'!$H$26:$H$52</definedName>
    <definedName name="XDO_?FINAL_PER_NET?428?">'SFMP- Series 57'!$H$26:$H$67</definedName>
    <definedName name="XDO_?FINAL_PER_NET?429?">'SFMP- Series 57'!$H$26:$H$72</definedName>
    <definedName name="XDO_?FINAL_PER_NET?43?">#REF!</definedName>
    <definedName name="XDO_?FINAL_PER_NET?430?">'SFMP- Series 58'!$H$26:$H$31</definedName>
    <definedName name="XDO_?FINAL_PER_NET?431?">'SFMP- Series 58'!$H$26:$H$50</definedName>
    <definedName name="XDO_?FINAL_PER_NET?432?">'SFMP- Series 58'!$H$26:$H$65</definedName>
    <definedName name="XDO_?FINAL_PER_NET?433?">'SFMP- Series 58'!$H$26:$H$70</definedName>
    <definedName name="XDO_?FINAL_PER_NET?434?">SCPSE!$H$18:$H$43</definedName>
    <definedName name="XDO_?FINAL_PER_NET?435?">SCPSE!$H$18:$H$52</definedName>
    <definedName name="XDO_?FINAL_PER_NET?436?">SCPSE!$H$18:$H$123</definedName>
    <definedName name="XDO_?FINAL_PER_NET?437?">SCPSE!$H$18:$H$150</definedName>
    <definedName name="XDO_?FINAL_PER_NET?438?">SCPSE!$H$18:$H$155</definedName>
    <definedName name="XDO_?FINAL_PER_NET?439?">'SFMP- Series 59'!$H$38:$H$40</definedName>
    <definedName name="XDO_?FINAL_PER_NET?44?">SMIF!$H$18:$H$28</definedName>
    <definedName name="XDO_?FINAL_PER_NET?440?">'SFMP- Series 59'!$H$38:$H$55</definedName>
    <definedName name="XDO_?FINAL_PER_NET?441?">'SFMP- Series 59'!$H$38:$H$60</definedName>
    <definedName name="XDO_?FINAL_PER_NET?442?">'SFMP- Series 60'!$H$26:$H$30</definedName>
    <definedName name="XDO_?FINAL_PER_NET?443?">'SFMP- Series 60'!$H$26:$H$50</definedName>
    <definedName name="XDO_?FINAL_PER_NET?444?">'SFMP- Series 60'!$H$26:$H$65</definedName>
    <definedName name="XDO_?FINAL_PER_NET?445?">'SFMP- Series 60'!$H$26:$H$70</definedName>
    <definedName name="XDO_?FINAL_PER_NET?446?">SMCF!$H$10:$H$60</definedName>
    <definedName name="XDO_?FINAL_PER_NET?447?">SMCF!$H$10:$H$75</definedName>
    <definedName name="XDO_?FINAL_PER_NET?448?">SMCF!$H$10:$H$88</definedName>
    <definedName name="XDO_?FINAL_PER_NET?449?">SMCF!$H$10:$H$107</definedName>
    <definedName name="XDO_?FINAL_PER_NET?45?">SMIF!$H$18:$H$40</definedName>
    <definedName name="XDO_?FINAL_PER_NET?450?">SMCF!$H$10:$H$112</definedName>
    <definedName name="XDO_?FINAL_PER_NET?451?">'SFMP- Series 61'!$H$26:$H$36</definedName>
    <definedName name="XDO_?FINAL_PER_NET?452?">'SFMP- Series 61'!$H$26:$H$58</definedName>
    <definedName name="XDO_?FINAL_PER_NET?453?">'SFMP- Series 61'!$H$26:$H$73</definedName>
    <definedName name="XDO_?FINAL_PER_NET?454?">'SFMP- Series 61'!$H$26:$H$78</definedName>
    <definedName name="XDO_?FINAL_PER_NET?455?">'SFMP- Series 66'!$H$26:$H$34</definedName>
    <definedName name="XDO_?FINAL_PER_NET?456?">'SFMP- Series 66'!$H$26:$H$56</definedName>
    <definedName name="XDO_?FINAL_PER_NET?457?">'SFMP- Series 66'!$H$26:$H$71</definedName>
    <definedName name="XDO_?FINAL_PER_NET?458?">'SFMP- Series 66'!$H$26:$H$76</definedName>
    <definedName name="XDO_?FINAL_PER_NET?459?">'SFMP- Series 67'!$H$26:$H$34</definedName>
    <definedName name="XDO_?FINAL_PER_NET?46?">SMIF!$H$18:$H$61</definedName>
    <definedName name="XDO_?FINAL_PER_NET?460?">'SFMP- Series 67'!$H$26:$H$56</definedName>
    <definedName name="XDO_?FINAL_PER_NET?461?">'SFMP- Series 67'!$H$26:$H$71</definedName>
    <definedName name="XDO_?FINAL_PER_NET?462?">'SFMP- Series 67'!$H$26:$H$76</definedName>
    <definedName name="XDO_?FINAL_PER_NET?463?">'SFMP- Series 64'!$H$24</definedName>
    <definedName name="XDO_?FINAL_PER_NET?464?">'SFMP- Series 64'!$H$24:$H$32</definedName>
    <definedName name="XDO_?FINAL_PER_NET?465?">'SFMP- Series 64'!$H$24:$H$53</definedName>
    <definedName name="XDO_?FINAL_PER_NET?466?">'SFMP- Series 64'!$H$24:$H$68</definedName>
    <definedName name="XDO_?FINAL_PER_NET?467?">'SFMP- Series 64'!$H$24:$H$73</definedName>
    <definedName name="XDO_?FINAL_PER_NET?468?">'SFMP- Series 68'!$H$24</definedName>
    <definedName name="XDO_?FINAL_PER_NET?469?">'SFMP- Series 68'!$H$24:$H$41</definedName>
    <definedName name="XDO_?FINAL_PER_NET?47?">SMIF!$H$18:$H$71</definedName>
    <definedName name="XDO_?FINAL_PER_NET?470?">'SFMP- Series 68'!$H$24:$H$56</definedName>
    <definedName name="XDO_?FINAL_PER_NET?471?">'SFMP- Series 68'!$H$24:$H$61</definedName>
    <definedName name="XDO_?FINAL_PER_NET?472?">SNM150IF!$H$10:$H$161</definedName>
    <definedName name="XDO_?FINAL_PER_NET?473?">SNM150IF!$H$10:$H$204</definedName>
    <definedName name="XDO_?FINAL_PER_NET?474?">SNM150IF!$H$10:$H$209</definedName>
    <definedName name="XDO_?FINAL_PER_NET?475?">SNS250IF!$H$10:$H$260</definedName>
    <definedName name="XDO_?FINAL_PER_NET?476?">SNS250IF!$H$10:$H$303</definedName>
    <definedName name="XDO_?FINAL_PER_NET?477?">SNS250IF!$H$10:$H$308</definedName>
    <definedName name="XDO_?FINAL_PER_NET?478?">'SCIGI-JUN 2036'!$H$24:$H$26</definedName>
    <definedName name="XDO_?FINAL_PER_NET?479?">'SCIGI-JUN 2036'!$H$24:$H$55</definedName>
    <definedName name="XDO_?FINAL_PER_NET?48?">SMIF!$H$18:$H$76</definedName>
    <definedName name="XDO_?FINAL_PER_NET?480?">'SCIGI-JUN 2036'!$H$24:$H$60</definedName>
    <definedName name="XDO_?FINAL_PER_NET?481?">'SCIGI-APR 2029'!$H$24</definedName>
    <definedName name="XDO_?FINAL_PER_NET?482?">'SCIGI-APR 2029'!$H$24:$H$53</definedName>
    <definedName name="XDO_?FINAL_PER_NET?483?">'SCIGI-APR 2029'!$H$24:$H$58</definedName>
    <definedName name="XDO_?FINAL_PER_NET?484?">'SCISI-SEP 2027'!$H$24</definedName>
    <definedName name="XDO_?FINAL_PER_NET?485?">'SCISI-SEP 2027'!$H$24:$H$43</definedName>
    <definedName name="XDO_?FINAL_PER_NET?486?">'SCISI-SEP 2027'!$H$24:$H$70</definedName>
    <definedName name="XDO_?FINAL_PER_NET?487?">'SCISI-SEP 2027'!$H$24:$H$75</definedName>
    <definedName name="XDO_?FINAL_PER_NET?488?">'SFMP- Series 72'!$H$38:$H$41</definedName>
    <definedName name="XDO_?FINAL_PER_NET?489?">'SFMP- Series 72'!$H$38:$H$56</definedName>
    <definedName name="XDO_?FINAL_PER_NET?49?">#REF!</definedName>
    <definedName name="XDO_?FINAL_PER_NET?490?">'SFMP- Series 72'!$H$38:$H$61</definedName>
    <definedName name="XDO_?FINAL_PER_NET?491?">'SFMP- Series 73'!$H$38:$H$41</definedName>
    <definedName name="XDO_?FINAL_PER_NET?492?">'SFMP- Series 73'!$H$38:$H$56</definedName>
    <definedName name="XDO_?FINAL_PER_NET?493?">'SFMP- Series 73'!$H$38:$H$61</definedName>
    <definedName name="XDO_?FINAL_PER_NET?494?">SLDF!$H$24:$H$32</definedName>
    <definedName name="XDO_?FINAL_PER_NET?495?">SLDF!$H$24:$H$53</definedName>
    <definedName name="XDO_?FINAL_PER_NET?496?">SLDF!$H$24:$H$63</definedName>
    <definedName name="XDO_?FINAL_PER_NET?497?">SLDF!$H$24:$H$68</definedName>
    <definedName name="XDO_?FINAL_PER_NET?498?">'SFMP- Series 74'!$H$26:$H$33</definedName>
    <definedName name="XDO_?FINAL_PER_NET?499?">'SFMP- Series 74'!$H$26:$H$50</definedName>
    <definedName name="XDO_?FINAL_PER_NET?5?">#REF!</definedName>
    <definedName name="XDO_?FINAL_PER_NET?50?">#REF!</definedName>
    <definedName name="XDO_?FINAL_PER_NET?500?">'SFMP- Series 74'!$H$26:$H$65</definedName>
    <definedName name="XDO_?FINAL_PER_NET?501?">'SFMP- Series 74'!$H$26:$H$70</definedName>
    <definedName name="XDO_?FINAL_PER_NET?502?">'SFMP- Series 76'!$H$18:$H$21</definedName>
    <definedName name="XDO_?FINAL_PER_NET?503?">'SFMP- Series 76'!$H$18:$H$31</definedName>
    <definedName name="XDO_?FINAL_PER_NET?504?">'SFMP- Series 76'!$H$18:$H$49</definedName>
    <definedName name="XDO_?FINAL_PER_NET?505?">'SFMP- Series 76'!$H$18:$H$64</definedName>
    <definedName name="XDO_?FINAL_PER_NET?506?">'SFMP- Series 76'!$H$18:$H$69</definedName>
    <definedName name="XDO_?FINAL_PER_NET?507?">'SFMP- Series 78'!$H$18:$H$23</definedName>
    <definedName name="XDO_?FINAL_PER_NET?508?">'SFMP- Series 78'!$H$18:$H$35</definedName>
    <definedName name="XDO_?FINAL_PER_NET?509?">'SFMP- Series 78'!$H$18:$H$52</definedName>
    <definedName name="XDO_?FINAL_PER_NET?51?">SCOF!$H$10:$H$54</definedName>
    <definedName name="XDO_?FINAL_PER_NET?510?">'SFMP- Series 78'!$H$18:$H$67</definedName>
    <definedName name="XDO_?FINAL_PER_NET?511?">'SFMP- Series 78'!$H$18:$H$72</definedName>
    <definedName name="XDO_?FINAL_PER_NET?512?">SDYF!$H$10:$H$53</definedName>
    <definedName name="XDO_?FINAL_PER_NET?513?">SDYF!$H$10:$H$61</definedName>
    <definedName name="XDO_?FINAL_PER_NET?514?">SDYF!$H$10:$H$68</definedName>
    <definedName name="XDO_?FINAL_PER_NET?515?">SDYF!$H$10:$H$89</definedName>
    <definedName name="XDO_?FINAL_PER_NET?516?">SDYF!$H$10:$H$108</definedName>
    <definedName name="XDO_?FINAL_PER_NET?517?">SDYF!$H$10:$H$113</definedName>
    <definedName name="XDO_?FINAL_PER_NET?518?">'SFMP- Series 79'!$H$18:$H$22</definedName>
    <definedName name="XDO_?FINAL_PER_NET?519?">'SFMP- Series 79'!$H$18:$H$45</definedName>
    <definedName name="XDO_?FINAL_PER_NET?52?">SCOF!$H$10:$H$79</definedName>
    <definedName name="XDO_?FINAL_PER_NET?520?">'SFMP- Series 79'!$H$18:$H$60</definedName>
    <definedName name="XDO_?FINAL_PER_NET?521?">'SFMP- Series 79'!$H$18:$H$65</definedName>
    <definedName name="XDO_?FINAL_PER_NET?522?">'SFMP- Series 81'!$H$18:$H$25</definedName>
    <definedName name="XDO_?FINAL_PER_NET?523?">'SFMP- Series 81'!$H$18:$H$41</definedName>
    <definedName name="XDO_?FINAL_PER_NET?524?">'SFMP- Series 81'!$H$18:$H$59</definedName>
    <definedName name="XDO_?FINAL_PER_NET?525?">'SFMP- Series 81'!$H$18:$H$74</definedName>
    <definedName name="XDO_?FINAL_PER_NET?526?">'SFMP- Series 81'!$H$18:$H$79</definedName>
    <definedName name="XDO_?FINAL_PER_NET?527?">'SBI-BSE-SENSEX-IF'!$H$10:$H$39</definedName>
    <definedName name="XDO_?FINAL_PER_NET?528?">'SBI-BSE-SENSEX-IF'!$H$10:$H$82</definedName>
    <definedName name="XDO_?FINAL_PER_NET?529?">'SBI-BSE-SENSEX-IF'!$H$10:$H$87</definedName>
    <definedName name="XDO_?FINAL_PER_NET?53?">SCOF!$H$10:$H$98</definedName>
    <definedName name="XDO_?FINAL_PER_NET?530?">LIQUIDSBI!$H$52</definedName>
    <definedName name="XDO_?FINAL_PER_NET?531?">LIQUIDSBI!$H$52:$H$57</definedName>
    <definedName name="XDO_?FINAL_PER_NET?532?">SN50EWIF!$H$10:$H$59</definedName>
    <definedName name="XDO_?FINAL_PER_NET?533?">SN50EWIF!$H$10:$H$102</definedName>
    <definedName name="XDO_?FINAL_PER_NET?534?">SN50EWIF!$H$10:$H$107</definedName>
    <definedName name="XDO_?FINAL_PER_NET?535?">SEOF!$H$10:$H$44</definedName>
    <definedName name="XDO_?FINAL_PER_NET?536?">SEOF!$H$10:$H$69</definedName>
    <definedName name="XDO_?FINAL_PER_NET?537?">SEOF!$H$10:$H$88</definedName>
    <definedName name="XDO_?FINAL_PER_NET?538?">SEOF!$H$10:$H$93</definedName>
    <definedName name="XDO_?FINAL_PER_NET?539?">'SBI-AOF'!$H$10:$H$37</definedName>
    <definedName name="XDO_?FINAL_PER_NET?54?">SCOF!$H$10:$H$103</definedName>
    <definedName name="XDO_?FINAL_PER_NET?540?">'SBI-AOF'!$H$10:$H$62</definedName>
    <definedName name="XDO_?FINAL_PER_NET?541?">'SBI-AOF'!$H$10:$H$81</definedName>
    <definedName name="XDO_?FINAL_PER_NET?542?">'SBI-AOF'!$H$10:$H$86</definedName>
    <definedName name="XDO_?FINAL_PER_NET?543?">SETFSILVER!$H$54</definedName>
    <definedName name="XDO_?FINAL_PER_NET?544?">SETFSILVER!$H$54:$H$56</definedName>
    <definedName name="XDO_?FINAL_PER_NET?545?">SETFSILVER!$H$54:$H$60</definedName>
    <definedName name="XDO_?FINAL_PER_NET?546?">'SETFSILVER-FOF'!$H$42</definedName>
    <definedName name="XDO_?FINAL_PER_NET?547?">'SETFSILVER-FOF'!$H$42:$H$54</definedName>
    <definedName name="XDO_?FINAL_PER_NET?548?">'SETFSILVER-FOF'!$H$42:$H$59</definedName>
    <definedName name="XDO_?FINAL_PER_NET?549?">'SN50EW-ETF'!$H$10:$H$59</definedName>
    <definedName name="XDO_?FINAL_PER_NET?55?">STOF!$H$10:$H$34</definedName>
    <definedName name="XDO_?FINAL_PER_NET?550?">'SN50EW-ETF'!$H$10:$H$102</definedName>
    <definedName name="XDO_?FINAL_PER_NET?551?">'SN50EW-ETF'!$H$10:$H$107</definedName>
    <definedName name="XDO_?FINAL_PER_NET?552?">SIOF!$H$10:$H$45</definedName>
    <definedName name="XDO_?FINAL_PER_NET?553?">SIOF!$H$10:$H$71</definedName>
    <definedName name="XDO_?FINAL_PER_NET?554?">SIOF!$H$10:$H$90</definedName>
    <definedName name="XDO_?FINAL_PER_NET?555?">SIOF!$H$10:$H$95</definedName>
    <definedName name="XDO_?FINAL_PER_NET?556?">SN500IF!$H$10:$H$513</definedName>
    <definedName name="XDO_?FINAL_PER_NET?557?">SN500IF!$H$10:$H$556</definedName>
    <definedName name="XDO_?FINAL_PER_NET?558?">SN500IF!$H$10:$H$561</definedName>
    <definedName name="XDO_?FINAL_PER_NET?559?">SNICIF!$H$10:$H$39</definedName>
    <definedName name="XDO_?FINAL_PER_NET?56?">STOF!$H$10:$H$39</definedName>
    <definedName name="XDO_?FINAL_PER_NET?560?">SNICIF!$H$10:$H$82</definedName>
    <definedName name="XDO_?FINAL_PER_NET?561?">SNICIF!$H$10:$H$87</definedName>
    <definedName name="XDO_?FINAL_PER_NET?562?">SQF!$H$10:$H$42</definedName>
    <definedName name="XDO_?FINAL_PER_NET?563?">SQF!$H$10:$H$85</definedName>
    <definedName name="XDO_?FINAL_PER_NET?564?">SQF!$H$10:$H$90</definedName>
    <definedName name="XDO_?FINAL_PER_NET?565?">SNBIF!$H$10:$H$21</definedName>
    <definedName name="XDO_?FINAL_PER_NET?566?">SNBIF!$H$10:$H$64</definedName>
    <definedName name="XDO_?FINAL_PER_NET?567?">SNBIF!$H$10:$H$69</definedName>
    <definedName name="XDO_?FINAL_PER_NET?568?">SNITIF!$H$10:$H$19</definedName>
    <definedName name="XDO_?FINAL_PER_NET?569?">SNITIF!$H$10:$H$62</definedName>
    <definedName name="XDO_?FINAL_PER_NET?57?">STOF!$H$10:$H$46</definedName>
    <definedName name="XDO_?FINAL_PER_NET?570?">SNITIF!$H$10:$H$67</definedName>
    <definedName name="XDO_?FINAL_PER_NET?571?">'SBI BSE PSU Bank ETF'!$H$10:$H$21</definedName>
    <definedName name="XDO_?FINAL_PER_NET?572?">'SBI BSE PSU Bank ETF'!$H$10:$H$64</definedName>
    <definedName name="XDO_?FINAL_PER_NET?573?">'SBI BSE PSU Bank ETF'!$H$10:$H$69</definedName>
    <definedName name="XDO_?FINAL_PER_NET?574?">'SBI BSE PSU Bank Index Fund'!$H$10:$H$21</definedName>
    <definedName name="XDO_?FINAL_PER_NET?575?">'SBI BSE PSU Bank Index Fund'!$H$10:$H$64</definedName>
    <definedName name="XDO_?FINAL_PER_NET?576?">'SBI BSE PSU Bank Index Fund'!$H$10:$H$69</definedName>
    <definedName name="XDO_?FINAL_PER_NET?577?">SIPAAFOF!$H$42:$H$44</definedName>
    <definedName name="XDO_?FINAL_PER_NET?578?">SIPAAFOF!$H$42:$H$56</definedName>
    <definedName name="XDO_?FINAL_PER_NET?579?">SIPAAFOF!$H$42:$H$61</definedName>
    <definedName name="XDO_?FINAL_PER_NET?58?">STOF!$H$10:$H$67</definedName>
    <definedName name="XDO_?FINAL_PER_NET?580?">#REF!</definedName>
    <definedName name="XDO_?FINAL_PER_NET?581?">#REF!</definedName>
    <definedName name="XDO_?FINAL_PER_NET?582?">#REF!</definedName>
    <definedName name="XDO_?FINAL_PER_NET?583?">#REF!</definedName>
    <definedName name="XDO_?FINAL_PER_NET?584?">#REF!</definedName>
    <definedName name="XDO_?FINAL_PER_NET?585?">#REF!</definedName>
    <definedName name="XDO_?FINAL_PER_NET?586?">#REF!</definedName>
    <definedName name="XDO_?FINAL_PER_NET?587?">#REF!</definedName>
    <definedName name="XDO_?FINAL_PER_NET?588?">#REF!</definedName>
    <definedName name="XDO_?FINAL_PER_NET?589?">#REF!</definedName>
    <definedName name="XDO_?FINAL_PER_NET?59?">STOF!$H$10:$H$86</definedName>
    <definedName name="XDO_?FINAL_PER_NET?590?">#REF!</definedName>
    <definedName name="XDO_?FINAL_PER_NET?591?">#REF!</definedName>
    <definedName name="XDO_?FINAL_PER_NET?592?">#REF!</definedName>
    <definedName name="XDO_?FINAL_PER_NET?593?">#REF!</definedName>
    <definedName name="XDO_?FINAL_PER_NET?594?">#REF!</definedName>
    <definedName name="XDO_?FINAL_PER_NET?595?">#REF!</definedName>
    <definedName name="XDO_?FINAL_PER_NET?596?">#REF!</definedName>
    <definedName name="XDO_?FINAL_PER_NET?6?">#REF!</definedName>
    <definedName name="XDO_?FINAL_PER_NET?60?">STOF!$H$10:$H$91</definedName>
    <definedName name="XDO_?FINAL_PER_NET?61?">SHOF!$H$10:$H$37</definedName>
    <definedName name="XDO_?FINAL_PER_NET?62?">SHOF!$H$10:$H$43</definedName>
    <definedName name="XDO_?FINAL_PER_NET?63?">SHOF!$H$10:$H$64</definedName>
    <definedName name="XDO_?FINAL_PER_NET?64?">SHOF!$H$10:$H$83</definedName>
    <definedName name="XDO_?FINAL_PER_NET?65?">SHOF!$H$10:$H$88</definedName>
    <definedName name="XDO_?FINAL_PER_NET?66?">SCF!$H$10:$H$86</definedName>
    <definedName name="XDO_?FINAL_PER_NET?67?">SCF!$H$10:$H$93</definedName>
    <definedName name="XDO_?FINAL_PER_NET?68?">SCF!$H$10:$H$97</definedName>
    <definedName name="XDO_?FINAL_PER_NET?69?">SCF!$H$10:$H$103</definedName>
    <definedName name="XDO_?FINAL_PER_NET?7?">#REF!</definedName>
    <definedName name="XDO_?FINAL_PER_NET?70?">SCF!$H$10:$H$116</definedName>
    <definedName name="XDO_?FINAL_PER_NET?71?">SCF!$H$10:$H$127</definedName>
    <definedName name="XDO_?FINAL_PER_NET?72?">SCF!$H$10:$H$146</definedName>
    <definedName name="XDO_?FINAL_PER_NET?73?">SCF!$H$10:$H$151</definedName>
    <definedName name="XDO_?FINAL_PER_NET?74?">SNIF!$H$10:$H$59</definedName>
    <definedName name="XDO_?FINAL_PER_NET?75?">SNIF!$H$10:$H$102</definedName>
    <definedName name="XDO_?FINAL_PER_NET?76?">SNIF!$H$10:$H$107</definedName>
    <definedName name="XDO_?FINAL_PER_NET?77?">'SMCBF-SP'!$H$10:$H$31</definedName>
    <definedName name="XDO_?FINAL_PER_NET?78?">'SMCBF-SP'!$H$10:$H$51</definedName>
    <definedName name="XDO_?FINAL_PER_NET?79?">'SMCBF-SP'!$H$10:$H$61</definedName>
    <definedName name="XDO_?FINAL_PER_NET?8?">#REF!</definedName>
    <definedName name="XDO_?FINAL_PER_NET?80?">'SMCBF-SP'!$H$10:$H$66</definedName>
    <definedName name="XDO_?FINAL_PER_NET?81?">'SMCBF-SP'!$H$10:$H$79</definedName>
    <definedName name="XDO_?FINAL_PER_NET?82?">'SMCBF-SP'!$H$10:$H$94</definedName>
    <definedName name="XDO_?FINAL_PER_NET?83?">'SMCBF-SP'!$H$10:$H$99</definedName>
    <definedName name="XDO_?FINAL_PER_NET?84?">SOF!$H$32</definedName>
    <definedName name="XDO_?FINAL_PER_NET?85?">SOF!$H$32:$H$37</definedName>
    <definedName name="XDO_?FINAL_PER_NET?86?">SOF!$H$32:$H$56</definedName>
    <definedName name="XDO_?FINAL_PER_NET?87?">SOF!$H$32:$H$61</definedName>
    <definedName name="XDO_?FINAL_PER_NET?88?">SMMDF!$H$18:$H$50</definedName>
    <definedName name="XDO_?FINAL_PER_NET?89?">SMMDF!$H$18:$H$62</definedName>
    <definedName name="XDO_?FINAL_PER_NET?9?">SLMF!$H$10:$H$85</definedName>
    <definedName name="XDO_?FINAL_PER_NET?90?">SMMDF!$H$18:$H$71</definedName>
    <definedName name="XDO_?FINAL_PER_NET?91?">SMMDF!$H$18:$H$84</definedName>
    <definedName name="XDO_?FINAL_PER_NET?92?">SMMDF!$H$18:$H$94</definedName>
    <definedName name="XDO_?FINAL_PER_NET?93?">SMMDF!$H$18:$H$99</definedName>
    <definedName name="XDO_?FINAL_PER_NET?94?">SLF!$H$18:$H$27</definedName>
    <definedName name="XDO_?FINAL_PER_NET?95?">SLF!$H$18:$H$35</definedName>
    <definedName name="XDO_?FINAL_PER_NET?96?">SLF!$H$18:$H$39</definedName>
    <definedName name="XDO_?FINAL_PER_NET?97?">SLF!$H$18:$H$116</definedName>
    <definedName name="XDO_?FINAL_PER_NET?98?">SLF!$H$18:$H$137</definedName>
    <definedName name="XDO_?FINAL_PER_NET?99?">SLF!$H$18:$H$150</definedName>
    <definedName name="XDO_?FINAL_QUANTITE?">SMEEF!$F$10:$F$98</definedName>
    <definedName name="XDO_?FINAL_QUANTITE?1?">#REF!</definedName>
    <definedName name="XDO_?FINAL_QUANTITE?10?">SLMF!$F$10:$F$91</definedName>
    <definedName name="XDO_?FINAL_QUANTITE?100?">SLF!$F$18:$F$161</definedName>
    <definedName name="XDO_?FINAL_QUANTITE?101?">SLF!$F$18:$F$173</definedName>
    <definedName name="XDO_?FINAL_QUANTITE?102?">SLF!$F$18:$F$178</definedName>
    <definedName name="XDO_?FINAL_QUANTITE?103?">SDBF!$F$18:$F$24</definedName>
    <definedName name="XDO_?FINAL_QUANTITE?104?">SDBF!$F$18:$F$30</definedName>
    <definedName name="XDO_?FINAL_QUANTITE?105?">SDBF!$F$18:$F$39</definedName>
    <definedName name="XDO_?FINAL_QUANTITE?106?">SDBF!$F$18:$F$49</definedName>
    <definedName name="XDO_?FINAL_QUANTITE?107?">SDBF!$F$18:$F$68</definedName>
    <definedName name="XDO_?FINAL_QUANTITE?108?">SDBF!$F$18:$F$78</definedName>
    <definedName name="XDO_?FINAL_QUANTITE?109?">SDBF!$F$18:$F$83</definedName>
    <definedName name="XDO_?FINAL_QUANTITE?11?">SLMF!$F$10:$F$95</definedName>
    <definedName name="XDO_?FINAL_QUANTITE?110?">SSF!$F$24:$F$25</definedName>
    <definedName name="XDO_?FINAL_QUANTITE?111?">SSF!$F$24:$F$51</definedName>
    <definedName name="XDO_?FINAL_QUANTITE?112?">SSF!$F$24:$F$83</definedName>
    <definedName name="XDO_?FINAL_QUANTITE?113?">SSF!$F$24:$F$125</definedName>
    <definedName name="XDO_?FINAL_QUANTITE?114?">SSF!$F$24:$F$131</definedName>
    <definedName name="XDO_?FINAL_QUANTITE?115?">SSF!$F$24:$F$135</definedName>
    <definedName name="XDO_?FINAL_QUANTITE?116?">SSF!$F$24:$F$142</definedName>
    <definedName name="XDO_?FINAL_QUANTITE?117?">SSF!$F$24:$F$152</definedName>
    <definedName name="XDO_?FINAL_QUANTITE?118?">SSF!$F$24:$F$157</definedName>
    <definedName name="XDO_?FINAL_QUANTITE?119?">SCRF!$F$16</definedName>
    <definedName name="XDO_?FINAL_QUANTITE?12?">SLMF!$F$10:$F$116</definedName>
    <definedName name="XDO_?FINAL_QUANTITE?120?">SCRF!$F$16:$F$48</definedName>
    <definedName name="XDO_?FINAL_QUANTITE?121?">SCRF!$F$16:$F$58</definedName>
    <definedName name="XDO_?FINAL_QUANTITE?122?">SCRF!$F$16:$F$79</definedName>
    <definedName name="XDO_?FINAL_QUANTITE?123?">SCRF!$F$16:$F$89</definedName>
    <definedName name="XDO_?FINAL_QUANTITE?124?">SCRF!$F$16:$F$94</definedName>
    <definedName name="XDO_?FINAL_QUANTITE?125?">SFEF!$F$10:$F$32</definedName>
    <definedName name="XDO_?FINAL_QUANTITE?126?">SFEF!$F$10:$F$39</definedName>
    <definedName name="XDO_?FINAL_QUANTITE?127?">SFEF!$F$10:$F$64</definedName>
    <definedName name="XDO_?FINAL_QUANTITE?128?">SFEF!$F$10:$F$83</definedName>
    <definedName name="XDO_?FINAL_QUANTITE?129?">SFEF!$F$10:$F$88</definedName>
    <definedName name="XDO_?FINAL_QUANTITE?13?">SLMF!$F$10:$F$135</definedName>
    <definedName name="XDO_?FINAL_QUANTITE?130?">SCHF!$F$10:$F$46</definedName>
    <definedName name="XDO_?FINAL_QUANTITE?131?">SCHF!$F$10:$F$54</definedName>
    <definedName name="XDO_?FINAL_QUANTITE?132?">SCHF!$F$10:$F$104</definedName>
    <definedName name="XDO_?FINAL_QUANTITE?133?">SCHF!$F$10:$F$116</definedName>
    <definedName name="XDO_?FINAL_QUANTITE?134?">SCHF!$F$10:$F$122</definedName>
    <definedName name="XDO_?FINAL_QUANTITE?135?">SCHF!$F$10:$F$141</definedName>
    <definedName name="XDO_?FINAL_QUANTITE?136?">SCHF!$F$10:$F$151</definedName>
    <definedName name="XDO_?FINAL_QUANTITE?137?">SCHF!$F$10:$F$156</definedName>
    <definedName name="XDO_?FINAL_QUANTITE?138?">SMUSD!$F$18:$F$40</definedName>
    <definedName name="XDO_?FINAL_QUANTITE?139?">SMUSD!$F$18:$F$47</definedName>
    <definedName name="XDO_?FINAL_QUANTITE?14?">SLMF!$F$10:$F$140</definedName>
    <definedName name="XDO_?FINAL_QUANTITE?140?">SMUSD!$F$18:$F$52</definedName>
    <definedName name="XDO_?FINAL_QUANTITE?141?">SMUSD!$F$18:$F$67</definedName>
    <definedName name="XDO_?FINAL_QUANTITE?142?">SMUSD!$F$18:$F$95</definedName>
    <definedName name="XDO_?FINAL_QUANTITE?143?">SMUSD!$F$18:$F$133</definedName>
    <definedName name="XDO_?FINAL_QUANTITE?144?">SMUSD!$F$18:$F$142</definedName>
    <definedName name="XDO_?FINAL_QUANTITE?145?">SMUSD!$F$18:$F$148</definedName>
    <definedName name="XDO_?FINAL_QUANTITE?146?">SMUSD!$F$18:$F$155</definedName>
    <definedName name="XDO_?FINAL_QUANTITE?147?">SMUSD!$F$18:$F$165</definedName>
    <definedName name="XDO_?FINAL_QUANTITE?148?">SMUSD!$F$18:$F$170</definedName>
    <definedName name="XDO_?FINAL_QUANTITE?149?">SMIDCAP!$F$10:$F$67</definedName>
    <definedName name="XDO_?FINAL_QUANTITE?15?">SLTEF!$F$10:$F$74</definedName>
    <definedName name="XDO_?FINAL_QUANTITE?150?">SMIDCAP!$F$10:$F$96</definedName>
    <definedName name="XDO_?FINAL_QUANTITE?151?">SMIDCAP!$F$10:$F$115</definedName>
    <definedName name="XDO_?FINAL_QUANTITE?152?">SMIDCAP!$F$10:$F$120</definedName>
    <definedName name="XDO_?FINAL_QUANTITE?153?">SMCMF!$F$24:$F$25</definedName>
    <definedName name="XDO_?FINAL_QUANTITE?154?">SMCMF!$F$24:$F$54</definedName>
    <definedName name="XDO_?FINAL_QUANTITE?155?">SMCMF!$F$24:$F$59</definedName>
    <definedName name="XDO_?FINAL_QUANTITE?156?">SMCOMMA!$F$10:$F$36</definedName>
    <definedName name="XDO_?FINAL_QUANTITE?157?">SMCOMMA!$F$10:$F$61</definedName>
    <definedName name="XDO_?FINAL_QUANTITE?158?">SMCOMMA!$F$10:$F$80</definedName>
    <definedName name="XDO_?FINAL_QUANTITE?159?">SMCOMMA!$F$10:$F$85</definedName>
    <definedName name="XDO_?FINAL_QUANTITE?16?">SLTEF!$F$10:$F$99</definedName>
    <definedName name="XDO_?FINAL_QUANTITE?160?">SMGF!$F$24:$F$30</definedName>
    <definedName name="XDO_?FINAL_QUANTITE?161?">SMGF!$F$24:$F$40</definedName>
    <definedName name="XDO_?FINAL_QUANTITE?162?">SMGF!$F$24:$F$49</definedName>
    <definedName name="XDO_?FINAL_QUANTITE?163?">SMGF!$F$24:$F$68</definedName>
    <definedName name="XDO_?FINAL_QUANTITE?164?">SMGF!$F$24:$F$73</definedName>
    <definedName name="XDO_?FINAL_QUANTITE?165?">SFLEXI!$F$10:$F$63</definedName>
    <definedName name="XDO_?FINAL_QUANTITE?166?">SFLEXI!$F$10:$F$71</definedName>
    <definedName name="XDO_?FINAL_QUANTITE?167?">SFLEXI!$F$10:$F$94</definedName>
    <definedName name="XDO_?FINAL_QUANTITE?168?">SFLEXI!$F$10:$F$113</definedName>
    <definedName name="XDO_?FINAL_QUANTITE?169?">SFLEXI!$F$10:$F$118</definedName>
    <definedName name="XDO_?FINAL_QUANTITE?17?">SLTEF!$F$10:$F$118</definedName>
    <definedName name="XDO_?FINAL_QUANTITE?170?">SMAAF!$F$10:$F$63</definedName>
    <definedName name="XDO_?FINAL_QUANTITE?171?">SMAAF!$F$10:$F$71</definedName>
    <definedName name="XDO_?FINAL_QUANTITE?172?">SMAAF!$F$10:$F$76</definedName>
    <definedName name="XDO_?FINAL_QUANTITE?173?">SMAAF!$F$10:$F$112</definedName>
    <definedName name="XDO_?FINAL_QUANTITE?174?">SMAAF!$F$10:$F$123</definedName>
    <definedName name="XDO_?FINAL_QUANTITE?175?">SMAAF!$F$10:$F$127</definedName>
    <definedName name="XDO_?FINAL_QUANTITE?176?">SMAAF!$F$10:$F$146</definedName>
    <definedName name="XDO_?FINAL_QUANTITE?177?">SMAAF!$F$10:$F$158</definedName>
    <definedName name="XDO_?FINAL_QUANTITE?178?">SMAAF!$F$10:$F$163</definedName>
    <definedName name="XDO_?FINAL_QUANTITE?179?">SBLUECHIP!$F$10:$F$50</definedName>
    <definedName name="XDO_?FINAL_QUANTITE?18?">SLTEF!$F$10:$F$123</definedName>
    <definedName name="XDO_?FINAL_QUANTITE?180?">SBLUECHIP!$F$10:$F$78</definedName>
    <definedName name="XDO_?FINAL_QUANTITE?181?">SBLUECHIP!$F$10:$F$97</definedName>
    <definedName name="XDO_?FINAL_QUANTITE?182?">SBLUECHIP!$F$10:$F$102</definedName>
    <definedName name="XDO_?FINAL_QUANTITE?183?">SAOF!$F$10:$F$200</definedName>
    <definedName name="XDO_?FINAL_QUANTITE?184?">SAOF!$F$10:$F$227</definedName>
    <definedName name="XDO_?FINAL_QUANTITE?185?">SAOF!$F$10:$F$249</definedName>
    <definedName name="XDO_?FINAL_QUANTITE?186?">SAOF!$F$10:$F$269</definedName>
    <definedName name="XDO_?FINAL_QUANTITE?187?">SAOF!$F$10:$F$273</definedName>
    <definedName name="XDO_?FINAL_QUANTITE?188?">SAOF!$F$10:$F$284</definedName>
    <definedName name="XDO_?FINAL_QUANTITE?189?">SAOF!$F$10:$F$296</definedName>
    <definedName name="XDO_?FINAL_QUANTITE?19?">#REF!</definedName>
    <definedName name="XDO_?FINAL_QUANTITE?190?">SAOF!$F$10:$F$301</definedName>
    <definedName name="XDO_?FINAL_QUANTITE?191?">SIF!$F$10:$F$45</definedName>
    <definedName name="XDO_?FINAL_QUANTITE?192?">SIF!$F$10:$F$53</definedName>
    <definedName name="XDO_?FINAL_QUANTITE?193?">SIF!$F$10:$F$74</definedName>
    <definedName name="XDO_?FINAL_QUANTITE?194?">SIF!$F$10:$F$93</definedName>
    <definedName name="XDO_?FINAL_QUANTITE?195?">SIF!$F$10:$F$98</definedName>
    <definedName name="XDO_?FINAL_QUANTITE?196?">SMLDF!$F$18:$F$64</definedName>
    <definedName name="XDO_?FINAL_QUANTITE?197?">SMLDF!$F$18:$F$73</definedName>
    <definedName name="XDO_?FINAL_QUANTITE?198?">SMLDF!$F$18:$F$80</definedName>
    <definedName name="XDO_?FINAL_QUANTITE?199?">SMLDF!$F$18:$F$88</definedName>
    <definedName name="XDO_?FINAL_QUANTITE?2?">#REF!</definedName>
    <definedName name="XDO_?FINAL_QUANTITE?20?">#REF!</definedName>
    <definedName name="XDO_?FINAL_QUANTITE?200?">SMLDF!$F$18:$F$103</definedName>
    <definedName name="XDO_?FINAL_QUANTITE?201?">SMLDF!$F$18:$F$121</definedName>
    <definedName name="XDO_?FINAL_QUANTITE?202?">SMLDF!$F$18:$F$125</definedName>
    <definedName name="XDO_?FINAL_QUANTITE?203?">SMLDF!$F$18:$F$131</definedName>
    <definedName name="XDO_?FINAL_QUANTITE?204?">SMLDF!$F$18:$F$138</definedName>
    <definedName name="XDO_?FINAL_QUANTITE?205?">SMLDF!$F$18:$F$148</definedName>
    <definedName name="XDO_?FINAL_QUANTITE?206?">SMLDF!$F$18:$F$153</definedName>
    <definedName name="XDO_?FINAL_QUANTITE?207?">SSTDF!$F$18:$F$71</definedName>
    <definedName name="XDO_?FINAL_QUANTITE?208?">SSTDF!$F$18:$F$78</definedName>
    <definedName name="XDO_?FINAL_QUANTITE?209?">SSTDF!$F$18:$F$84</definedName>
    <definedName name="XDO_?FINAL_QUANTITE?21?">#REF!</definedName>
    <definedName name="XDO_?FINAL_QUANTITE?210?">SSTDF!$F$18:$F$90</definedName>
    <definedName name="XDO_?FINAL_QUANTITE?211?">SSTDF!$F$18:$F$96</definedName>
    <definedName name="XDO_?FINAL_QUANTITE?212?">SSTDF!$F$18:$F$102</definedName>
    <definedName name="XDO_?FINAL_QUANTITE?213?">SSTDF!$F$18:$F$110</definedName>
    <definedName name="XDO_?FINAL_QUANTITE?214?">SSTDF!$F$18:$F$117</definedName>
    <definedName name="XDO_?FINAL_QUANTITE?215?">SSTDF!$F$18:$F$127</definedName>
    <definedName name="XDO_?FINAL_QUANTITE?216?">SSTDF!$F$18:$F$132</definedName>
    <definedName name="XDO_?FINAL_QUANTITE?217?">SETFGOLD!$F$46</definedName>
    <definedName name="XDO_?FINAL_QUANTITE?218?">SETFGOLD!$F$46:$F$54</definedName>
    <definedName name="XDO_?FINAL_QUANTITE?219?">SETFGOLD!$F$46:$F$59</definedName>
    <definedName name="XDO_?FINAL_QUANTITE?22?">#REF!</definedName>
    <definedName name="XDO_?FINAL_QUANTITE?220?">SPSU!$F$10:$F$34</definedName>
    <definedName name="XDO_?FINAL_QUANTITE?221?">SPSU!$F$10:$F$59</definedName>
    <definedName name="XDO_?FINAL_QUANTITE?222?">SPSU!$F$10:$F$78</definedName>
    <definedName name="XDO_?FINAL_QUANTITE?223?">SPSU!$F$10:$F$83</definedName>
    <definedName name="XDO_?FINAL_QUANTITE?224?">SGF!$F$42</definedName>
    <definedName name="XDO_?FINAL_QUANTITE?225?">SGF!$F$42:$F$54</definedName>
    <definedName name="XDO_?FINAL_QUANTITE?226?">SGF!$F$42:$F$59</definedName>
    <definedName name="XDO_?FINAL_QUANTITE?227?">SBISENSEX!$F$10:$F$39</definedName>
    <definedName name="XDO_?FINAL_QUANTITE?228?">SBISENSEX!$F$10:$F$82</definedName>
    <definedName name="XDO_?FINAL_QUANTITE?229?">SBISENSEX!$F$10:$F$87</definedName>
    <definedName name="XDO_?FINAL_QUANTITE?23?">SMGLF!$F$10:$F$39</definedName>
    <definedName name="XDO_?FINAL_QUANTITE?230?">SSCF!$F$10:$F$72</definedName>
    <definedName name="XDO_?FINAL_QUANTITE?231?">SSCF!$F$10:$F$97</definedName>
    <definedName name="XDO_?FINAL_QUANTITE?232?">SSCF!$F$10:$F$116</definedName>
    <definedName name="XDO_?FINAL_QUANTITE?233?">SSCF!$F$10:$F$121</definedName>
    <definedName name="XDO_?FINAL_QUANTITE?234?">SBPF!$F$18:$F$58</definedName>
    <definedName name="XDO_?FINAL_QUANTITE?235?">SBPF!$F$18:$F$68</definedName>
    <definedName name="XDO_?FINAL_QUANTITE?236?">SBPF!$F$18:$F$77</definedName>
    <definedName name="XDO_?FINAL_QUANTITE?237?">SBPF!$F$18:$F$84</definedName>
    <definedName name="XDO_?FINAL_QUANTITE?238?">SBPF!$F$18:$F$97</definedName>
    <definedName name="XDO_?FINAL_QUANTITE?239?">SBPF!$F$18:$F$107</definedName>
    <definedName name="XDO_?FINAL_QUANTITE?24?">SMGLF!$F$10:$F$64</definedName>
    <definedName name="XDO_?FINAL_QUANTITE?240?">SBPF!$F$18:$F$112</definedName>
    <definedName name="XDO_?FINAL_QUANTITE?241?">SBFS!$F$10:$F$35</definedName>
    <definedName name="XDO_?FINAL_QUANTITE?242?">SBFS!$F$10:$F$60</definedName>
    <definedName name="XDO_?FINAL_QUANTITE?243?">SBFS!$F$10:$F$79</definedName>
    <definedName name="XDO_?FINAL_QUANTITE?244?">SBFS!$F$10:$F$84</definedName>
    <definedName name="XDO_?FINAL_QUANTITE?245?">SETFNN50!$F$10:$F$60</definedName>
    <definedName name="XDO_?FINAL_QUANTITE?246?">SETFNN50!$F$10:$F$103</definedName>
    <definedName name="XDO_?FINAL_QUANTITE?247?">SETFNN50!$F$10:$F$108</definedName>
    <definedName name="XDO_?FINAL_QUANTITE?248?">SETFNIFBK!$F$10:$F$21</definedName>
    <definedName name="XDO_?FINAL_QUANTITE?249?">SETFNIFBK!$F$10:$F$64</definedName>
    <definedName name="XDO_?FINAL_QUANTITE?25?">SMGLF!$F$10:$F$83</definedName>
    <definedName name="XDO_?FINAL_QUANTITE?250?">SETFNIFBK!$F$10:$F$69</definedName>
    <definedName name="XDO_?FINAL_QUANTITE?251?">SETFBSE100!$F$10:$F$110</definedName>
    <definedName name="XDO_?FINAL_QUANTITE?252?">SETFBSE100!$F$10:$F$153</definedName>
    <definedName name="XDO_?FINAL_QUANTITE?253?">SETFBSE100!$F$10:$F$158</definedName>
    <definedName name="XDO_?FINAL_QUANTITE?254?">SESF!$F$10:$F$91</definedName>
    <definedName name="XDO_?FINAL_QUANTITE?255?">SESF!$F$10:$F$97</definedName>
    <definedName name="XDO_?FINAL_QUANTITE?256?">SESF!$F$10:$F$102</definedName>
    <definedName name="XDO_?FINAL_QUANTITE?257?">SESF!$F$10:$F$107</definedName>
    <definedName name="XDO_?FINAL_QUANTITE?258?">SESF!$F$10:$F$127</definedName>
    <definedName name="XDO_?FINAL_QUANTITE?259?">SESF!$F$10:$F$137</definedName>
    <definedName name="XDO_?FINAL_QUANTITE?26?">SMGLF!$F$10:$F$88</definedName>
    <definedName name="XDO_?FINAL_QUANTITE?260?">SESF!$F$10:$F$146</definedName>
    <definedName name="XDO_?FINAL_QUANTITE?261?">SESF!$F$10:$F$150</definedName>
    <definedName name="XDO_?FINAL_QUANTITE?262?">SESF!$F$10:$F$169</definedName>
    <definedName name="XDO_?FINAL_QUANTITE?263?">SESF!$F$10:$F$174</definedName>
    <definedName name="XDO_?FINAL_QUANTITE?264?">SETFNIF50!$F$10:$F$59</definedName>
    <definedName name="XDO_?FINAL_QUANTITE?265?">SETFNIF50!$F$10:$F$102</definedName>
    <definedName name="XDO_?FINAL_QUANTITE?266?">SETFNIF50!$F$10:$F$107</definedName>
    <definedName name="XDO_?FINAL_QUANTITE?267?">'SLTAF-III'!$F$10:$F$34</definedName>
    <definedName name="XDO_?FINAL_QUANTITE?268?">'SLTAF-III'!$F$10:$F$77</definedName>
    <definedName name="XDO_?FINAL_QUANTITE?269?">'SLTAF-III'!$F$10:$F$82</definedName>
    <definedName name="XDO_?FINAL_QUANTITE?27?">#REF!</definedName>
    <definedName name="XDO_?FINAL_QUANTITE?270?">SETF10GILT!$F$24</definedName>
    <definedName name="XDO_?FINAL_QUANTITE?271?">SETF10GILT!$F$24:$F$53</definedName>
    <definedName name="XDO_?FINAL_QUANTITE?272?">SETF10GILT!$F$24:$F$58</definedName>
    <definedName name="XDO_?FINAL_QUANTITE?273?">'SLTAF-IV'!$F$10:$F$28</definedName>
    <definedName name="XDO_?FINAL_QUANTITE?274?">'SLTAF-IV'!$F$10:$F$71</definedName>
    <definedName name="XDO_?FINAL_QUANTITE?275?">'SLTAF-IV'!$F$10:$F$76</definedName>
    <definedName name="XDO_?FINAL_QUANTITE?276?">'SLTAF-V'!$F$10:$F$35</definedName>
    <definedName name="XDO_?FINAL_QUANTITE?277?">'SLTAF-V'!$F$10:$F$78</definedName>
    <definedName name="XDO_?FINAL_QUANTITE?278?">'SLTAF-V'!$F$10:$F$83</definedName>
    <definedName name="XDO_?FINAL_QUANTITE?279?">'SLTAF-VI'!$F$10:$F$48</definedName>
    <definedName name="XDO_?FINAL_QUANTITE?28?">#REF!</definedName>
    <definedName name="XDO_?FINAL_QUANTITE?280?">'SLTAF-VI'!$F$10:$F$91</definedName>
    <definedName name="XDO_?FINAL_QUANTITE?281?">'SLTAF-VI'!$F$10:$F$96</definedName>
    <definedName name="XDO_?FINAL_QUANTITE?282?">SETFSN50!$F$10:$F$60</definedName>
    <definedName name="XDO_?FINAL_QUANTITE?283?">SETFSN50!$F$10:$F$107</definedName>
    <definedName name="XDO_?FINAL_QUANTITE?284?">SBIETFQLTY!$F$10:$F$39</definedName>
    <definedName name="XDO_?FINAL_QUANTITE?285?">SBIETFQLTY!$F$10:$F$82</definedName>
    <definedName name="XDO_?FINAL_QUANTITE?286?">SBIETFQLTY!$F$10:$F$87</definedName>
    <definedName name="XDO_?FINAL_QUANTITE?287?">SCBF!$F$18:$F$103</definedName>
    <definedName name="XDO_?FINAL_QUANTITE?288?">SCBF!$F$18:$F$109</definedName>
    <definedName name="XDO_?FINAL_QUANTITE?289?">SCBF!$F$18:$F$116</definedName>
    <definedName name="XDO_?FINAL_QUANTITE?29?">SEHF!$F$10:$F$50</definedName>
    <definedName name="XDO_?FINAL_QUANTITE?290?">SCBF!$F$18:$F$127</definedName>
    <definedName name="XDO_?FINAL_QUANTITE?291?">SCBF!$F$18:$F$146</definedName>
    <definedName name="XDO_?FINAL_QUANTITE?292?">SCBF!$F$18:$F$156</definedName>
    <definedName name="XDO_?FINAL_QUANTITE?293?">SCBF!$F$18:$F$161</definedName>
    <definedName name="XDO_?FINAL_QUANTITE?294?">SEMVF!$F$10:$F$59</definedName>
    <definedName name="XDO_?FINAL_QUANTITE?295?">SEMVF!$F$10:$F$102</definedName>
    <definedName name="XDO_?FINAL_QUANTITE?296?">SEMVF!$F$10:$F$107</definedName>
    <definedName name="XDO_?FINAL_QUANTITE?297?">'SFMP- Series 1'!$F$26:$F$31</definedName>
    <definedName name="XDO_?FINAL_QUANTITE?298?">'SFMP- Series 1'!$F$26:$F$50</definedName>
    <definedName name="XDO_?FINAL_QUANTITE?299?">'SFMP- Series 1'!$F$26:$F$65</definedName>
    <definedName name="XDO_?FINAL_QUANTITE?3?">#REF!</definedName>
    <definedName name="XDO_?FINAL_QUANTITE?30?">SEHF!$F$10:$F$55</definedName>
    <definedName name="XDO_?FINAL_QUANTITE?300?">'SFMP- Series 1'!$F$26:$F$70</definedName>
    <definedName name="XDO_?FINAL_QUANTITE?301?">'SFMP- Series 6'!$F$26:$F$29</definedName>
    <definedName name="XDO_?FINAL_QUANTITE?302?">'SFMP- Series 6'!$F$26:$F$48</definedName>
    <definedName name="XDO_?FINAL_QUANTITE?303?">'SFMP- Series 6'!$F$26:$F$63</definedName>
    <definedName name="XDO_?FINAL_QUANTITE?304?">'SFMP- Series 6'!$F$26:$F$68</definedName>
    <definedName name="XDO_?FINAL_QUANTITE?305?">'SFMP- Series 34'!$F$26</definedName>
    <definedName name="XDO_?FINAL_QUANTITE?306?">'SFMP- Series 34'!$F$26:$F$43</definedName>
    <definedName name="XDO_?FINAL_QUANTITE?307?">'SFMP- Series 34'!$F$26:$F$58</definedName>
    <definedName name="XDO_?FINAL_QUANTITE?308?">'SFMP- Series 34'!$F$26:$F$63</definedName>
    <definedName name="XDO_?FINAL_QUANTITE?309?">'SMCBF-IP'!$F$10:$F$35</definedName>
    <definedName name="XDO_?FINAL_QUANTITE?31?">SEHF!$F$10:$F$62</definedName>
    <definedName name="XDO_?FINAL_QUANTITE?310?">'SMCBF-IP'!$F$10:$F$41</definedName>
    <definedName name="XDO_?FINAL_QUANTITE?311?">'SMCBF-IP'!$F$10:$F$45</definedName>
    <definedName name="XDO_?FINAL_QUANTITE?312?">'SMCBF-IP'!$F$10:$F$66</definedName>
    <definedName name="XDO_?FINAL_QUANTITE?313?">'SMCBF-IP'!$F$10:$F$85</definedName>
    <definedName name="XDO_?FINAL_QUANTITE?314?">'SMCBF-IP'!$F$10:$F$90</definedName>
    <definedName name="XDO_?FINAL_QUANTITE?315?">SFRDF!$F$18:$F$25</definedName>
    <definedName name="XDO_?FINAL_QUANTITE?316?">SFRDF!$F$18:$F$35</definedName>
    <definedName name="XDO_?FINAL_QUANTITE?317?">SFRDF!$F$18:$F$44</definedName>
    <definedName name="XDO_?FINAL_QUANTITE?318?">SFRDF!$F$18:$F$57</definedName>
    <definedName name="XDO_?FINAL_QUANTITE?319?">SFRDF!$F$18:$F$67</definedName>
    <definedName name="XDO_?FINAL_QUANTITE?32?">SEHF!$F$10:$F$66</definedName>
    <definedName name="XDO_?FINAL_QUANTITE?320?">SFRDF!$F$18:$F$72</definedName>
    <definedName name="XDO_?FINAL_QUANTITE?321?">SBIETFIT!$F$10:$F$19</definedName>
    <definedName name="XDO_?FINAL_QUANTITE?322?">SBIETFIT!$F$10:$F$62</definedName>
    <definedName name="XDO_?FINAL_QUANTITE?323?">SBIETFIT!$F$10:$F$67</definedName>
    <definedName name="XDO_?FINAL_QUANTITE?324?">SBIETFPB!$F$10:$F$19</definedName>
    <definedName name="XDO_?FINAL_QUANTITE?325?">SBIETFPB!$F$10:$F$62</definedName>
    <definedName name="XDO_?FINAL_QUANTITE?326?">SBIETFPB!$F$10:$F$67</definedName>
    <definedName name="XDO_?FINAL_QUANTITE?327?">'SRBF-AP'!$F$10:$F$56</definedName>
    <definedName name="XDO_?FINAL_QUANTITE?328?">'SRBF-AP'!$F$10:$F$66</definedName>
    <definedName name="XDO_?FINAL_QUANTITE?329?">'SRBF-AP'!$F$10:$F$74</definedName>
    <definedName name="XDO_?FINAL_QUANTITE?33?">SEHF!$F$10:$F$111</definedName>
    <definedName name="XDO_?FINAL_QUANTITE?330?">'SRBF-AP'!$F$10:$F$103</definedName>
    <definedName name="XDO_?FINAL_QUANTITE?331?">'SRBF-AP'!$F$10:$F$108</definedName>
    <definedName name="XDO_?FINAL_QUANTITE?332?">'SRBF-AHP'!$F$10:$F$56</definedName>
    <definedName name="XDO_?FINAL_QUANTITE?333?">'SRBF-AHP'!$F$10:$F$65</definedName>
    <definedName name="XDO_?FINAL_QUANTITE?334?">'SRBF-AHP'!$F$10:$F$70</definedName>
    <definedName name="XDO_?FINAL_QUANTITE?335?">'SRBF-AHP'!$F$10:$F$75</definedName>
    <definedName name="XDO_?FINAL_QUANTITE?336?">'SRBF-AHP'!$F$10:$F$84</definedName>
    <definedName name="XDO_?FINAL_QUANTITE?337?">'SRBF-AHP'!$F$10:$F$103</definedName>
    <definedName name="XDO_?FINAL_QUANTITE?338?">'SRBF-AHP'!$F$10:$F$115</definedName>
    <definedName name="XDO_?FINAL_QUANTITE?339?">'SRBF-AHP'!$F$10:$F$120</definedName>
    <definedName name="XDO_?FINAL_QUANTITE?34?">SEHF!$F$10:$F$117</definedName>
    <definedName name="XDO_?FINAL_QUANTITE?340?">'SRBF-CHP'!$F$10:$F$56</definedName>
    <definedName name="XDO_?FINAL_QUANTITE?341?">'SRBF-CHP'!$F$10:$F$73</definedName>
    <definedName name="XDO_?FINAL_QUANTITE?342?">'SRBF-CHP'!$F$10:$F$82</definedName>
    <definedName name="XDO_?FINAL_QUANTITE?343?">'SRBF-CHP'!$F$10:$F$87</definedName>
    <definedName name="XDO_?FINAL_QUANTITE?344?">'SRBF-CHP'!$F$10:$F$114</definedName>
    <definedName name="XDO_?FINAL_QUANTITE?345?">'SRBF-CHP'!$F$10:$F$119</definedName>
    <definedName name="XDO_?FINAL_QUANTITE?346?">'SRBF-CP'!$F$10:$F$56</definedName>
    <definedName name="XDO_?FINAL_QUANTITE?347?">'SRBF-CP'!$F$10:$F$72</definedName>
    <definedName name="XDO_?FINAL_QUANTITE?348?">'SRBF-CP'!$F$10:$F$81</definedName>
    <definedName name="XDO_?FINAL_QUANTITE?349?">'SRBF-CP'!$F$10:$F$87</definedName>
    <definedName name="XDO_?FINAL_QUANTITE?35?">SEHF!$F$10:$F$126</definedName>
    <definedName name="XDO_?FINAL_QUANTITE?350?">'SRBF-CP'!$F$10:$F$114</definedName>
    <definedName name="XDO_?FINAL_QUANTITE?351?">'SRBF-CP'!$F$10:$F$119</definedName>
    <definedName name="XDO_?FINAL_QUANTITE?352?">'SIA-US EQUITY FOF'!$F$14</definedName>
    <definedName name="XDO_?FINAL_QUANTITE?353?">'SIA-US EQUITY FOF'!$F$14:$F$53</definedName>
    <definedName name="XDO_?FINAL_QUANTITE?354?">'SIA-US EQUITY FOF'!$F$14:$F$58</definedName>
    <definedName name="XDO_?FINAL_QUANTITE?355?">'SFMP- Series 42'!$F$18</definedName>
    <definedName name="XDO_?FINAL_QUANTITE?356?">'SFMP- Series 42'!$F$18:$F$40</definedName>
    <definedName name="XDO_?FINAL_QUANTITE?357?">'SFMP- Series 42'!$F$18:$F$61</definedName>
    <definedName name="XDO_?FINAL_QUANTITE?358?">'SFMP- Series 42'!$F$18:$F$76</definedName>
    <definedName name="XDO_?FINAL_QUANTITE?359?">'SFMP- Series 42'!$F$18:$F$81</definedName>
    <definedName name="XDO_?FINAL_QUANTITE?36?">SEHF!$F$10:$F$132</definedName>
    <definedName name="XDO_?FINAL_QUANTITE?360?">'SFMP- Series 43'!$F$26:$F$33</definedName>
    <definedName name="XDO_?FINAL_QUANTITE?361?">'SFMP- Series 43'!$F$26:$F$50</definedName>
    <definedName name="XDO_?FINAL_QUANTITE?362?">'SFMP- Series 43'!$F$26:$F$65</definedName>
    <definedName name="XDO_?FINAL_QUANTITE?363?">'SFMP- Series 43'!$F$26:$F$70</definedName>
    <definedName name="XDO_?FINAL_QUANTITE?364?">'SNN50'!$F$10:$F$60</definedName>
    <definedName name="XDO_?FINAL_QUANTITE?365?">'SNN50'!$F$10:$F$103</definedName>
    <definedName name="XDO_?FINAL_QUANTITE?366?">'SNN50'!$F$10:$F$108</definedName>
    <definedName name="XDO_?FINAL_QUANTITE?367?">'SFMP- Series 44'!$F$26:$F$31</definedName>
    <definedName name="XDO_?FINAL_QUANTITE?368?">'SFMP- Series 44'!$F$26:$F$53</definedName>
    <definedName name="XDO_?FINAL_QUANTITE?369?">'SFMP- Series 44'!$F$26:$F$68</definedName>
    <definedName name="XDO_?FINAL_QUANTITE?37?">SEHF!$F$10:$F$139</definedName>
    <definedName name="XDO_?FINAL_QUANTITE?370?">'SFMP- Series 44'!$F$26:$F$73</definedName>
    <definedName name="XDO_?FINAL_QUANTITE?371?">'SFMP- Series 45'!$F$26:$F$33</definedName>
    <definedName name="XDO_?FINAL_QUANTITE?372?">'SFMP- Series 45'!$F$26:$F$55</definedName>
    <definedName name="XDO_?FINAL_QUANTITE?373?">'SFMP- Series 45'!$F$26:$F$70</definedName>
    <definedName name="XDO_?FINAL_QUANTITE?374?">'SFMP- Series 45'!$F$26:$F$75</definedName>
    <definedName name="XDO_?FINAL_QUANTITE?375?">SBIETFCON!$F$10:$F$39</definedName>
    <definedName name="XDO_?FINAL_QUANTITE?376?">SBIETFCON!$F$10:$F$82</definedName>
    <definedName name="XDO_?FINAL_QUANTITE?377?">SBIETFCON!$F$10:$F$87</definedName>
    <definedName name="XDO_?FINAL_QUANTITE?378?">'SFMP- Series 46'!$F$26:$F$29</definedName>
    <definedName name="XDO_?FINAL_QUANTITE?379?">'SFMP- Series 46'!$F$26:$F$48</definedName>
    <definedName name="XDO_?FINAL_QUANTITE?38?">SEHF!$F$10:$F$144</definedName>
    <definedName name="XDO_?FINAL_QUANTITE?380?">'SFMP- Series 46'!$F$26:$F$63</definedName>
    <definedName name="XDO_?FINAL_QUANTITE?381?">'SFMP- Series 46'!$F$26:$F$68</definedName>
    <definedName name="XDO_?FINAL_QUANTITE?382?">'SFMP- Series 47'!$F$26:$F$27</definedName>
    <definedName name="XDO_?FINAL_QUANTITE?383?">'SFMP- Series 47'!$F$26:$F$44</definedName>
    <definedName name="XDO_?FINAL_QUANTITE?384?">'SFMP- Series 47'!$F$26:$F$59</definedName>
    <definedName name="XDO_?FINAL_QUANTITE?385?">'SFMP- Series 47'!$F$26:$F$64</definedName>
    <definedName name="XDO_?FINAL_QUANTITE?386?">'SFMP- Series 48'!$F$26:$F$27</definedName>
    <definedName name="XDO_?FINAL_QUANTITE?387?">'SFMP- Series 48'!$F$26:$F$44</definedName>
    <definedName name="XDO_?FINAL_QUANTITE?388?">'SFMP- Series 48'!$F$26:$F$59</definedName>
    <definedName name="XDO_?FINAL_QUANTITE?389?">'SFMP- Series 48'!$F$26:$F$64</definedName>
    <definedName name="XDO_?FINAL_QUANTITE?39?">SEHF!$F$10:$F$152</definedName>
    <definedName name="XDO_?FINAL_QUANTITE?390?">SBAF!$F$10:$F$98</definedName>
    <definedName name="XDO_?FINAL_QUANTITE?391?">SBAF!$F$10:$F$106</definedName>
    <definedName name="XDO_?FINAL_QUANTITE?392?">SBAF!$F$10:$F$111</definedName>
    <definedName name="XDO_?FINAL_QUANTITE?393?">SBAF!$F$10:$F$151</definedName>
    <definedName name="XDO_?FINAL_QUANTITE?394?">SBAF!$F$10:$F$164</definedName>
    <definedName name="XDO_?FINAL_QUANTITE?395?">SBAF!$F$10:$F$172</definedName>
    <definedName name="XDO_?FINAL_QUANTITE?396?">SBAF!$F$10:$F$195</definedName>
    <definedName name="XDO_?FINAL_QUANTITE?397?">SBAF!$F$10:$F$200</definedName>
    <definedName name="XDO_?FINAL_QUANTITE?398?">'SFMP- Series 49'!$F$26:$F$33</definedName>
    <definedName name="XDO_?FINAL_QUANTITE?399?">'SFMP- Series 49'!$F$26:$F$53</definedName>
    <definedName name="XDO_?FINAL_QUANTITE?4?">#REF!</definedName>
    <definedName name="XDO_?FINAL_QUANTITE?40?">SEHF!$F$10:$F$167</definedName>
    <definedName name="XDO_?FINAL_QUANTITE?400?">'SFMP- Series 49'!$F$26:$F$68</definedName>
    <definedName name="XDO_?FINAL_QUANTITE?401?">'SFMP- Series 49'!$F$26:$F$73</definedName>
    <definedName name="XDO_?FINAL_QUANTITE?402?">'SFMP- Series 50'!$F$26:$F$30</definedName>
    <definedName name="XDO_?FINAL_QUANTITE?403?">'SFMP- Series 50'!$F$26:$F$49</definedName>
    <definedName name="XDO_?FINAL_QUANTITE?404?">'SFMP- Series 50'!$F$26:$F$64</definedName>
    <definedName name="XDO_?FINAL_QUANTITE?405?">'SFMP- Series 50'!$F$26:$F$69</definedName>
    <definedName name="XDO_?FINAL_QUANTITE?406?">'SFMP- Series 51'!$F$26:$F$36</definedName>
    <definedName name="XDO_?FINAL_QUANTITE?407?">'SFMP- Series 51'!$F$26:$F$58</definedName>
    <definedName name="XDO_?FINAL_QUANTITE?408?">'SFMP- Series 51'!$F$26:$F$73</definedName>
    <definedName name="XDO_?FINAL_QUANTITE?409?">'SFMP- Series 51'!$F$26:$F$78</definedName>
    <definedName name="XDO_?FINAL_QUANTITE?41?">SEHF!$F$10:$F$172</definedName>
    <definedName name="XDO_?FINAL_QUANTITE?410?">'SFMP- Series 52'!$F$26:$F$30</definedName>
    <definedName name="XDO_?FINAL_QUANTITE?411?">'SFMP- Series 52'!$F$26:$F$51</definedName>
    <definedName name="XDO_?FINAL_QUANTITE?412?">'SFMP- Series 52'!$F$26:$F$66</definedName>
    <definedName name="XDO_?FINAL_QUANTITE?413?">'SFMP- Series 52'!$F$26:$F$71</definedName>
    <definedName name="XDO_?FINAL_QUANTITE?414?">'SFMP- Series 53'!$F$26:$F$34</definedName>
    <definedName name="XDO_?FINAL_QUANTITE?415?">'SFMP- Series 53'!$F$26:$F$57</definedName>
    <definedName name="XDO_?FINAL_QUANTITE?416?">'SFMP- Series 53'!$F$26:$F$72</definedName>
    <definedName name="XDO_?FINAL_QUANTITE?417?">'SFMP- Series 53'!$F$26:$F$77</definedName>
    <definedName name="XDO_?FINAL_QUANTITE?418?">'SFMP- Series 54'!$F$26:$F$28</definedName>
    <definedName name="XDO_?FINAL_QUANTITE?419?">'SFMP- Series 54'!$F$26:$F$44</definedName>
    <definedName name="XDO_?FINAL_QUANTITE?42?">#REF!</definedName>
    <definedName name="XDO_?FINAL_QUANTITE?420?">'SFMP- Series 54'!$F$26:$F$59</definedName>
    <definedName name="XDO_?FINAL_QUANTITE?421?">'SFMP- Series 54'!$F$26:$F$64</definedName>
    <definedName name="XDO_?FINAL_QUANTITE?422?">'SFMP- Series 55'!$F$26:$F$32</definedName>
    <definedName name="XDO_?FINAL_QUANTITE?423?">'SFMP- Series 55'!$F$26:$F$55</definedName>
    <definedName name="XDO_?FINAL_QUANTITE?424?">'SFMP- Series 55'!$F$26:$F$70</definedName>
    <definedName name="XDO_?FINAL_QUANTITE?425?">'SFMP- Series 55'!$F$26:$F$75</definedName>
    <definedName name="XDO_?FINAL_QUANTITE?426?">'SFMP- Series 57'!$F$26:$F$29</definedName>
    <definedName name="XDO_?FINAL_QUANTITE?427?">'SFMP- Series 57'!$F$26:$F$52</definedName>
    <definedName name="XDO_?FINAL_QUANTITE?428?">'SFMP- Series 57'!$F$26:$F$67</definedName>
    <definedName name="XDO_?FINAL_QUANTITE?429?">'SFMP- Series 57'!$F$26:$F$72</definedName>
    <definedName name="XDO_?FINAL_QUANTITE?43?">#REF!</definedName>
    <definedName name="XDO_?FINAL_QUANTITE?430?">'SFMP- Series 58'!$F$26:$F$31</definedName>
    <definedName name="XDO_?FINAL_QUANTITE?431?">'SFMP- Series 58'!$F$26:$F$50</definedName>
    <definedName name="XDO_?FINAL_QUANTITE?432?">'SFMP- Series 58'!$F$26:$F$65</definedName>
    <definedName name="XDO_?FINAL_QUANTITE?433?">'SFMP- Series 58'!$F$26:$F$70</definedName>
    <definedName name="XDO_?FINAL_QUANTITE?434?">SCPSE!$F$18:$F$43</definedName>
    <definedName name="XDO_?FINAL_QUANTITE?435?">SCPSE!$F$18:$F$52</definedName>
    <definedName name="XDO_?FINAL_QUANTITE?436?">SCPSE!$F$18:$F$123</definedName>
    <definedName name="XDO_?FINAL_QUANTITE?437?">SCPSE!$F$18:$F$150</definedName>
    <definedName name="XDO_?FINAL_QUANTITE?438?">SCPSE!$F$18:$F$155</definedName>
    <definedName name="XDO_?FINAL_QUANTITE?439?">'SFMP- Series 59'!$F$38:$F$40</definedName>
    <definedName name="XDO_?FINAL_QUANTITE?44?">SMIF!$F$18:$F$28</definedName>
    <definedName name="XDO_?FINAL_QUANTITE?440?">'SFMP- Series 59'!$F$38:$F$55</definedName>
    <definedName name="XDO_?FINAL_QUANTITE?441?">'SFMP- Series 59'!$F$38:$F$60</definedName>
    <definedName name="XDO_?FINAL_QUANTITE?442?">'SFMP- Series 60'!$F$26:$F$30</definedName>
    <definedName name="XDO_?FINAL_QUANTITE?443?">'SFMP- Series 60'!$F$26:$F$50</definedName>
    <definedName name="XDO_?FINAL_QUANTITE?444?">'SFMP- Series 60'!$F$26:$F$65</definedName>
    <definedName name="XDO_?FINAL_QUANTITE?445?">'SFMP- Series 60'!$F$26:$F$70</definedName>
    <definedName name="XDO_?FINAL_QUANTITE?446?">SMCF!$F$10:$F$60</definedName>
    <definedName name="XDO_?FINAL_QUANTITE?447?">SMCF!$F$10:$F$75</definedName>
    <definedName name="XDO_?FINAL_QUANTITE?448?">SMCF!$F$10:$F$88</definedName>
    <definedName name="XDO_?FINAL_QUANTITE?449?">SMCF!$F$10:$F$107</definedName>
    <definedName name="XDO_?FINAL_QUANTITE?45?">SMIF!$F$18:$F$40</definedName>
    <definedName name="XDO_?FINAL_QUANTITE?450?">SMCF!$F$10:$F$112</definedName>
    <definedName name="XDO_?FINAL_QUANTITE?451?">'SFMP- Series 61'!$F$26:$F$36</definedName>
    <definedName name="XDO_?FINAL_QUANTITE?452?">'SFMP- Series 61'!$F$26:$F$58</definedName>
    <definedName name="XDO_?FINAL_QUANTITE?453?">'SFMP- Series 61'!$F$26:$F$73</definedName>
    <definedName name="XDO_?FINAL_QUANTITE?454?">'SFMP- Series 61'!$F$26:$F$78</definedName>
    <definedName name="XDO_?FINAL_QUANTITE?455?">'SFMP- Series 66'!$F$26:$F$34</definedName>
    <definedName name="XDO_?FINAL_QUANTITE?456?">'SFMP- Series 66'!$F$26:$F$56</definedName>
    <definedName name="XDO_?FINAL_QUANTITE?457?">'SFMP- Series 66'!$F$26:$F$71</definedName>
    <definedName name="XDO_?FINAL_QUANTITE?458?">'SFMP- Series 66'!$F$26:$F$76</definedName>
    <definedName name="XDO_?FINAL_QUANTITE?459?">'SFMP- Series 67'!$F$26:$F$34</definedName>
    <definedName name="XDO_?FINAL_QUANTITE?46?">SMIF!$F$18:$F$61</definedName>
    <definedName name="XDO_?FINAL_QUANTITE?460?">'SFMP- Series 67'!$F$26:$F$56</definedName>
    <definedName name="XDO_?FINAL_QUANTITE?461?">'SFMP- Series 67'!$F$26:$F$71</definedName>
    <definedName name="XDO_?FINAL_QUANTITE?462?">'SFMP- Series 67'!$F$26:$F$76</definedName>
    <definedName name="XDO_?FINAL_QUANTITE?463?">'SFMP- Series 64'!$F$24</definedName>
    <definedName name="XDO_?FINAL_QUANTITE?464?">'SFMP- Series 64'!$F$24:$F$32</definedName>
    <definedName name="XDO_?FINAL_QUANTITE?465?">'SFMP- Series 64'!$F$24:$F$53</definedName>
    <definedName name="XDO_?FINAL_QUANTITE?466?">'SFMP- Series 64'!$F$24:$F$68</definedName>
    <definedName name="XDO_?FINAL_QUANTITE?467?">'SFMP- Series 64'!$F$24:$F$73</definedName>
    <definedName name="XDO_?FINAL_QUANTITE?468?">'SFMP- Series 68'!$F$24</definedName>
    <definedName name="XDO_?FINAL_QUANTITE?469?">'SFMP- Series 68'!$F$24:$F$41</definedName>
    <definedName name="XDO_?FINAL_QUANTITE?47?">SMIF!$F$18:$F$71</definedName>
    <definedName name="XDO_?FINAL_QUANTITE?470?">'SFMP- Series 68'!$F$24:$F$56</definedName>
    <definedName name="XDO_?FINAL_QUANTITE?471?">'SFMP- Series 68'!$F$24:$F$61</definedName>
    <definedName name="XDO_?FINAL_QUANTITE?472?">SNM150IF!$F$10:$F$161</definedName>
    <definedName name="XDO_?FINAL_QUANTITE?473?">SNM150IF!$F$10:$F$204</definedName>
    <definedName name="XDO_?FINAL_QUANTITE?474?">SNM150IF!$F$10:$F$209</definedName>
    <definedName name="XDO_?FINAL_QUANTITE?475?">SNS250IF!$F$10:$F$260</definedName>
    <definedName name="XDO_?FINAL_QUANTITE?476?">SNS250IF!$F$10:$F$303</definedName>
    <definedName name="XDO_?FINAL_QUANTITE?477?">SNS250IF!$F$10:$F$308</definedName>
    <definedName name="XDO_?FINAL_QUANTITE?478?">'SCIGI-JUN 2036'!$F$24:$F$26</definedName>
    <definedName name="XDO_?FINAL_QUANTITE?479?">'SCIGI-JUN 2036'!$F$24:$F$55</definedName>
    <definedName name="XDO_?FINAL_QUANTITE?48?">SMIF!$F$18:$F$76</definedName>
    <definedName name="XDO_?FINAL_QUANTITE?480?">'SCIGI-JUN 2036'!$F$24:$F$60</definedName>
    <definedName name="XDO_?FINAL_QUANTITE?481?">'SCIGI-APR 2029'!$F$24</definedName>
    <definedName name="XDO_?FINAL_QUANTITE?482?">'SCIGI-APR 2029'!$F$24:$F$53</definedName>
    <definedName name="XDO_?FINAL_QUANTITE?483?">'SCIGI-APR 2029'!$F$24:$F$58</definedName>
    <definedName name="XDO_?FINAL_QUANTITE?484?">'SCISI-SEP 2027'!$F$24</definedName>
    <definedName name="XDO_?FINAL_QUANTITE?485?">'SCISI-SEP 2027'!$F$24:$F$43</definedName>
    <definedName name="XDO_?FINAL_QUANTITE?486?">'SCISI-SEP 2027'!$F$24:$F$70</definedName>
    <definedName name="XDO_?FINAL_QUANTITE?487?">'SCISI-SEP 2027'!$F$24:$F$75</definedName>
    <definedName name="XDO_?FINAL_QUANTITE?488?">'SFMP- Series 72'!$F$38:$F$41</definedName>
    <definedName name="XDO_?FINAL_QUANTITE?489?">'SFMP- Series 72'!$F$38:$F$56</definedName>
    <definedName name="XDO_?FINAL_QUANTITE?49?">#REF!</definedName>
    <definedName name="XDO_?FINAL_QUANTITE?490?">'SFMP- Series 72'!$F$38:$F$61</definedName>
    <definedName name="XDO_?FINAL_QUANTITE?491?">'SFMP- Series 73'!$F$38:$F$41</definedName>
    <definedName name="XDO_?FINAL_QUANTITE?492?">'SFMP- Series 73'!$F$38:$F$56</definedName>
    <definedName name="XDO_?FINAL_QUANTITE?493?">'SFMP- Series 73'!$F$38:$F$61</definedName>
    <definedName name="XDO_?FINAL_QUANTITE?494?">SLDF!$F$24:$F$32</definedName>
    <definedName name="XDO_?FINAL_QUANTITE?495?">SLDF!$F$24:$F$53</definedName>
    <definedName name="XDO_?FINAL_QUANTITE?496?">SLDF!$F$24:$F$63</definedName>
    <definedName name="XDO_?FINAL_QUANTITE?497?">SLDF!$F$24:$F$68</definedName>
    <definedName name="XDO_?FINAL_QUANTITE?498?">'SFMP- Series 74'!$F$26:$F$33</definedName>
    <definedName name="XDO_?FINAL_QUANTITE?499?">'SFMP- Series 74'!$F$26:$F$50</definedName>
    <definedName name="XDO_?FINAL_QUANTITE?5?">#REF!</definedName>
    <definedName name="XDO_?FINAL_QUANTITE?50?">#REF!</definedName>
    <definedName name="XDO_?FINAL_QUANTITE?500?">'SFMP- Series 74'!$F$26:$F$65</definedName>
    <definedName name="XDO_?FINAL_QUANTITE?501?">'SFMP- Series 74'!$F$26:$F$70</definedName>
    <definedName name="XDO_?FINAL_QUANTITE?502?">'SFMP- Series 76'!$F$18:$F$21</definedName>
    <definedName name="XDO_?FINAL_QUANTITE?503?">'SFMP- Series 76'!$F$18:$F$31</definedName>
    <definedName name="XDO_?FINAL_QUANTITE?504?">'SFMP- Series 76'!$F$18:$F$49</definedName>
    <definedName name="XDO_?FINAL_QUANTITE?505?">'SFMP- Series 76'!$F$18:$F$64</definedName>
    <definedName name="XDO_?FINAL_QUANTITE?506?">'SFMP- Series 76'!$F$18:$F$69</definedName>
    <definedName name="XDO_?FINAL_QUANTITE?507?">'SFMP- Series 78'!$F$18:$F$23</definedName>
    <definedName name="XDO_?FINAL_QUANTITE?508?">'SFMP- Series 78'!$F$18:$F$35</definedName>
    <definedName name="XDO_?FINAL_QUANTITE?509?">'SFMP- Series 78'!$F$18:$F$52</definedName>
    <definedName name="XDO_?FINAL_QUANTITE?51?">SCOF!$F$10:$F$54</definedName>
    <definedName name="XDO_?FINAL_QUANTITE?510?">'SFMP- Series 78'!$F$18:$F$67</definedName>
    <definedName name="XDO_?FINAL_QUANTITE?511?">'SFMP- Series 78'!$F$18:$F$72</definedName>
    <definedName name="XDO_?FINAL_QUANTITE?512?">SDYF!$F$10:$F$53</definedName>
    <definedName name="XDO_?FINAL_QUANTITE?513?">SDYF!$F$10:$F$61</definedName>
    <definedName name="XDO_?FINAL_QUANTITE?514?">SDYF!$F$10:$F$68</definedName>
    <definedName name="XDO_?FINAL_QUANTITE?515?">SDYF!$F$10:$F$89</definedName>
    <definedName name="XDO_?FINAL_QUANTITE?516?">SDYF!$F$10:$F$108</definedName>
    <definedName name="XDO_?FINAL_QUANTITE?517?">SDYF!$F$10:$F$113</definedName>
    <definedName name="XDO_?FINAL_QUANTITE?518?">'SFMP- Series 79'!$F$18:$F$22</definedName>
    <definedName name="XDO_?FINAL_QUANTITE?519?">'SFMP- Series 79'!$F$18:$F$45</definedName>
    <definedName name="XDO_?FINAL_QUANTITE?52?">SCOF!$F$10:$F$79</definedName>
    <definedName name="XDO_?FINAL_QUANTITE?520?">'SFMP- Series 79'!$F$18:$F$60</definedName>
    <definedName name="XDO_?FINAL_QUANTITE?521?">'SFMP- Series 79'!$F$18:$F$65</definedName>
    <definedName name="XDO_?FINAL_QUANTITE?522?">'SFMP- Series 81'!$F$18:$F$25</definedName>
    <definedName name="XDO_?FINAL_QUANTITE?523?">'SFMP- Series 81'!$F$18:$F$41</definedName>
    <definedName name="XDO_?FINAL_QUANTITE?524?">'SFMP- Series 81'!$F$18:$F$59</definedName>
    <definedName name="XDO_?FINAL_QUANTITE?525?">'SFMP- Series 81'!$F$18:$F$74</definedName>
    <definedName name="XDO_?FINAL_QUANTITE?526?">'SFMP- Series 81'!$F$18:$F$79</definedName>
    <definedName name="XDO_?FINAL_QUANTITE?527?">'SBI-BSE-SENSEX-IF'!$F$10:$F$39</definedName>
    <definedName name="XDO_?FINAL_QUANTITE?528?">'SBI-BSE-SENSEX-IF'!$F$10:$F$82</definedName>
    <definedName name="XDO_?FINAL_QUANTITE?529?">'SBI-BSE-SENSEX-IF'!$F$10:$F$87</definedName>
    <definedName name="XDO_?FINAL_QUANTITE?53?">SCOF!$F$10:$F$98</definedName>
    <definedName name="XDO_?FINAL_QUANTITE?530?">LIQUIDSBI!$F$52</definedName>
    <definedName name="XDO_?FINAL_QUANTITE?531?">LIQUIDSBI!$F$52:$F$57</definedName>
    <definedName name="XDO_?FINAL_QUANTITE?532?">SN50EWIF!$F$10:$F$59</definedName>
    <definedName name="XDO_?FINAL_QUANTITE?533?">SN50EWIF!$F$10:$F$102</definedName>
    <definedName name="XDO_?FINAL_QUANTITE?534?">SN50EWIF!$F$10:$F$107</definedName>
    <definedName name="XDO_?FINAL_QUANTITE?535?">SEOF!$F$10:$F$44</definedName>
    <definedName name="XDO_?FINAL_QUANTITE?536?">SEOF!$F$10:$F$69</definedName>
    <definedName name="XDO_?FINAL_QUANTITE?537?">SEOF!$F$10:$F$88</definedName>
    <definedName name="XDO_?FINAL_QUANTITE?538?">SEOF!$F$10:$F$93</definedName>
    <definedName name="XDO_?FINAL_QUANTITE?539?">'SBI-AOF'!$F$10:$F$37</definedName>
    <definedName name="XDO_?FINAL_QUANTITE?54?">SCOF!$F$10:$F$103</definedName>
    <definedName name="XDO_?FINAL_QUANTITE?540?">'SBI-AOF'!$F$10:$F$62</definedName>
    <definedName name="XDO_?FINAL_QUANTITE?541?">'SBI-AOF'!$F$10:$F$81</definedName>
    <definedName name="XDO_?FINAL_QUANTITE?542?">'SBI-AOF'!$F$10:$F$86</definedName>
    <definedName name="XDO_?FINAL_QUANTITE?543?">SETFSILVER!$F$54</definedName>
    <definedName name="XDO_?FINAL_QUANTITE?544?">SETFSILVER!$F$54:$F$56</definedName>
    <definedName name="XDO_?FINAL_QUANTITE?545?">SETFSILVER!$F$54:$F$60</definedName>
    <definedName name="XDO_?FINAL_QUANTITE?546?">'SETFSILVER-FOF'!$F$42</definedName>
    <definedName name="XDO_?FINAL_QUANTITE?547?">'SETFSILVER-FOF'!$F$42:$F$54</definedName>
    <definedName name="XDO_?FINAL_QUANTITE?548?">'SETFSILVER-FOF'!$F$42:$F$59</definedName>
    <definedName name="XDO_?FINAL_QUANTITE?549?">'SN50EW-ETF'!$F$10:$F$59</definedName>
    <definedName name="XDO_?FINAL_QUANTITE?55?">STOF!$F$10:$F$34</definedName>
    <definedName name="XDO_?FINAL_QUANTITE?550?">'SN50EW-ETF'!$F$10:$F$102</definedName>
    <definedName name="XDO_?FINAL_QUANTITE?551?">'SN50EW-ETF'!$F$10:$F$107</definedName>
    <definedName name="XDO_?FINAL_QUANTITE?552?">SIOF!$F$10:$F$45</definedName>
    <definedName name="XDO_?FINAL_QUANTITE?553?">SIOF!$F$10:$F$71</definedName>
    <definedName name="XDO_?FINAL_QUANTITE?554?">SIOF!$F$10:$F$90</definedName>
    <definedName name="XDO_?FINAL_QUANTITE?555?">SIOF!$F$10:$F$95</definedName>
    <definedName name="XDO_?FINAL_QUANTITE?556?">SN500IF!$F$10:$F$513</definedName>
    <definedName name="XDO_?FINAL_QUANTITE?557?">SN500IF!$F$10:$F$556</definedName>
    <definedName name="XDO_?FINAL_QUANTITE?558?">SN500IF!$F$10:$F$561</definedName>
    <definedName name="XDO_?FINAL_QUANTITE?559?">SNICIF!$F$10:$F$39</definedName>
    <definedName name="XDO_?FINAL_QUANTITE?56?">STOF!$F$10:$F$39</definedName>
    <definedName name="XDO_?FINAL_QUANTITE?560?">SNICIF!$F$10:$F$82</definedName>
    <definedName name="XDO_?FINAL_QUANTITE?561?">SNICIF!$F$10:$F$87</definedName>
    <definedName name="XDO_?FINAL_QUANTITE?562?">SQF!$F$10:$F$42</definedName>
    <definedName name="XDO_?FINAL_QUANTITE?563?">SQF!$F$10:$F$85</definedName>
    <definedName name="XDO_?FINAL_QUANTITE?564?">SQF!$F$10:$F$90</definedName>
    <definedName name="XDO_?FINAL_QUANTITE?565?">SNBIF!$F$10:$F$21</definedName>
    <definedName name="XDO_?FINAL_QUANTITE?566?">SNBIF!$F$10:$F$64</definedName>
    <definedName name="XDO_?FINAL_QUANTITE?567?">SNBIF!$F$10:$F$69</definedName>
    <definedName name="XDO_?FINAL_QUANTITE?568?">SNITIF!$F$10:$F$19</definedName>
    <definedName name="XDO_?FINAL_QUANTITE?569?">SNITIF!$F$10:$F$62</definedName>
    <definedName name="XDO_?FINAL_QUANTITE?57?">STOF!$F$10:$F$46</definedName>
    <definedName name="XDO_?FINAL_QUANTITE?570?">SNITIF!$F$10:$F$67</definedName>
    <definedName name="XDO_?FINAL_QUANTITE?571?">'SBI BSE PSU Bank ETF'!$F$10:$F$21</definedName>
    <definedName name="XDO_?FINAL_QUANTITE?572?">'SBI BSE PSU Bank ETF'!$F$10:$F$64</definedName>
    <definedName name="XDO_?FINAL_QUANTITE?573?">'SBI BSE PSU Bank ETF'!$F$10:$F$69</definedName>
    <definedName name="XDO_?FINAL_QUANTITE?574?">'SBI BSE PSU Bank Index Fund'!$F$10:$F$21</definedName>
    <definedName name="XDO_?FINAL_QUANTITE?575?">'SBI BSE PSU Bank Index Fund'!$F$10:$F$64</definedName>
    <definedName name="XDO_?FINAL_QUANTITE?576?">'SBI BSE PSU Bank Index Fund'!$F$10:$F$69</definedName>
    <definedName name="XDO_?FINAL_QUANTITE?577?">SIPAAFOF!$F$42:$F$44</definedName>
    <definedName name="XDO_?FINAL_QUANTITE?578?">SIPAAFOF!$F$42:$F$56</definedName>
    <definedName name="XDO_?FINAL_QUANTITE?579?">SIPAAFOF!$F$42:$F$61</definedName>
    <definedName name="XDO_?FINAL_QUANTITE?58?">STOF!$F$10:$F$67</definedName>
    <definedName name="XDO_?FINAL_QUANTITE?580?">#REF!</definedName>
    <definedName name="XDO_?FINAL_QUANTITE?581?">#REF!</definedName>
    <definedName name="XDO_?FINAL_QUANTITE?582?">#REF!</definedName>
    <definedName name="XDO_?FINAL_QUANTITE?583?">#REF!</definedName>
    <definedName name="XDO_?FINAL_QUANTITE?584?">#REF!</definedName>
    <definedName name="XDO_?FINAL_QUANTITE?585?">#REF!</definedName>
    <definedName name="XDO_?FINAL_QUANTITE?586?">#REF!</definedName>
    <definedName name="XDO_?FINAL_QUANTITE?587?">#REF!</definedName>
    <definedName name="XDO_?FINAL_QUANTITE?588?">#REF!</definedName>
    <definedName name="XDO_?FINAL_QUANTITE?589?">#REF!</definedName>
    <definedName name="XDO_?FINAL_QUANTITE?59?">STOF!$F$10:$F$86</definedName>
    <definedName name="XDO_?FINAL_QUANTITE?590?">#REF!</definedName>
    <definedName name="XDO_?FINAL_QUANTITE?591?">#REF!</definedName>
    <definedName name="XDO_?FINAL_QUANTITE?592?">#REF!</definedName>
    <definedName name="XDO_?FINAL_QUANTITE?593?">#REF!</definedName>
    <definedName name="XDO_?FINAL_QUANTITE?594?">#REF!</definedName>
    <definedName name="XDO_?FINAL_QUANTITE?595?">#REF!</definedName>
    <definedName name="XDO_?FINAL_QUANTITE?596?">#REF!</definedName>
    <definedName name="XDO_?FINAL_QUANTITE?6?">#REF!</definedName>
    <definedName name="XDO_?FINAL_QUANTITE?60?">STOF!$F$10:$F$91</definedName>
    <definedName name="XDO_?FINAL_QUANTITE?61?">SHOF!$F$10:$F$37</definedName>
    <definedName name="XDO_?FINAL_QUANTITE?62?">SHOF!$F$10:$F$43</definedName>
    <definedName name="XDO_?FINAL_QUANTITE?63?">SHOF!$F$10:$F$64</definedName>
    <definedName name="XDO_?FINAL_QUANTITE?64?">SHOF!$F$10:$F$83</definedName>
    <definedName name="XDO_?FINAL_QUANTITE?65?">SHOF!$F$10:$F$88</definedName>
    <definedName name="XDO_?FINAL_QUANTITE?66?">SCF!$F$10:$F$86</definedName>
    <definedName name="XDO_?FINAL_QUANTITE?67?">SCF!$F$10:$F$93</definedName>
    <definedName name="XDO_?FINAL_QUANTITE?68?">SCF!$F$10:$F$97</definedName>
    <definedName name="XDO_?FINAL_QUANTITE?69?">SCF!$F$10:$F$103</definedName>
    <definedName name="XDO_?FINAL_QUANTITE?7?">#REF!</definedName>
    <definedName name="XDO_?FINAL_QUANTITE?70?">SCF!$F$10:$F$116</definedName>
    <definedName name="XDO_?FINAL_QUANTITE?71?">SCF!$F$10:$F$127</definedName>
    <definedName name="XDO_?FINAL_QUANTITE?72?">SCF!$F$10:$F$146</definedName>
    <definedName name="XDO_?FINAL_QUANTITE?73?">SCF!$F$10:$F$151</definedName>
    <definedName name="XDO_?FINAL_QUANTITE?74?">SNIF!$F$10:$F$59</definedName>
    <definedName name="XDO_?FINAL_QUANTITE?75?">SNIF!$F$10:$F$102</definedName>
    <definedName name="XDO_?FINAL_QUANTITE?76?">SNIF!$F$10:$F$107</definedName>
    <definedName name="XDO_?FINAL_QUANTITE?77?">'SMCBF-SP'!$F$10:$F$31</definedName>
    <definedName name="XDO_?FINAL_QUANTITE?78?">'SMCBF-SP'!$F$10:$F$51</definedName>
    <definedName name="XDO_?FINAL_QUANTITE?79?">'SMCBF-SP'!$F$10:$F$61</definedName>
    <definedName name="XDO_?FINAL_QUANTITE?8?">#REF!</definedName>
    <definedName name="XDO_?FINAL_QUANTITE?80?">'SMCBF-SP'!$F$10:$F$66</definedName>
    <definedName name="XDO_?FINAL_QUANTITE?81?">'SMCBF-SP'!$F$10:$F$79</definedName>
    <definedName name="XDO_?FINAL_QUANTITE?82?">'SMCBF-SP'!$F$10:$F$94</definedName>
    <definedName name="XDO_?FINAL_QUANTITE?83?">'SMCBF-SP'!$F$10:$F$99</definedName>
    <definedName name="XDO_?FINAL_QUANTITE?84?">SOF!$F$32</definedName>
    <definedName name="XDO_?FINAL_QUANTITE?85?">SOF!$F$32:$F$37</definedName>
    <definedName name="XDO_?FINAL_QUANTITE?86?">SOF!$F$32:$F$56</definedName>
    <definedName name="XDO_?FINAL_QUANTITE?87?">SOF!$F$32:$F$61</definedName>
    <definedName name="XDO_?FINAL_QUANTITE?88?">SMMDF!$F$18:$F$50</definedName>
    <definedName name="XDO_?FINAL_QUANTITE?89?">SMMDF!$F$18:$F$62</definedName>
    <definedName name="XDO_?FINAL_QUANTITE?9?">SLMF!$F$10:$F$85</definedName>
    <definedName name="XDO_?FINAL_QUANTITE?90?">SMMDF!$F$18:$F$71</definedName>
    <definedName name="XDO_?FINAL_QUANTITE?91?">SMMDF!$F$18:$F$84</definedName>
    <definedName name="XDO_?FINAL_QUANTITE?92?">SMMDF!$F$18:$F$94</definedName>
    <definedName name="XDO_?FINAL_QUANTITE?93?">SMMDF!$F$18:$F$99</definedName>
    <definedName name="XDO_?FINAL_QUANTITE?94?">SLF!$F$18:$F$27</definedName>
    <definedName name="XDO_?FINAL_QUANTITE?95?">SLF!$F$18:$F$35</definedName>
    <definedName name="XDO_?FINAL_QUANTITE?96?">SLF!$F$18:$F$39</definedName>
    <definedName name="XDO_?FINAL_QUANTITE?97?">SLF!$F$18:$F$116</definedName>
    <definedName name="XDO_?FINAL_QUANTITE?98?">SLF!$F$18:$F$137</definedName>
    <definedName name="XDO_?FINAL_QUANTITE?99?">SLF!$F$18:$F$150</definedName>
    <definedName name="XDO_?LONG_DESC?">SMEEF!$D$3</definedName>
    <definedName name="XDO_?NAMC?">SMEEF!#REF!</definedName>
    <definedName name="XDO_?NAMC?1?">#REF!</definedName>
    <definedName name="XDO_?NAMC?10?">#REF!</definedName>
    <definedName name="XDO_?NAMC?100?">'SFMP- Series 64'!#REF!</definedName>
    <definedName name="XDO_?NAMC?101?">'SFMP- Series 68'!#REF!</definedName>
    <definedName name="XDO_?NAMC?102?">SNM150IF!#REF!</definedName>
    <definedName name="XDO_?NAMC?103?">SNS250IF!#REF!</definedName>
    <definedName name="XDO_?NAMC?104?">'SCIGI-JUN 2036'!#REF!</definedName>
    <definedName name="XDO_?NAMC?105?">'SCIGI-APR 2029'!#REF!</definedName>
    <definedName name="XDO_?NAMC?106?">'SCISI-SEP 2027'!#REF!</definedName>
    <definedName name="XDO_?NAMC?107?">'SFMP- Series 72'!#REF!</definedName>
    <definedName name="XDO_?NAMC?108?">'SFMP- Series 73'!#REF!</definedName>
    <definedName name="XDO_?NAMC?109?">SLDF!#REF!</definedName>
    <definedName name="XDO_?NAMC?11?">SEHF!#REF!</definedName>
    <definedName name="XDO_?NAMC?110?">'SFMP- Series 74'!#REF!</definedName>
    <definedName name="XDO_?NAMC?111?">'SFMP- Series 76'!#REF!</definedName>
    <definedName name="XDO_?NAMC?112?">'SFMP- Series 78'!#REF!</definedName>
    <definedName name="XDO_?NAMC?113?">SDYF!#REF!</definedName>
    <definedName name="XDO_?NAMC?114?">'SFMP- Series 79'!#REF!</definedName>
    <definedName name="XDO_?NAMC?115?">'SFMP- Series 81'!#REF!</definedName>
    <definedName name="XDO_?NAMC?116?">'SBI-BSE-SENSEX-IF'!#REF!</definedName>
    <definedName name="XDO_?NAMC?117?">LIQUIDSBI!#REF!</definedName>
    <definedName name="XDO_?NAMC?118?">SN50EWIF!#REF!</definedName>
    <definedName name="XDO_?NAMC?119?">SEOF!#REF!</definedName>
    <definedName name="XDO_?NAMC?12?">#REF!</definedName>
    <definedName name="XDO_?NAMC?120?">'SBI-AOF'!#REF!</definedName>
    <definedName name="XDO_?NAMC?121?">SETFSILVER!#REF!</definedName>
    <definedName name="XDO_?NAMC?122?">'SETFSILVER-FOF'!#REF!</definedName>
    <definedName name="XDO_?NAMC?123?">'SN50EW-ETF'!#REF!</definedName>
    <definedName name="XDO_?NAMC?124?">SIOF!#REF!</definedName>
    <definedName name="XDO_?NAMC?125?">SN500IF!#REF!</definedName>
    <definedName name="XDO_?NAMC?126?">SNICIF!#REF!</definedName>
    <definedName name="XDO_?NAMC?127?">SQF!#REF!</definedName>
    <definedName name="XDO_?NAMC?128?">SNBIF!#REF!</definedName>
    <definedName name="XDO_?NAMC?129?">SNITIF!#REF!</definedName>
    <definedName name="XDO_?NAMC?13?">SMIF!#REF!</definedName>
    <definedName name="XDO_?NAMC?130?">'SBI BSE PSU Bank ETF'!#REF!</definedName>
    <definedName name="XDO_?NAMC?131?">'SBI BSE PSU Bank Index Fund'!#REF!</definedName>
    <definedName name="XDO_?NAMC?132?">SIPAAFOF!#REF!</definedName>
    <definedName name="XDO_?NAMC?133?">#REF!</definedName>
    <definedName name="XDO_?NAMC?134?">#REF!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'SFMP- Series 43'!#REF!</definedName>
    <definedName name="XDO_?NAMC?76?">'SNN50'!#REF!</definedName>
    <definedName name="XDO_?NAMC?77?">'SFMP- Series 44'!#REF!</definedName>
    <definedName name="XDO_?NAMC?78?">'SFMP- Series 45'!#REF!</definedName>
    <definedName name="XDO_?NAMC?79?">SBIETFCON!#REF!</definedName>
    <definedName name="XDO_?NAMC?8?">#REF!</definedName>
    <definedName name="XDO_?NAMC?80?">'SFMP- Series 46'!#REF!</definedName>
    <definedName name="XDO_?NAMC?81?">'SFMP- Series 47'!#REF!</definedName>
    <definedName name="XDO_?NAMC?82?">'SFMP- Series 48'!#REF!</definedName>
    <definedName name="XDO_?NAMC?83?">SBAF!#REF!</definedName>
    <definedName name="XDO_?NAMC?84?">'SFMP- Series 49'!#REF!</definedName>
    <definedName name="XDO_?NAMC?85?">'SFMP- Series 50'!#REF!</definedName>
    <definedName name="XDO_?NAMC?86?">'SFMP- Series 51'!#REF!</definedName>
    <definedName name="XDO_?NAMC?87?">'SFMP- Series 52'!#REF!</definedName>
    <definedName name="XDO_?NAMC?88?">'SFMP- Series 53'!#REF!</definedName>
    <definedName name="XDO_?NAMC?89?">'SFMP- Series 54'!#REF!</definedName>
    <definedName name="XDO_?NAMC?9?">SMGLF!#REF!</definedName>
    <definedName name="XDO_?NAMC?90?">'SFMP- Series 55'!#REF!</definedName>
    <definedName name="XDO_?NAMC?91?">'SFMP- Series 57'!#REF!</definedName>
    <definedName name="XDO_?NAMC?92?">'SFMP- Series 58'!#REF!</definedName>
    <definedName name="XDO_?NAMC?93?">SCPSE!#REF!</definedName>
    <definedName name="XDO_?NAMC?94?">'SFMP- Series 59'!#REF!</definedName>
    <definedName name="XDO_?NAMC?95?">'SFMP- Series 60'!#REF!</definedName>
    <definedName name="XDO_?NAMC?96?">SMCF!#REF!</definedName>
    <definedName name="XDO_?NAMC?97?">'SFMP- Series 61'!#REF!</definedName>
    <definedName name="XDO_?NAMC?98?">'SFMP- Series 66'!#REF!</definedName>
    <definedName name="XDO_?NAMC?99?">'SFMP- Series 67'!#REF!</definedName>
    <definedName name="XDO_?NAMCNAME?">SMEEF!$C$2:$C$46</definedName>
    <definedName name="XDO_?NAMCNAME?1?">#REF!</definedName>
    <definedName name="XDO_?NAMCNAME?10?">#REF!</definedName>
    <definedName name="XDO_?NAMCNAME?100?">'SFMP- Series 64'!$C$2:$C$24</definedName>
    <definedName name="XDO_?NAMCNAME?101?">'SFMP- Series 68'!$C$2:$C$24</definedName>
    <definedName name="XDO_?NAMCNAME?102?">SNM150IF!$C$2:$C$161</definedName>
    <definedName name="XDO_?NAMCNAME?103?">SNS250IF!$C$2:$C$260</definedName>
    <definedName name="XDO_?NAMCNAME?104?">'SCIGI-JUN 2036'!$C$2:$C$26</definedName>
    <definedName name="XDO_?NAMCNAME?105?">'SCIGI-APR 2029'!$C$2:$C$24</definedName>
    <definedName name="XDO_?NAMCNAME?106?">'SCISI-SEP 2027'!$C$2:$C$24</definedName>
    <definedName name="XDO_?NAMCNAME?107?">'SFMP- Series 72'!$C$2:$C$41</definedName>
    <definedName name="XDO_?NAMCNAME?108?">'SFMP- Series 73'!$C$2:$C$41</definedName>
    <definedName name="XDO_?NAMCNAME?109?">SLDF!$C$2:$C$32</definedName>
    <definedName name="XDO_?NAMCNAME?11?">SEHF!$C$2:$C$50</definedName>
    <definedName name="XDO_?NAMCNAME?110?">'SFMP- Series 74'!$C$2:$C$33</definedName>
    <definedName name="XDO_?NAMCNAME?111?">'SFMP- Series 76'!$C$2:$C$21</definedName>
    <definedName name="XDO_?NAMCNAME?112?">'SFMP- Series 78'!$C$2:$C$23</definedName>
    <definedName name="XDO_?NAMCNAME?113?">SDYF!$C$2:$C$53</definedName>
    <definedName name="XDO_?NAMCNAME?114?">'SFMP- Series 79'!$C$2:$C$22</definedName>
    <definedName name="XDO_?NAMCNAME?115?">'SFMP- Series 81'!$C$2:$C$25</definedName>
    <definedName name="XDO_?NAMCNAME?116?">'SBI-BSE-SENSEX-IF'!$C$2:$C$39</definedName>
    <definedName name="XDO_?NAMCNAME?117?">LIQUIDSBI!$C$2:$C$52</definedName>
    <definedName name="XDO_?NAMCNAME?118?">SN50EWIF!$C$2:$C$59</definedName>
    <definedName name="XDO_?NAMCNAME?119?">SEOF!$C$2:$C$44</definedName>
    <definedName name="XDO_?NAMCNAME?12?">#REF!</definedName>
    <definedName name="XDO_?NAMCNAME?120?">'SBI-AOF'!$C$2:$C$37</definedName>
    <definedName name="XDO_?NAMCNAME?121?">SETFSILVER!$C$2:$C$54</definedName>
    <definedName name="XDO_?NAMCNAME?122?">'SETFSILVER-FOF'!$C$2:$C$42</definedName>
    <definedName name="XDO_?NAMCNAME?123?">'SN50EW-ETF'!$C$2:$C$59</definedName>
    <definedName name="XDO_?NAMCNAME?124?">SIOF!$C$2:$C$45</definedName>
    <definedName name="XDO_?NAMCNAME?125?">SN500IF!$C$2:$C$513</definedName>
    <definedName name="XDO_?NAMCNAME?126?">SNICIF!$C$2:$C$39</definedName>
    <definedName name="XDO_?NAMCNAME?127?">SQF!$C$2:$C$42</definedName>
    <definedName name="XDO_?NAMCNAME?128?">SNBIF!$C$2:$C$21</definedName>
    <definedName name="XDO_?NAMCNAME?129?">SNITIF!$C$2:$C$19</definedName>
    <definedName name="XDO_?NAMCNAME?13?">SMIF!$C$2:$C$28</definedName>
    <definedName name="XDO_?NAMCNAME?130?">'SBI BSE PSU Bank ETF'!$C$2:$C$21</definedName>
    <definedName name="XDO_?NAMCNAME?131?">'SBI BSE PSU Bank Index Fund'!$C$2:$C$21</definedName>
    <definedName name="XDO_?NAMCNAME?132?">SIPAAFOF!$C$2:$C$44</definedName>
    <definedName name="XDO_?NAMCNAME?133?">#REF!</definedName>
    <definedName name="XDO_?NAMCNAME?134?">#REF!</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5?">SCOF!$C$2:$C$54</definedName>
    <definedName name="XDO_?NAMCNAME?16?">STOF!$C$2:$C$34</definedName>
    <definedName name="XDO_?NAMCNAME?17?">SHOF!$C$2:$C$37</definedName>
    <definedName name="XDO_?NAMCNAME?18?">SCF!$C$2:$C$86</definedName>
    <definedName name="XDO_?NAMCNAME?19?">SNIF!$C$2:$C$59</definedName>
    <definedName name="XDO_?NAMCNAME?2?">#REF!</definedName>
    <definedName name="XDO_?NAMCNAME?20?">'SMCBF-SP'!$C$2:$C$31</definedName>
    <definedName name="XDO_?NAMCNAME?21?">SOF!$C$2:$C$32</definedName>
    <definedName name="XDO_?NAMCNAME?22?">SMMDF!$C$2:$C$50</definedName>
    <definedName name="XDO_?NAMCNAME?23?">SLF!$C$2:$C$27</definedName>
    <definedName name="XDO_?NAMCNAME?24?">SDBF!$C$2:$C$24</definedName>
    <definedName name="XDO_?NAMCNAME?25?">SSF!$C$2:$C$25</definedName>
    <definedName name="XDO_?NAMCNAME?26?">SCRF!$C$2:$C$16</definedName>
    <definedName name="XDO_?NAMCNAME?27?">SFEF!$C$2:$C$32</definedName>
    <definedName name="XDO_?NAMCNAME?28?">SCHF!$C$2:$C$46</definedName>
    <definedName name="XDO_?NAMCNAME?29?">SMUSD!$C$2:$C$40</definedName>
    <definedName name="XDO_?NAMCNAME?3?">#REF!</definedName>
    <definedName name="XDO_?NAMCNAME?30?">SMIDCAP!$C$2:$C$67</definedName>
    <definedName name="XDO_?NAMCNAME?31?">SMCMF!$C$2:$C$25</definedName>
    <definedName name="XDO_?NAMCNAME?32?">SMCOMMA!$C$2:$C$36</definedName>
    <definedName name="XDO_?NAMCNAME?33?">SMGF!$C$2:$C$30</definedName>
    <definedName name="XDO_?NAMCNAME?34?">SFLEXI!$C$2:$C$63</definedName>
    <definedName name="XDO_?NAMCNAME?35?">SMAAF!$C$2:$C$63</definedName>
    <definedName name="XDO_?NAMCNAME?36?">SBLUECHIP!$C$2:$C$50</definedName>
    <definedName name="XDO_?NAMCNAME?37?">SAOF!$C$2:$C$200</definedName>
    <definedName name="XDO_?NAMCNAME?38?">SIF!$C$2:$C$45</definedName>
    <definedName name="XDO_?NAMCNAME?39?">SMLDF!$C$2:$C$64</definedName>
    <definedName name="XDO_?NAMCNAME?4?">#REF!</definedName>
    <definedName name="XDO_?NAMCNAME?40?">SSTDF!$C$2:$C$71</definedName>
    <definedName name="XDO_?NAMCNAME?41?">SETFGOLD!$C$2:$C$46</definedName>
    <definedName name="XDO_?NAMCNAME?42?">SPSU!$C$2:$C$34</definedName>
    <definedName name="XDO_?NAMCNAME?43?">SGF!$C$2:$C$42</definedName>
    <definedName name="XDO_?NAMCNAME?44?">SBISENSEX!$C$2:$C$39</definedName>
    <definedName name="XDO_?NAMCNAME?45?">SSCF!$C$2:$C$72</definedName>
    <definedName name="XDO_?NAMCNAME?46?">SBPF!$C$2:$C$58</definedName>
    <definedName name="XDO_?NAMCNAME?47?">SBFS!$C$2:$C$35</definedName>
    <definedName name="XDO_?NAMCNAME?48?">SETFNN50!$C$2:$C$60</definedName>
    <definedName name="XDO_?NAMCNAME?49?">SETFNIFBK!$C$2:$C$21</definedName>
    <definedName name="XDO_?NAMCNAME?5?">SLMF!$C$2:$C$85</definedName>
    <definedName name="XDO_?NAMCNAME?50?">SETFBSE100!$C$2:$C$110</definedName>
    <definedName name="XDO_?NAMCNAME?51?">SESF!$C$2:$C$91</definedName>
    <definedName name="XDO_?NAMCNAME?52?">SETFNIF50!$C$2:$C$59</definedName>
    <definedName name="XDO_?NAMCNAME?53?">'SLTAF-III'!$C$2:$C$34</definedName>
    <definedName name="XDO_?NAMCNAME?54?">SETF10GILT!$C$2:$C$24</definedName>
    <definedName name="XDO_?NAMCNAME?55?">'SLTAF-IV'!$C$2:$C$28</definedName>
    <definedName name="XDO_?NAMCNAME?56?">'SLTAF-V'!$C$2:$C$35</definedName>
    <definedName name="XDO_?NAMCNAME?57?">'SLTAF-VI'!$C$2:$C$48</definedName>
    <definedName name="XDO_?NAMCNAME?58?">SETFSN50!$C$2:$C$60</definedName>
    <definedName name="XDO_?NAMCNAME?59?">SBIETFQLTY!$C$2:$C$39</definedName>
    <definedName name="XDO_?NAMCNAME?6?">SLTEF!$C$2:$C$74</definedName>
    <definedName name="XDO_?NAMCNAME?60?">SCBF!$C$2:$C$103</definedName>
    <definedName name="XDO_?NAMCNAME?61?">SEMVF!$C$2:$C$59</definedName>
    <definedName name="XDO_?NAMCNAME?62?">'SFMP- Series 1'!$C$2:$C$31</definedName>
    <definedName name="XDO_?NAMCNAME?63?">'SFMP- Series 6'!$C$2:$C$29</definedName>
    <definedName name="XDO_?NAMCNAME?64?">'SFMP- Series 34'!$C$2:$C$26</definedName>
    <definedName name="XDO_?NAMCNAME?65?">'SMCBF-IP'!$C$2:$C$35</definedName>
    <definedName name="XDO_?NAMCNAME?66?">SFRDF!$C$2:$C$25</definedName>
    <definedName name="XDO_?NAMCNAME?67?">SBIETFIT!$C$2:$C$19</definedName>
    <definedName name="XDO_?NAMCNAME?68?">SBIETFPB!$C$2:$C$19</definedName>
    <definedName name="XDO_?NAMCNAME?69?">'SRBF-AP'!$C$2:$C$56</definedName>
    <definedName name="XDO_?NAMCNAME?7?">#REF!</definedName>
    <definedName name="XDO_?NAMCNAME?70?">'SRBF-AHP'!$C$2:$C$56</definedName>
    <definedName name="XDO_?NAMCNAME?71?">'SRBF-CHP'!$C$2:$C$56</definedName>
    <definedName name="XDO_?NAMCNAME?72?">'SRBF-CP'!$C$2:$C$56</definedName>
    <definedName name="XDO_?NAMCNAME?73?">'SIA-US EQUITY FOF'!$C$2:$C$14</definedName>
    <definedName name="XDO_?NAMCNAME?74?">'SFMP- Series 42'!$C$2:$C$18</definedName>
    <definedName name="XDO_?NAMCNAME?75?">'SFMP- Series 43'!$C$2:$C$33</definedName>
    <definedName name="XDO_?NAMCNAME?76?">'SNN50'!$C$2:$C$60</definedName>
    <definedName name="XDO_?NAMCNAME?77?">'SFMP- Series 44'!$C$2:$C$31</definedName>
    <definedName name="XDO_?NAMCNAME?78?">'SFMP- Series 45'!$C$2:$C$33</definedName>
    <definedName name="XDO_?NAMCNAME?79?">SBIETFCON!$C$2:$C$39</definedName>
    <definedName name="XDO_?NAMCNAME?8?">#REF!</definedName>
    <definedName name="XDO_?NAMCNAME?80?">'SFMP- Series 46'!$C$2:$C$29</definedName>
    <definedName name="XDO_?NAMCNAME?81?">'SFMP- Series 47'!$C$2:$C$27</definedName>
    <definedName name="XDO_?NAMCNAME?82?">'SFMP- Series 48'!$C$2:$C$27</definedName>
    <definedName name="XDO_?NAMCNAME?83?">SBAF!$C$2:$C$98</definedName>
    <definedName name="XDO_?NAMCNAME?84?">'SFMP- Series 49'!$C$2:$C$33</definedName>
    <definedName name="XDO_?NAMCNAME?85?">'SFMP- Series 50'!$C$2:$C$30</definedName>
    <definedName name="XDO_?NAMCNAME?86?">'SFMP- Series 51'!$C$2:$C$36</definedName>
    <definedName name="XDO_?NAMCNAME?87?">'SFMP- Series 52'!$C$2:$C$30</definedName>
    <definedName name="XDO_?NAMCNAME?88?">'SFMP- Series 53'!$C$2:$C$34</definedName>
    <definedName name="XDO_?NAMCNAME?89?">'SFMP- Series 54'!$C$2:$C$28</definedName>
    <definedName name="XDO_?NAMCNAME?9?">SMGLF!$C$2:$C$39</definedName>
    <definedName name="XDO_?NAMCNAME?90?">'SFMP- Series 55'!$C$2:$C$32</definedName>
    <definedName name="XDO_?NAMCNAME?91?">'SFMP- Series 57'!$C$2:$C$29</definedName>
    <definedName name="XDO_?NAMCNAME?92?">'SFMP- Series 58'!$C$2:$C$31</definedName>
    <definedName name="XDO_?NAMCNAME?93?">SCPSE!$C$2:$C$43</definedName>
    <definedName name="XDO_?NAMCNAME?94?">'SFMP- Series 59'!$C$2:$C$40</definedName>
    <definedName name="XDO_?NAMCNAME?95?">'SFMP- Series 60'!$C$2:$C$30</definedName>
    <definedName name="XDO_?NAMCNAME?96?">SMCF!$C$2:$C$60</definedName>
    <definedName name="XDO_?NAMCNAME?97?">'SFMP- Series 61'!$C$2:$C$36</definedName>
    <definedName name="XDO_?NAMCNAME?98?">'SFMP- Series 66'!$C$2:$C$34</definedName>
    <definedName name="XDO_?NAMCNAME?99?">'SFMP- Series 67'!$C$2:$C$34</definedName>
    <definedName name="XDO_?NDATE?">SMEEF!#REF!</definedName>
    <definedName name="XDO_?NDATE?1?">#REF!</definedName>
    <definedName name="XDO_?NDATE?10?">#REF!</definedName>
    <definedName name="XDO_?NDATE?100?">'SFMP- Series 64'!#REF!</definedName>
    <definedName name="XDO_?NDATE?101?">'SFMP- Series 68'!#REF!</definedName>
    <definedName name="XDO_?NDATE?102?">SNM150IF!#REF!</definedName>
    <definedName name="XDO_?NDATE?103?">SNS250IF!#REF!</definedName>
    <definedName name="XDO_?NDATE?104?">'SCIGI-JUN 2036'!#REF!</definedName>
    <definedName name="XDO_?NDATE?105?">'SCIGI-APR 2029'!#REF!</definedName>
    <definedName name="XDO_?NDATE?106?">'SCISI-SEP 2027'!#REF!</definedName>
    <definedName name="XDO_?NDATE?107?">'SFMP- Series 72'!#REF!</definedName>
    <definedName name="XDO_?NDATE?108?">'SFMP- Series 73'!#REF!</definedName>
    <definedName name="XDO_?NDATE?109?">SLDF!#REF!</definedName>
    <definedName name="XDO_?NDATE?11?">SEHF!#REF!</definedName>
    <definedName name="XDO_?NDATE?110?">'SFMP- Series 74'!#REF!</definedName>
    <definedName name="XDO_?NDATE?111?">'SFMP- Series 76'!#REF!</definedName>
    <definedName name="XDO_?NDATE?112?">'SFMP- Series 78'!#REF!</definedName>
    <definedName name="XDO_?NDATE?113?">SDYF!#REF!</definedName>
    <definedName name="XDO_?NDATE?114?">'SFMP- Series 79'!#REF!</definedName>
    <definedName name="XDO_?NDATE?115?">'SFMP- Series 81'!#REF!</definedName>
    <definedName name="XDO_?NDATE?116?">'SBI-BSE-SENSEX-IF'!#REF!</definedName>
    <definedName name="XDO_?NDATE?117?">LIQUIDSBI!#REF!</definedName>
    <definedName name="XDO_?NDATE?118?">SN50EWIF!#REF!</definedName>
    <definedName name="XDO_?NDATE?119?">SEOF!#REF!</definedName>
    <definedName name="XDO_?NDATE?12?">#REF!</definedName>
    <definedName name="XDO_?NDATE?120?">'SBI-AOF'!#REF!</definedName>
    <definedName name="XDO_?NDATE?121?">SETFSILVER!#REF!</definedName>
    <definedName name="XDO_?NDATE?122?">'SETFSILVER-FOF'!#REF!</definedName>
    <definedName name="XDO_?NDATE?123?">'SN50EW-ETF'!#REF!</definedName>
    <definedName name="XDO_?NDATE?124?">SIOF!#REF!</definedName>
    <definedName name="XDO_?NDATE?125?">SN500IF!#REF!</definedName>
    <definedName name="XDO_?NDATE?126?">SNICIF!#REF!</definedName>
    <definedName name="XDO_?NDATE?127?">SQF!#REF!</definedName>
    <definedName name="XDO_?NDATE?128?">SNBIF!#REF!</definedName>
    <definedName name="XDO_?NDATE?129?">SNITIF!#REF!</definedName>
    <definedName name="XDO_?NDATE?13?">SMIF!#REF!</definedName>
    <definedName name="XDO_?NDATE?130?">'SBI BSE PSU Bank ETF'!#REF!</definedName>
    <definedName name="XDO_?NDATE?131?">'SBI BSE PSU Bank Index Fund'!#REF!</definedName>
    <definedName name="XDO_?NDATE?132?">SIPAAFOF!#REF!</definedName>
    <definedName name="XDO_?NDATE?133?">#REF!</definedName>
    <definedName name="XDO_?NDATE?134?">#REF!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'SFMP- Series 43'!#REF!</definedName>
    <definedName name="XDO_?NDATE?76?">'SNN50'!#REF!</definedName>
    <definedName name="XDO_?NDATE?77?">'SFMP- Series 44'!#REF!</definedName>
    <definedName name="XDO_?NDATE?78?">'SFMP- Series 45'!#REF!</definedName>
    <definedName name="XDO_?NDATE?79?">SBIETFCON!#REF!</definedName>
    <definedName name="XDO_?NDATE?8?">#REF!</definedName>
    <definedName name="XDO_?NDATE?80?">'SFMP- Series 46'!#REF!</definedName>
    <definedName name="XDO_?NDATE?81?">'SFMP- Series 47'!#REF!</definedName>
    <definedName name="XDO_?NDATE?82?">'SFMP- Series 48'!#REF!</definedName>
    <definedName name="XDO_?NDATE?83?">SBAF!#REF!</definedName>
    <definedName name="XDO_?NDATE?84?">'SFMP- Series 49'!#REF!</definedName>
    <definedName name="XDO_?NDATE?85?">'SFMP- Series 50'!#REF!</definedName>
    <definedName name="XDO_?NDATE?86?">'SFMP- Series 51'!#REF!</definedName>
    <definedName name="XDO_?NDATE?87?">'SFMP- Series 52'!#REF!</definedName>
    <definedName name="XDO_?NDATE?88?">'SFMP- Series 53'!#REF!</definedName>
    <definedName name="XDO_?NDATE?89?">'SFMP- Series 54'!#REF!</definedName>
    <definedName name="XDO_?NDATE?9?">SMGLF!#REF!</definedName>
    <definedName name="XDO_?NDATE?90?">'SFMP- Series 55'!#REF!</definedName>
    <definedName name="XDO_?NDATE?91?">'SFMP- Series 57'!#REF!</definedName>
    <definedName name="XDO_?NDATE?92?">'SFMP- Series 58'!#REF!</definedName>
    <definedName name="XDO_?NDATE?93?">SCPSE!#REF!</definedName>
    <definedName name="XDO_?NDATE?94?">'SFMP- Series 59'!#REF!</definedName>
    <definedName name="XDO_?NDATE?95?">'SFMP- Series 60'!#REF!</definedName>
    <definedName name="XDO_?NDATE?96?">SMCF!#REF!</definedName>
    <definedName name="XDO_?NDATE?97?">'SFMP- Series 61'!#REF!</definedName>
    <definedName name="XDO_?NDATE?98?">'SFMP- Series 66'!#REF!</definedName>
    <definedName name="XDO_?NDATE?99?">'SFMP- Series 67'!#REF!</definedName>
    <definedName name="XDO_?NNPTF?">SMEEF!#REF!</definedName>
    <definedName name="XDO_?NNPTF?1?">#REF!</definedName>
    <definedName name="XDO_?NNPTF?10?">#REF!</definedName>
    <definedName name="XDO_?NNPTF?100?">'SFMP- Series 64'!#REF!</definedName>
    <definedName name="XDO_?NNPTF?101?">'SFMP- Series 68'!#REF!</definedName>
    <definedName name="XDO_?NNPTF?102?">SNM150IF!#REF!</definedName>
    <definedName name="XDO_?NNPTF?103?">SNS250IF!#REF!</definedName>
    <definedName name="XDO_?NNPTF?104?">'SCIGI-JUN 2036'!#REF!</definedName>
    <definedName name="XDO_?NNPTF?105?">'SCIGI-APR 2029'!#REF!</definedName>
    <definedName name="XDO_?NNPTF?106?">'SCISI-SEP 2027'!#REF!</definedName>
    <definedName name="XDO_?NNPTF?107?">'SFMP- Series 72'!#REF!</definedName>
    <definedName name="XDO_?NNPTF?108?">'SFMP- Series 73'!#REF!</definedName>
    <definedName name="XDO_?NNPTF?109?">SLDF!#REF!</definedName>
    <definedName name="XDO_?NNPTF?11?">SEHF!#REF!</definedName>
    <definedName name="XDO_?NNPTF?110?">'SFMP- Series 74'!#REF!</definedName>
    <definedName name="XDO_?NNPTF?111?">'SFMP- Series 76'!#REF!</definedName>
    <definedName name="XDO_?NNPTF?112?">'SFMP- Series 78'!#REF!</definedName>
    <definedName name="XDO_?NNPTF?113?">SDYF!#REF!</definedName>
    <definedName name="XDO_?NNPTF?114?">'SFMP- Series 79'!#REF!</definedName>
    <definedName name="XDO_?NNPTF?115?">'SFMP- Series 81'!#REF!</definedName>
    <definedName name="XDO_?NNPTF?116?">'SBI-BSE-SENSEX-IF'!#REF!</definedName>
    <definedName name="XDO_?NNPTF?117?">LIQUIDSBI!#REF!</definedName>
    <definedName name="XDO_?NNPTF?118?">SN50EWIF!#REF!</definedName>
    <definedName name="XDO_?NNPTF?119?">SEOF!#REF!</definedName>
    <definedName name="XDO_?NNPTF?12?">#REF!</definedName>
    <definedName name="XDO_?NNPTF?120?">'SBI-AOF'!#REF!</definedName>
    <definedName name="XDO_?NNPTF?121?">SETFSILVER!#REF!</definedName>
    <definedName name="XDO_?NNPTF?122?">'SETFSILVER-FOF'!#REF!</definedName>
    <definedName name="XDO_?NNPTF?123?">'SN50EW-ETF'!#REF!</definedName>
    <definedName name="XDO_?NNPTF?124?">SIOF!#REF!</definedName>
    <definedName name="XDO_?NNPTF?125?">SN500IF!#REF!</definedName>
    <definedName name="XDO_?NNPTF?126?">SNICIF!#REF!</definedName>
    <definedName name="XDO_?NNPTF?127?">SQF!#REF!</definedName>
    <definedName name="XDO_?NNPTF?128?">SNBIF!#REF!</definedName>
    <definedName name="XDO_?NNPTF?129?">SNITIF!#REF!</definedName>
    <definedName name="XDO_?NNPTF?13?">SMIF!#REF!</definedName>
    <definedName name="XDO_?NNPTF?130?">'SBI BSE PSU Bank ETF'!#REF!</definedName>
    <definedName name="XDO_?NNPTF?131?">'SBI BSE PSU Bank Index Fund'!#REF!</definedName>
    <definedName name="XDO_?NNPTF?132?">SIPAAFOF!#REF!</definedName>
    <definedName name="XDO_?NNPTF?133?">#REF!</definedName>
    <definedName name="XDO_?NNPTF?134?">#REF!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'SFMP- Series 43'!#REF!</definedName>
    <definedName name="XDO_?NNPTF?76?">'SNN50'!#REF!</definedName>
    <definedName name="XDO_?NNPTF?77?">'SFMP- Series 44'!#REF!</definedName>
    <definedName name="XDO_?NNPTF?78?">'SFMP- Series 45'!#REF!</definedName>
    <definedName name="XDO_?NNPTF?79?">SBIETFCON!#REF!</definedName>
    <definedName name="XDO_?NNPTF?8?">#REF!</definedName>
    <definedName name="XDO_?NNPTF?80?">'SFMP- Series 46'!#REF!</definedName>
    <definedName name="XDO_?NNPTF?81?">'SFMP- Series 47'!#REF!</definedName>
    <definedName name="XDO_?NNPTF?82?">'SFMP- Series 48'!#REF!</definedName>
    <definedName name="XDO_?NNPTF?83?">SBAF!#REF!</definedName>
    <definedName name="XDO_?NNPTF?84?">'SFMP- Series 49'!#REF!</definedName>
    <definedName name="XDO_?NNPTF?85?">'SFMP- Series 50'!#REF!</definedName>
    <definedName name="XDO_?NNPTF?86?">'SFMP- Series 51'!#REF!</definedName>
    <definedName name="XDO_?NNPTF?87?">'SFMP- Series 52'!#REF!</definedName>
    <definedName name="XDO_?NNPTF?88?">'SFMP- Series 53'!#REF!</definedName>
    <definedName name="XDO_?NNPTF?89?">'SFMP- Series 54'!#REF!</definedName>
    <definedName name="XDO_?NNPTF?9?">SMGLF!#REF!</definedName>
    <definedName name="XDO_?NNPTF?90?">'SFMP- Series 55'!#REF!</definedName>
    <definedName name="XDO_?NNPTF?91?">'SFMP- Series 57'!#REF!</definedName>
    <definedName name="XDO_?NNPTF?92?">'SFMP- Series 58'!#REF!</definedName>
    <definedName name="XDO_?NNPTF?93?">SCPSE!#REF!</definedName>
    <definedName name="XDO_?NNPTF?94?">'SFMP- Series 59'!#REF!</definedName>
    <definedName name="XDO_?NNPTF?95?">'SFMP- Series 60'!#REF!</definedName>
    <definedName name="XDO_?NNPTF?96?">SMCF!#REF!</definedName>
    <definedName name="XDO_?NNPTF?97?">'SFMP- Series 61'!#REF!</definedName>
    <definedName name="XDO_?NNPTF?98?">'SFMP- Series 66'!#REF!</definedName>
    <definedName name="XDO_?NNPTF?99?">'SFMP- Series 67'!#REF!</definedName>
    <definedName name="XDO_?NOVAL?">SMEEF!$B$10:$B$98</definedName>
    <definedName name="XDO_?NOVAL?1?">#REF!</definedName>
    <definedName name="XDO_?NOVAL?10?">SLMF!$B$10:$B$91</definedName>
    <definedName name="XDO_?NOVAL?100?">SLF!$B$18:$B$161</definedName>
    <definedName name="XDO_?NOVAL?101?">SLF!$B$18:$B$173</definedName>
    <definedName name="XDO_?NOVAL?102?">SLF!$B$18:$B$178</definedName>
    <definedName name="XDO_?NOVAL?103?">SDBF!$B$18:$B$24</definedName>
    <definedName name="XDO_?NOVAL?104?">SDBF!$B$18:$B$30</definedName>
    <definedName name="XDO_?NOVAL?105?">SDBF!$B$18:$B$39</definedName>
    <definedName name="XDO_?NOVAL?106?">SDBF!$B$18:$B$49</definedName>
    <definedName name="XDO_?NOVAL?107?">SDBF!$B$18:$B$68</definedName>
    <definedName name="XDO_?NOVAL?108?">SDBF!$B$18:$B$78</definedName>
    <definedName name="XDO_?NOVAL?109?">SDBF!$B$18:$B$83</definedName>
    <definedName name="XDO_?NOVAL?11?">SLMF!$B$10:$B$95</definedName>
    <definedName name="XDO_?NOVAL?110?">SSF!$B$24:$B$25</definedName>
    <definedName name="XDO_?NOVAL?111?">SSF!$B$24:$B$51</definedName>
    <definedName name="XDO_?NOVAL?112?">SSF!$B$24:$B$83</definedName>
    <definedName name="XDO_?NOVAL?113?">SSF!$B$24:$B$125</definedName>
    <definedName name="XDO_?NOVAL?114?">SSF!$B$24:$B$131</definedName>
    <definedName name="XDO_?NOVAL?115?">SSF!$B$24:$B$135</definedName>
    <definedName name="XDO_?NOVAL?116?">SSF!$B$24:$B$142</definedName>
    <definedName name="XDO_?NOVAL?117?">SSF!$B$24:$B$152</definedName>
    <definedName name="XDO_?NOVAL?118?">SSF!$B$24:$B$157</definedName>
    <definedName name="XDO_?NOVAL?119?">SCRF!$B$16</definedName>
    <definedName name="XDO_?NOVAL?12?">SLMF!$B$10:$B$116</definedName>
    <definedName name="XDO_?NOVAL?120?">SCRF!$B$16:$B$48</definedName>
    <definedName name="XDO_?NOVAL?121?">SCRF!$B$16:$B$58</definedName>
    <definedName name="XDO_?NOVAL?122?">SCRF!$B$16:$B$79</definedName>
    <definedName name="XDO_?NOVAL?123?">SCRF!$B$16:$B$89</definedName>
    <definedName name="XDO_?NOVAL?124?">SCRF!$B$16:$B$94</definedName>
    <definedName name="XDO_?NOVAL?125?">SFEF!$B$10:$B$32</definedName>
    <definedName name="XDO_?NOVAL?126?">SFEF!$B$10:$B$39</definedName>
    <definedName name="XDO_?NOVAL?127?">SFEF!$B$10:$B$64</definedName>
    <definedName name="XDO_?NOVAL?128?">SFEF!$B$10:$B$83</definedName>
    <definedName name="XDO_?NOVAL?129?">SFEF!$B$10:$B$88</definedName>
    <definedName name="XDO_?NOVAL?13?">SLMF!$B$10:$B$135</definedName>
    <definedName name="XDO_?NOVAL?130?">SCHF!$B$10:$B$46</definedName>
    <definedName name="XDO_?NOVAL?131?">SCHF!$B$10:$B$54</definedName>
    <definedName name="XDO_?NOVAL?132?">SCHF!$B$10:$B$104</definedName>
    <definedName name="XDO_?NOVAL?133?">SCHF!$B$10:$B$116</definedName>
    <definedName name="XDO_?NOVAL?134?">SCHF!$B$10:$B$122</definedName>
    <definedName name="XDO_?NOVAL?135?">SCHF!$B$10:$B$141</definedName>
    <definedName name="XDO_?NOVAL?136?">SCHF!$B$10:$B$151</definedName>
    <definedName name="XDO_?NOVAL?137?">SCHF!$B$10:$B$156</definedName>
    <definedName name="XDO_?NOVAL?138?">SMUSD!$B$18:$B$40</definedName>
    <definedName name="XDO_?NOVAL?139?">SMUSD!$B$18:$B$47</definedName>
    <definedName name="XDO_?NOVAL?14?">SLMF!$B$10:$B$140</definedName>
    <definedName name="XDO_?NOVAL?140?">SMUSD!$B$18:$B$52</definedName>
    <definedName name="XDO_?NOVAL?141?">SMUSD!$B$18:$B$67</definedName>
    <definedName name="XDO_?NOVAL?142?">SMUSD!$B$18:$B$95</definedName>
    <definedName name="XDO_?NOVAL?143?">SMUSD!$B$18:$B$133</definedName>
    <definedName name="XDO_?NOVAL?144?">SMUSD!$B$18:$B$142</definedName>
    <definedName name="XDO_?NOVAL?145?">SMUSD!$B$18:$B$148</definedName>
    <definedName name="XDO_?NOVAL?146?">SMUSD!$B$18:$B$155</definedName>
    <definedName name="XDO_?NOVAL?147?">SMUSD!$B$18:$B$165</definedName>
    <definedName name="XDO_?NOVAL?148?">SMUSD!$B$18:$B$170</definedName>
    <definedName name="XDO_?NOVAL?149?">SMIDCAP!$B$10:$B$67</definedName>
    <definedName name="XDO_?NOVAL?15?">SLTEF!$B$10:$B$74</definedName>
    <definedName name="XDO_?NOVAL?150?">SMIDCAP!$B$10:$B$96</definedName>
    <definedName name="XDO_?NOVAL?151?">SMIDCAP!$B$10:$B$115</definedName>
    <definedName name="XDO_?NOVAL?152?">SMIDCAP!$B$10:$B$120</definedName>
    <definedName name="XDO_?NOVAL?153?">SMCMF!$B$24:$B$25</definedName>
    <definedName name="XDO_?NOVAL?154?">SMCMF!$B$24:$B$54</definedName>
    <definedName name="XDO_?NOVAL?155?">SMCMF!$B$24:$B$59</definedName>
    <definedName name="XDO_?NOVAL?156?">SMCOMMA!$B$10:$B$36</definedName>
    <definedName name="XDO_?NOVAL?157?">SMCOMMA!$B$10:$B$61</definedName>
    <definedName name="XDO_?NOVAL?158?">SMCOMMA!$B$10:$B$80</definedName>
    <definedName name="XDO_?NOVAL?159?">SMCOMMA!$B$10:$B$85</definedName>
    <definedName name="XDO_?NOVAL?16?">SLTEF!$B$10:$B$99</definedName>
    <definedName name="XDO_?NOVAL?160?">SMGF!$B$24:$B$30</definedName>
    <definedName name="XDO_?NOVAL?161?">SMGF!$B$24:$B$40</definedName>
    <definedName name="XDO_?NOVAL?162?">SMGF!$B$24:$B$49</definedName>
    <definedName name="XDO_?NOVAL?163?">SMGF!$B$24:$B$68</definedName>
    <definedName name="XDO_?NOVAL?164?">SMGF!$B$24:$B$73</definedName>
    <definedName name="XDO_?NOVAL?165?">SFLEXI!$B$10:$B$63</definedName>
    <definedName name="XDO_?NOVAL?166?">SFLEXI!$B$10:$B$71</definedName>
    <definedName name="XDO_?NOVAL?167?">SFLEXI!$B$10:$B$94</definedName>
    <definedName name="XDO_?NOVAL?168?">SFLEXI!$B$10:$B$113</definedName>
    <definedName name="XDO_?NOVAL?169?">SFLEXI!$B$10:$B$118</definedName>
    <definedName name="XDO_?NOVAL?17?">SLTEF!$B$10:$B$118</definedName>
    <definedName name="XDO_?NOVAL?170?">SMAAF!$B$10:$B$63</definedName>
    <definedName name="XDO_?NOVAL?171?">SMAAF!$B$10:$B$71</definedName>
    <definedName name="XDO_?NOVAL?172?">SMAAF!$B$10:$B$76</definedName>
    <definedName name="XDO_?NOVAL?173?">SMAAF!$B$10:$B$112</definedName>
    <definedName name="XDO_?NOVAL?174?">SMAAF!$B$10:$B$123</definedName>
    <definedName name="XDO_?NOVAL?175?">SMAAF!$B$10:$B$127</definedName>
    <definedName name="XDO_?NOVAL?176?">SMAAF!$B$10:$B$146</definedName>
    <definedName name="XDO_?NOVAL?177?">SMAAF!$B$10:$B$158</definedName>
    <definedName name="XDO_?NOVAL?178?">SMAAF!$B$10:$B$163</definedName>
    <definedName name="XDO_?NOVAL?179?">SBLUECHIP!$B$10:$B$50</definedName>
    <definedName name="XDO_?NOVAL?18?">SLTEF!$B$10:$B$123</definedName>
    <definedName name="XDO_?NOVAL?180?">SBLUECHIP!$B$10:$B$78</definedName>
    <definedName name="XDO_?NOVAL?181?">SBLUECHIP!$B$10:$B$97</definedName>
    <definedName name="XDO_?NOVAL?182?">SBLUECHIP!$B$10:$B$102</definedName>
    <definedName name="XDO_?NOVAL?183?">SAOF!$B$10:$B$200</definedName>
    <definedName name="XDO_?NOVAL?184?">SAOF!$B$10:$B$227</definedName>
    <definedName name="XDO_?NOVAL?185?">SAOF!$B$10:$B$249</definedName>
    <definedName name="XDO_?NOVAL?186?">SAOF!$B$10:$B$269</definedName>
    <definedName name="XDO_?NOVAL?187?">SAOF!$B$10:$B$273</definedName>
    <definedName name="XDO_?NOVAL?188?">SAOF!$B$10:$B$284</definedName>
    <definedName name="XDO_?NOVAL?189?">SAOF!$B$10:$B$296</definedName>
    <definedName name="XDO_?NOVAL?19?">#REF!</definedName>
    <definedName name="XDO_?NOVAL?190?">SAOF!$B$10:$B$301</definedName>
    <definedName name="XDO_?NOVAL?191?">SIF!$B$10:$B$45</definedName>
    <definedName name="XDO_?NOVAL?192?">SIF!$B$10:$B$53</definedName>
    <definedName name="XDO_?NOVAL?193?">SIF!$B$10:$B$74</definedName>
    <definedName name="XDO_?NOVAL?194?">SIF!$B$10:$B$93</definedName>
    <definedName name="XDO_?NOVAL?195?">SIF!$B$10:$B$98</definedName>
    <definedName name="XDO_?NOVAL?196?">SMLDF!$B$18:$B$64</definedName>
    <definedName name="XDO_?NOVAL?197?">SMLDF!$B$18:$B$73</definedName>
    <definedName name="XDO_?NOVAL?198?">SMLDF!$B$18:$B$80</definedName>
    <definedName name="XDO_?NOVAL?199?">SMLDF!$B$18:$B$88</definedName>
    <definedName name="XDO_?NOVAL?2?">#REF!</definedName>
    <definedName name="XDO_?NOVAL?20?">#REF!</definedName>
    <definedName name="XDO_?NOVAL?200?">SMLDF!$B$18:$B$103</definedName>
    <definedName name="XDO_?NOVAL?201?">SMLDF!$B$18:$B$121</definedName>
    <definedName name="XDO_?NOVAL?202?">SMLDF!$B$18:$B$125</definedName>
    <definedName name="XDO_?NOVAL?203?">SMLDF!$B$18:$B$131</definedName>
    <definedName name="XDO_?NOVAL?204?">SMLDF!$B$18:$B$138</definedName>
    <definedName name="XDO_?NOVAL?205?">SMLDF!$B$18:$B$148</definedName>
    <definedName name="XDO_?NOVAL?206?">SMLDF!$B$18:$B$153</definedName>
    <definedName name="XDO_?NOVAL?207?">SSTDF!$B$18:$B$71</definedName>
    <definedName name="XDO_?NOVAL?208?">SSTDF!$B$18:$B$78</definedName>
    <definedName name="XDO_?NOVAL?209?">SSTDF!$B$18:$B$84</definedName>
    <definedName name="XDO_?NOVAL?21?">#REF!</definedName>
    <definedName name="XDO_?NOVAL?210?">SSTDF!$B$18:$B$90</definedName>
    <definedName name="XDO_?NOVAL?211?">SSTDF!$B$18:$B$96</definedName>
    <definedName name="XDO_?NOVAL?212?">SSTDF!$B$18:$B$102</definedName>
    <definedName name="XDO_?NOVAL?213?">SSTDF!$B$18:$B$110</definedName>
    <definedName name="XDO_?NOVAL?214?">SSTDF!$B$18:$B$117</definedName>
    <definedName name="XDO_?NOVAL?215?">SSTDF!$B$18:$B$127</definedName>
    <definedName name="XDO_?NOVAL?216?">SSTDF!$B$18:$B$132</definedName>
    <definedName name="XDO_?NOVAL?217?">SETFGOLD!$B$46</definedName>
    <definedName name="XDO_?NOVAL?218?">SETFGOLD!$B$46:$B$54</definedName>
    <definedName name="XDO_?NOVAL?219?">SETFGOLD!$B$46:$B$59</definedName>
    <definedName name="XDO_?NOVAL?22?">#REF!</definedName>
    <definedName name="XDO_?NOVAL?220?">SPSU!$B$10:$B$34</definedName>
    <definedName name="XDO_?NOVAL?221?">SPSU!$B$10:$B$59</definedName>
    <definedName name="XDO_?NOVAL?222?">SPSU!$B$10:$B$78</definedName>
    <definedName name="XDO_?NOVAL?223?">SPSU!$B$10:$B$83</definedName>
    <definedName name="XDO_?NOVAL?224?">SGF!$B$42</definedName>
    <definedName name="XDO_?NOVAL?225?">SGF!$B$42:$B$54</definedName>
    <definedName name="XDO_?NOVAL?226?">SGF!$B$42:$B$59</definedName>
    <definedName name="XDO_?NOVAL?227?">SBISENSEX!$B$10:$B$39</definedName>
    <definedName name="XDO_?NOVAL?228?">SBISENSEX!$B$10:$B$82</definedName>
    <definedName name="XDO_?NOVAL?229?">SBISENSEX!$B$10:$B$87</definedName>
    <definedName name="XDO_?NOVAL?23?">SMGLF!$B$10:$B$39</definedName>
    <definedName name="XDO_?NOVAL?230?">SSCF!$B$10:$B$72</definedName>
    <definedName name="XDO_?NOVAL?231?">SSCF!$B$10:$B$97</definedName>
    <definedName name="XDO_?NOVAL?232?">SSCF!$B$10:$B$116</definedName>
    <definedName name="XDO_?NOVAL?233?">SSCF!$B$10:$B$121</definedName>
    <definedName name="XDO_?NOVAL?234?">SBPF!$B$18:$B$58</definedName>
    <definedName name="XDO_?NOVAL?235?">SBPF!$B$18:$B$68</definedName>
    <definedName name="XDO_?NOVAL?236?">SBPF!$B$18:$B$77</definedName>
    <definedName name="XDO_?NOVAL?237?">SBPF!$B$18:$B$84</definedName>
    <definedName name="XDO_?NOVAL?238?">SBPF!$B$18:$B$97</definedName>
    <definedName name="XDO_?NOVAL?239?">SBPF!$B$18:$B$107</definedName>
    <definedName name="XDO_?NOVAL?24?">SMGLF!$B$10:$B$64</definedName>
    <definedName name="XDO_?NOVAL?240?">SBPF!$B$18:$B$112</definedName>
    <definedName name="XDO_?NOVAL?241?">SBFS!$B$10:$B$35</definedName>
    <definedName name="XDO_?NOVAL?242?">SBFS!$B$10:$B$60</definedName>
    <definedName name="XDO_?NOVAL?243?">SBFS!$B$10:$B$79</definedName>
    <definedName name="XDO_?NOVAL?244?">SBFS!$B$10:$B$84</definedName>
    <definedName name="XDO_?NOVAL?245?">SETFNN50!$B$10:$B$60</definedName>
    <definedName name="XDO_?NOVAL?246?">SETFNN50!$B$10:$B$103</definedName>
    <definedName name="XDO_?NOVAL?247?">SETFNN50!$B$10:$B$108</definedName>
    <definedName name="XDO_?NOVAL?248?">SETFNIFBK!$B$10:$B$21</definedName>
    <definedName name="XDO_?NOVAL?249?">SETFNIFBK!$B$10:$B$64</definedName>
    <definedName name="XDO_?NOVAL?25?">SMGLF!$B$10:$B$83</definedName>
    <definedName name="XDO_?NOVAL?250?">SETFNIFBK!$B$10:$B$69</definedName>
    <definedName name="XDO_?NOVAL?251?">SETFBSE100!$B$10:$B$110</definedName>
    <definedName name="XDO_?NOVAL?252?">SETFBSE100!$B$10:$B$153</definedName>
    <definedName name="XDO_?NOVAL?253?">SETFBSE100!$B$10:$B$158</definedName>
    <definedName name="XDO_?NOVAL?254?">SESF!$B$10:$B$91</definedName>
    <definedName name="XDO_?NOVAL?255?">SESF!$B$10:$B$97</definedName>
    <definedName name="XDO_?NOVAL?256?">SESF!$B$10:$B$102</definedName>
    <definedName name="XDO_?NOVAL?257?">SESF!$B$10:$B$107</definedName>
    <definedName name="XDO_?NOVAL?258?">SESF!$B$10:$B$127</definedName>
    <definedName name="XDO_?NOVAL?259?">SESF!$B$10:$B$137</definedName>
    <definedName name="XDO_?NOVAL?26?">SMGLF!$B$10:$B$88</definedName>
    <definedName name="XDO_?NOVAL?260?">SESF!$B$10:$B$146</definedName>
    <definedName name="XDO_?NOVAL?261?">SESF!$B$10:$B$150</definedName>
    <definedName name="XDO_?NOVAL?262?">SESF!$B$10:$B$169</definedName>
    <definedName name="XDO_?NOVAL?263?">SESF!$B$10:$B$174</definedName>
    <definedName name="XDO_?NOVAL?264?">SETFNIF50!$B$10:$B$59</definedName>
    <definedName name="XDO_?NOVAL?265?">SETFNIF50!$B$10:$B$102</definedName>
    <definedName name="XDO_?NOVAL?266?">SETFNIF50!$B$10:$B$107</definedName>
    <definedName name="XDO_?NOVAL?267?">'SLTAF-III'!$B$10:$B$34</definedName>
    <definedName name="XDO_?NOVAL?268?">'SLTAF-III'!$B$10:$B$77</definedName>
    <definedName name="XDO_?NOVAL?269?">'SLTAF-III'!$B$10:$B$82</definedName>
    <definedName name="XDO_?NOVAL?27?">#REF!</definedName>
    <definedName name="XDO_?NOVAL?270?">SETF10GILT!$B$24</definedName>
    <definedName name="XDO_?NOVAL?271?">SETF10GILT!$B$24:$B$53</definedName>
    <definedName name="XDO_?NOVAL?272?">SETF10GILT!$B$24:$B$58</definedName>
    <definedName name="XDO_?NOVAL?273?">'SLTAF-IV'!$B$10:$B$28</definedName>
    <definedName name="XDO_?NOVAL?274?">'SLTAF-IV'!$B$10:$B$71</definedName>
    <definedName name="XDO_?NOVAL?275?">'SLTAF-IV'!$B$10:$B$76</definedName>
    <definedName name="XDO_?NOVAL?276?">'SLTAF-V'!$B$10:$B$35</definedName>
    <definedName name="XDO_?NOVAL?277?">'SLTAF-V'!$B$10:$B$78</definedName>
    <definedName name="XDO_?NOVAL?278?">'SLTAF-V'!$B$10:$B$83</definedName>
    <definedName name="XDO_?NOVAL?279?">'SLTAF-VI'!$B$10:$B$48</definedName>
    <definedName name="XDO_?NOVAL?28?">#REF!</definedName>
    <definedName name="XDO_?NOVAL?280?">'SLTAF-VI'!$B$10:$B$91</definedName>
    <definedName name="XDO_?NOVAL?281?">'SLTAF-VI'!$B$10:$B$96</definedName>
    <definedName name="XDO_?NOVAL?282?">SETFSN50!$B$10:$B$60</definedName>
    <definedName name="XDO_?NOVAL?283?">SETFSN50!$B$10:$B$107</definedName>
    <definedName name="XDO_?NOVAL?284?">SBIETFQLTY!$B$10:$B$39</definedName>
    <definedName name="XDO_?NOVAL?285?">SBIETFQLTY!$B$10:$B$82</definedName>
    <definedName name="XDO_?NOVAL?286?">SBIETFQLTY!$B$10:$B$87</definedName>
    <definedName name="XDO_?NOVAL?287?">SCBF!$B$18:$B$103</definedName>
    <definedName name="XDO_?NOVAL?288?">SCBF!$B$18:$B$109</definedName>
    <definedName name="XDO_?NOVAL?289?">SCBF!$B$18:$B$116</definedName>
    <definedName name="XDO_?NOVAL?29?">SEHF!$B$10:$B$50</definedName>
    <definedName name="XDO_?NOVAL?290?">SCBF!$B$18:$B$127</definedName>
    <definedName name="XDO_?NOVAL?291?">SCBF!$B$18:$B$146</definedName>
    <definedName name="XDO_?NOVAL?292?">SCBF!$B$18:$B$156</definedName>
    <definedName name="XDO_?NOVAL?293?">SCBF!$B$18:$B$161</definedName>
    <definedName name="XDO_?NOVAL?294?">SEMVF!$B$10:$B$59</definedName>
    <definedName name="XDO_?NOVAL?295?">SEMVF!$B$10:$B$102</definedName>
    <definedName name="XDO_?NOVAL?296?">SEMVF!$B$10:$B$107</definedName>
    <definedName name="XDO_?NOVAL?297?">'SFMP- Series 1'!$B$26:$B$31</definedName>
    <definedName name="XDO_?NOVAL?298?">'SFMP- Series 1'!$B$26:$B$50</definedName>
    <definedName name="XDO_?NOVAL?299?">'SFMP- Series 1'!$B$26:$B$65</definedName>
    <definedName name="XDO_?NOVAL?3?">#REF!</definedName>
    <definedName name="XDO_?NOVAL?30?">SEHF!$B$10:$B$55</definedName>
    <definedName name="XDO_?NOVAL?300?">'SFMP- Series 1'!$B$26:$B$70</definedName>
    <definedName name="XDO_?NOVAL?301?">'SFMP- Series 6'!$B$26:$B$29</definedName>
    <definedName name="XDO_?NOVAL?302?">'SFMP- Series 6'!$B$26:$B$48</definedName>
    <definedName name="XDO_?NOVAL?303?">'SFMP- Series 6'!$B$26:$B$63</definedName>
    <definedName name="XDO_?NOVAL?304?">'SFMP- Series 6'!$B$26:$B$68</definedName>
    <definedName name="XDO_?NOVAL?305?">'SFMP- Series 34'!$B$26</definedName>
    <definedName name="XDO_?NOVAL?306?">'SFMP- Series 34'!$B$26:$B$43</definedName>
    <definedName name="XDO_?NOVAL?307?">'SFMP- Series 34'!$B$26:$B$58</definedName>
    <definedName name="XDO_?NOVAL?308?">'SFMP- Series 34'!$B$26:$B$63</definedName>
    <definedName name="XDO_?NOVAL?309?">'SMCBF-IP'!$B$10:$B$35</definedName>
    <definedName name="XDO_?NOVAL?31?">SEHF!$B$10:$B$62</definedName>
    <definedName name="XDO_?NOVAL?310?">'SMCBF-IP'!$B$10:$B$41</definedName>
    <definedName name="XDO_?NOVAL?311?">'SMCBF-IP'!$B$10:$B$45</definedName>
    <definedName name="XDO_?NOVAL?312?">'SMCBF-IP'!$B$10:$B$66</definedName>
    <definedName name="XDO_?NOVAL?313?">'SMCBF-IP'!$B$10:$B$85</definedName>
    <definedName name="XDO_?NOVAL?314?">'SMCBF-IP'!$B$10:$B$90</definedName>
    <definedName name="XDO_?NOVAL?315?">SFRDF!$B$18:$B$25</definedName>
    <definedName name="XDO_?NOVAL?316?">SFRDF!$B$18:$B$35</definedName>
    <definedName name="XDO_?NOVAL?317?">SFRDF!$B$18:$B$44</definedName>
    <definedName name="XDO_?NOVAL?318?">SFRDF!$B$18:$B$57</definedName>
    <definedName name="XDO_?NOVAL?319?">SFRDF!$B$18:$B$67</definedName>
    <definedName name="XDO_?NOVAL?32?">SEHF!$B$10:$B$66</definedName>
    <definedName name="XDO_?NOVAL?320?">SFRDF!$B$18:$B$72</definedName>
    <definedName name="XDO_?NOVAL?321?">SBIETFIT!$B$10:$B$19</definedName>
    <definedName name="XDO_?NOVAL?322?">SBIETFIT!$B$10:$B$62</definedName>
    <definedName name="XDO_?NOVAL?323?">SBIETFIT!$B$10:$B$67</definedName>
    <definedName name="XDO_?NOVAL?324?">SBIETFPB!$B$10:$B$19</definedName>
    <definedName name="XDO_?NOVAL?325?">SBIETFPB!$B$10:$B$62</definedName>
    <definedName name="XDO_?NOVAL?326?">SBIETFPB!$B$10:$B$67</definedName>
    <definedName name="XDO_?NOVAL?327?">'SRBF-AP'!$B$10:$B$56</definedName>
    <definedName name="XDO_?NOVAL?328?">'SRBF-AP'!$B$10:$B$66</definedName>
    <definedName name="XDO_?NOVAL?329?">'SRBF-AP'!$B$10:$B$74</definedName>
    <definedName name="XDO_?NOVAL?33?">SEHF!$B$10:$B$111</definedName>
    <definedName name="XDO_?NOVAL?330?">'SRBF-AP'!$B$10:$B$103</definedName>
    <definedName name="XDO_?NOVAL?331?">'SRBF-AP'!$B$10:$B$108</definedName>
    <definedName name="XDO_?NOVAL?332?">'SRBF-AHP'!$B$10:$B$56</definedName>
    <definedName name="XDO_?NOVAL?333?">'SRBF-AHP'!$B$10:$B$65</definedName>
    <definedName name="XDO_?NOVAL?334?">'SRBF-AHP'!$B$10:$B$70</definedName>
    <definedName name="XDO_?NOVAL?335?">'SRBF-AHP'!$B$10:$B$75</definedName>
    <definedName name="XDO_?NOVAL?336?">'SRBF-AHP'!$B$10:$B$84</definedName>
    <definedName name="XDO_?NOVAL?337?">'SRBF-AHP'!$B$10:$B$103</definedName>
    <definedName name="XDO_?NOVAL?338?">'SRBF-AHP'!$B$10:$B$115</definedName>
    <definedName name="XDO_?NOVAL?339?">'SRBF-AHP'!$B$10:$B$120</definedName>
    <definedName name="XDO_?NOVAL?34?">SEHF!$B$10:$B$117</definedName>
    <definedName name="XDO_?NOVAL?340?">'SRBF-CHP'!$B$10:$B$56</definedName>
    <definedName name="XDO_?NOVAL?341?">'SRBF-CHP'!$B$10:$B$73</definedName>
    <definedName name="XDO_?NOVAL?342?">'SRBF-CHP'!$B$10:$B$82</definedName>
    <definedName name="XDO_?NOVAL?343?">'SRBF-CHP'!$B$10:$B$87</definedName>
    <definedName name="XDO_?NOVAL?344?">'SRBF-CHP'!$B$10:$B$114</definedName>
    <definedName name="XDO_?NOVAL?345?">'SRBF-CHP'!$B$10:$B$119</definedName>
    <definedName name="XDO_?NOVAL?346?">'SRBF-CP'!$B$10:$B$56</definedName>
    <definedName name="XDO_?NOVAL?347?">'SRBF-CP'!$B$10:$B$72</definedName>
    <definedName name="XDO_?NOVAL?348?">'SRBF-CP'!$B$10:$B$81</definedName>
    <definedName name="XDO_?NOVAL?349?">'SRBF-CP'!$B$10:$B$87</definedName>
    <definedName name="XDO_?NOVAL?35?">SEHF!$B$10:$B$126</definedName>
    <definedName name="XDO_?NOVAL?350?">'SRBF-CP'!$B$10:$B$114</definedName>
    <definedName name="XDO_?NOVAL?351?">'SRBF-CP'!$B$10:$B$119</definedName>
    <definedName name="XDO_?NOVAL?352?">'SIA-US EQUITY FOF'!$B$14</definedName>
    <definedName name="XDO_?NOVAL?353?">'SIA-US EQUITY FOF'!$B$14:$B$53</definedName>
    <definedName name="XDO_?NOVAL?354?">'SIA-US EQUITY FOF'!$B$14:$B$58</definedName>
    <definedName name="XDO_?NOVAL?355?">'SFMP- Series 42'!$B$18</definedName>
    <definedName name="XDO_?NOVAL?356?">'SFMP- Series 42'!$B$18:$B$40</definedName>
    <definedName name="XDO_?NOVAL?357?">'SFMP- Series 42'!$B$18:$B$61</definedName>
    <definedName name="XDO_?NOVAL?358?">'SFMP- Series 42'!$B$18:$B$76</definedName>
    <definedName name="XDO_?NOVAL?359?">'SFMP- Series 42'!$B$18:$B$81</definedName>
    <definedName name="XDO_?NOVAL?36?">SEHF!$B$10:$B$132</definedName>
    <definedName name="XDO_?NOVAL?360?">'SFMP- Series 43'!$B$26:$B$33</definedName>
    <definedName name="XDO_?NOVAL?361?">'SFMP- Series 43'!$B$26:$B$50</definedName>
    <definedName name="XDO_?NOVAL?362?">'SFMP- Series 43'!$B$26:$B$65</definedName>
    <definedName name="XDO_?NOVAL?363?">'SFMP- Series 43'!$B$26:$B$70</definedName>
    <definedName name="XDO_?NOVAL?364?">'SNN50'!$B$10:$B$60</definedName>
    <definedName name="XDO_?NOVAL?365?">'SNN50'!$B$10:$B$103</definedName>
    <definedName name="XDO_?NOVAL?366?">'SNN50'!$B$10:$B$108</definedName>
    <definedName name="XDO_?NOVAL?367?">'SFMP- Series 44'!$B$26:$B$31</definedName>
    <definedName name="XDO_?NOVAL?368?">'SFMP- Series 44'!$B$26:$B$53</definedName>
    <definedName name="XDO_?NOVAL?369?">'SFMP- Series 44'!$B$26:$B$68</definedName>
    <definedName name="XDO_?NOVAL?37?">SEHF!$B$10:$B$139</definedName>
    <definedName name="XDO_?NOVAL?370?">'SFMP- Series 44'!$B$26:$B$73</definedName>
    <definedName name="XDO_?NOVAL?371?">'SFMP- Series 45'!$B$26:$B$33</definedName>
    <definedName name="XDO_?NOVAL?372?">'SFMP- Series 45'!$B$26:$B$55</definedName>
    <definedName name="XDO_?NOVAL?373?">'SFMP- Series 45'!$B$26:$B$70</definedName>
    <definedName name="XDO_?NOVAL?374?">'SFMP- Series 45'!$B$26:$B$75</definedName>
    <definedName name="XDO_?NOVAL?375?">SBIETFCON!$B$10:$B$39</definedName>
    <definedName name="XDO_?NOVAL?376?">SBIETFCON!$B$10:$B$82</definedName>
    <definedName name="XDO_?NOVAL?377?">SBIETFCON!$B$10:$B$87</definedName>
    <definedName name="XDO_?NOVAL?378?">'SFMP- Series 46'!$B$26:$B$29</definedName>
    <definedName name="XDO_?NOVAL?379?">'SFMP- Series 46'!$B$26:$B$48</definedName>
    <definedName name="XDO_?NOVAL?38?">SEHF!$B$10:$B$144</definedName>
    <definedName name="XDO_?NOVAL?380?">'SFMP- Series 46'!$B$26:$B$63</definedName>
    <definedName name="XDO_?NOVAL?381?">'SFMP- Series 46'!$B$26:$B$68</definedName>
    <definedName name="XDO_?NOVAL?382?">'SFMP- Series 47'!$B$26:$B$27</definedName>
    <definedName name="XDO_?NOVAL?383?">'SFMP- Series 47'!$B$26:$B$44</definedName>
    <definedName name="XDO_?NOVAL?384?">'SFMP- Series 47'!$B$26:$B$59</definedName>
    <definedName name="XDO_?NOVAL?385?">'SFMP- Series 47'!$B$26:$B$64</definedName>
    <definedName name="XDO_?NOVAL?386?">'SFMP- Series 48'!$B$26:$B$27</definedName>
    <definedName name="XDO_?NOVAL?387?">'SFMP- Series 48'!$B$26:$B$44</definedName>
    <definedName name="XDO_?NOVAL?388?">'SFMP- Series 48'!$B$26:$B$59</definedName>
    <definedName name="XDO_?NOVAL?389?">'SFMP- Series 48'!$B$26:$B$64</definedName>
    <definedName name="XDO_?NOVAL?39?">SEHF!$B$10:$B$152</definedName>
    <definedName name="XDO_?NOVAL?390?">SBAF!$B$10:$B$98</definedName>
    <definedName name="XDO_?NOVAL?391?">SBAF!$B$10:$B$106</definedName>
    <definedName name="XDO_?NOVAL?392?">SBAF!$B$10:$B$111</definedName>
    <definedName name="XDO_?NOVAL?393?">SBAF!$B$10:$B$151</definedName>
    <definedName name="XDO_?NOVAL?394?">SBAF!$B$10:$B$164</definedName>
    <definedName name="XDO_?NOVAL?395?">SBAF!$B$10:$B$172</definedName>
    <definedName name="XDO_?NOVAL?396?">SBAF!$B$10:$B$195</definedName>
    <definedName name="XDO_?NOVAL?397?">SBAF!$B$10:$B$200</definedName>
    <definedName name="XDO_?NOVAL?398?">'SFMP- Series 49'!$B$26:$B$33</definedName>
    <definedName name="XDO_?NOVAL?399?">'SFMP- Series 49'!$B$26:$B$53</definedName>
    <definedName name="XDO_?NOVAL?4?">#REF!</definedName>
    <definedName name="XDO_?NOVAL?40?">SEHF!$B$10:$B$167</definedName>
    <definedName name="XDO_?NOVAL?400?">'SFMP- Series 49'!$B$26:$B$68</definedName>
    <definedName name="XDO_?NOVAL?401?">'SFMP- Series 49'!$B$26:$B$73</definedName>
    <definedName name="XDO_?NOVAL?402?">'SFMP- Series 50'!$B$26:$B$30</definedName>
    <definedName name="XDO_?NOVAL?403?">'SFMP- Series 50'!$B$26:$B$49</definedName>
    <definedName name="XDO_?NOVAL?404?">'SFMP- Series 50'!$B$26:$B$64</definedName>
    <definedName name="XDO_?NOVAL?405?">'SFMP- Series 50'!$B$26:$B$69</definedName>
    <definedName name="XDO_?NOVAL?406?">'SFMP- Series 51'!$B$26:$B$36</definedName>
    <definedName name="XDO_?NOVAL?407?">'SFMP- Series 51'!$B$26:$B$58</definedName>
    <definedName name="XDO_?NOVAL?408?">'SFMP- Series 51'!$B$26:$B$73</definedName>
    <definedName name="XDO_?NOVAL?409?">'SFMP- Series 51'!$B$26:$B$78</definedName>
    <definedName name="XDO_?NOVAL?41?">SEHF!$B$10:$B$172</definedName>
    <definedName name="XDO_?NOVAL?410?">'SFMP- Series 52'!$B$26:$B$30</definedName>
    <definedName name="XDO_?NOVAL?411?">'SFMP- Series 52'!$B$26:$B$51</definedName>
    <definedName name="XDO_?NOVAL?412?">'SFMP- Series 52'!$B$26:$B$66</definedName>
    <definedName name="XDO_?NOVAL?413?">'SFMP- Series 52'!$B$26:$B$71</definedName>
    <definedName name="XDO_?NOVAL?414?">'SFMP- Series 53'!$B$26:$B$34</definedName>
    <definedName name="XDO_?NOVAL?415?">'SFMP- Series 53'!$B$26:$B$57</definedName>
    <definedName name="XDO_?NOVAL?416?">'SFMP- Series 53'!$B$26:$B$72</definedName>
    <definedName name="XDO_?NOVAL?417?">'SFMP- Series 53'!$B$26:$B$77</definedName>
    <definedName name="XDO_?NOVAL?418?">'SFMP- Series 54'!$B$26:$B$28</definedName>
    <definedName name="XDO_?NOVAL?419?">'SFMP- Series 54'!$B$26:$B$44</definedName>
    <definedName name="XDO_?NOVAL?42?">#REF!</definedName>
    <definedName name="XDO_?NOVAL?420?">'SFMP- Series 54'!$B$26:$B$59</definedName>
    <definedName name="XDO_?NOVAL?421?">'SFMP- Series 54'!$B$26:$B$64</definedName>
    <definedName name="XDO_?NOVAL?422?">'SFMP- Series 55'!$B$26:$B$32</definedName>
    <definedName name="XDO_?NOVAL?423?">'SFMP- Series 55'!$B$26:$B$55</definedName>
    <definedName name="XDO_?NOVAL?424?">'SFMP- Series 55'!$B$26:$B$70</definedName>
    <definedName name="XDO_?NOVAL?425?">'SFMP- Series 55'!$B$26:$B$75</definedName>
    <definedName name="XDO_?NOVAL?426?">'SFMP- Series 57'!$B$26:$B$29</definedName>
    <definedName name="XDO_?NOVAL?427?">'SFMP- Series 57'!$B$26:$B$52</definedName>
    <definedName name="XDO_?NOVAL?428?">'SFMP- Series 57'!$B$26:$B$67</definedName>
    <definedName name="XDO_?NOVAL?429?">'SFMP- Series 57'!$B$26:$B$72</definedName>
    <definedName name="XDO_?NOVAL?43?">#REF!</definedName>
    <definedName name="XDO_?NOVAL?430?">'SFMP- Series 58'!$B$26:$B$31</definedName>
    <definedName name="XDO_?NOVAL?431?">'SFMP- Series 58'!$B$26:$B$50</definedName>
    <definedName name="XDO_?NOVAL?432?">'SFMP- Series 58'!$B$26:$B$65</definedName>
    <definedName name="XDO_?NOVAL?433?">'SFMP- Series 58'!$B$26:$B$70</definedName>
    <definedName name="XDO_?NOVAL?434?">SCPSE!$B$18:$B$43</definedName>
    <definedName name="XDO_?NOVAL?435?">SCPSE!$B$18:$B$52</definedName>
    <definedName name="XDO_?NOVAL?436?">SCPSE!$B$18:$B$123</definedName>
    <definedName name="XDO_?NOVAL?437?">SCPSE!$B$18:$B$150</definedName>
    <definedName name="XDO_?NOVAL?438?">SCPSE!$B$18:$B$155</definedName>
    <definedName name="XDO_?NOVAL?439?">'SFMP- Series 59'!$B$38:$B$40</definedName>
    <definedName name="XDO_?NOVAL?44?">SMIF!$B$18:$B$28</definedName>
    <definedName name="XDO_?NOVAL?440?">'SFMP- Series 59'!$B$38:$B$55</definedName>
    <definedName name="XDO_?NOVAL?441?">'SFMP- Series 59'!$B$38:$B$60</definedName>
    <definedName name="XDO_?NOVAL?442?">'SFMP- Series 60'!$B$26:$B$30</definedName>
    <definedName name="XDO_?NOVAL?443?">'SFMP- Series 60'!$B$26:$B$50</definedName>
    <definedName name="XDO_?NOVAL?444?">'SFMP- Series 60'!$B$26:$B$65</definedName>
    <definedName name="XDO_?NOVAL?445?">'SFMP- Series 60'!$B$26:$B$70</definedName>
    <definedName name="XDO_?NOVAL?446?">SMCF!$B$10:$B$60</definedName>
    <definedName name="XDO_?NOVAL?447?">SMCF!$B$10:$B$75</definedName>
    <definedName name="XDO_?NOVAL?448?">SMCF!$B$10:$B$88</definedName>
    <definedName name="XDO_?NOVAL?449?">SMCF!$B$10:$B$107</definedName>
    <definedName name="XDO_?NOVAL?45?">SMIF!$B$18:$B$40</definedName>
    <definedName name="XDO_?NOVAL?450?">SMCF!$B$10:$B$112</definedName>
    <definedName name="XDO_?NOVAL?451?">'SFMP- Series 61'!$B$26:$B$36</definedName>
    <definedName name="XDO_?NOVAL?452?">'SFMP- Series 61'!$B$26:$B$58</definedName>
    <definedName name="XDO_?NOVAL?453?">'SFMP- Series 61'!$B$26:$B$73</definedName>
    <definedName name="XDO_?NOVAL?454?">'SFMP- Series 61'!$B$26:$B$78</definedName>
    <definedName name="XDO_?NOVAL?455?">'SFMP- Series 66'!$B$26:$B$34</definedName>
    <definedName name="XDO_?NOVAL?456?">'SFMP- Series 66'!$B$26:$B$56</definedName>
    <definedName name="XDO_?NOVAL?457?">'SFMP- Series 66'!$B$26:$B$71</definedName>
    <definedName name="XDO_?NOVAL?458?">'SFMP- Series 66'!$B$26:$B$76</definedName>
    <definedName name="XDO_?NOVAL?459?">'SFMP- Series 67'!$B$26:$B$34</definedName>
    <definedName name="XDO_?NOVAL?46?">SMIF!$B$18:$B$61</definedName>
    <definedName name="XDO_?NOVAL?460?">'SFMP- Series 67'!$B$26:$B$56</definedName>
    <definedName name="XDO_?NOVAL?461?">'SFMP- Series 67'!$B$26:$B$71</definedName>
    <definedName name="XDO_?NOVAL?462?">'SFMP- Series 67'!$B$26:$B$76</definedName>
    <definedName name="XDO_?NOVAL?463?">'SFMP- Series 64'!$B$24</definedName>
    <definedName name="XDO_?NOVAL?464?">'SFMP- Series 64'!$B$24:$B$32</definedName>
    <definedName name="XDO_?NOVAL?465?">'SFMP- Series 64'!$B$24:$B$53</definedName>
    <definedName name="XDO_?NOVAL?466?">'SFMP- Series 64'!$B$24:$B$68</definedName>
    <definedName name="XDO_?NOVAL?467?">'SFMP- Series 64'!$B$24:$B$73</definedName>
    <definedName name="XDO_?NOVAL?468?">'SFMP- Series 68'!$B$24</definedName>
    <definedName name="XDO_?NOVAL?469?">'SFMP- Series 68'!$B$24:$B$41</definedName>
    <definedName name="XDO_?NOVAL?47?">SMIF!$B$18:$B$71</definedName>
    <definedName name="XDO_?NOVAL?470?">'SFMP- Series 68'!$B$24:$B$56</definedName>
    <definedName name="XDO_?NOVAL?471?">'SFMP- Series 68'!$B$24:$B$61</definedName>
    <definedName name="XDO_?NOVAL?472?">SNM150IF!$B$10:$B$161</definedName>
    <definedName name="XDO_?NOVAL?473?">SNM150IF!$B$10:$B$204</definedName>
    <definedName name="XDO_?NOVAL?474?">SNM150IF!$B$10:$B$209</definedName>
    <definedName name="XDO_?NOVAL?475?">SNS250IF!$B$10:$B$260</definedName>
    <definedName name="XDO_?NOVAL?476?">SNS250IF!$B$10:$B$303</definedName>
    <definedName name="XDO_?NOVAL?477?">SNS250IF!$B$10:$B$308</definedName>
    <definedName name="XDO_?NOVAL?478?">'SCIGI-JUN 2036'!$B$24:$B$26</definedName>
    <definedName name="XDO_?NOVAL?479?">'SCIGI-JUN 2036'!$B$24:$B$55</definedName>
    <definedName name="XDO_?NOVAL?48?">SMIF!$B$18:$B$76</definedName>
    <definedName name="XDO_?NOVAL?480?">'SCIGI-JUN 2036'!$B$24:$B$60</definedName>
    <definedName name="XDO_?NOVAL?481?">'SCIGI-APR 2029'!$B$24</definedName>
    <definedName name="XDO_?NOVAL?482?">'SCIGI-APR 2029'!$B$24:$B$53</definedName>
    <definedName name="XDO_?NOVAL?483?">'SCIGI-APR 2029'!$B$24:$B$58</definedName>
    <definedName name="XDO_?NOVAL?484?">'SCISI-SEP 2027'!$B$24</definedName>
    <definedName name="XDO_?NOVAL?485?">'SCISI-SEP 2027'!$B$24:$B$43</definedName>
    <definedName name="XDO_?NOVAL?486?">'SCISI-SEP 2027'!$B$24:$B$70</definedName>
    <definedName name="XDO_?NOVAL?487?">'SCISI-SEP 2027'!$B$24:$B$75</definedName>
    <definedName name="XDO_?NOVAL?488?">'SFMP- Series 72'!$B$38:$B$41</definedName>
    <definedName name="XDO_?NOVAL?489?">'SFMP- Series 72'!$B$38:$B$56</definedName>
    <definedName name="XDO_?NOVAL?49?">#REF!</definedName>
    <definedName name="XDO_?NOVAL?490?">'SFMP- Series 72'!$B$38:$B$61</definedName>
    <definedName name="XDO_?NOVAL?491?">'SFMP- Series 73'!$B$38:$B$41</definedName>
    <definedName name="XDO_?NOVAL?492?">'SFMP- Series 73'!$B$38:$B$56</definedName>
    <definedName name="XDO_?NOVAL?493?">'SFMP- Series 73'!$B$38:$B$61</definedName>
    <definedName name="XDO_?NOVAL?494?">SLDF!$B$24:$B$32</definedName>
    <definedName name="XDO_?NOVAL?495?">SLDF!$B$24:$B$53</definedName>
    <definedName name="XDO_?NOVAL?496?">SLDF!$B$24:$B$63</definedName>
    <definedName name="XDO_?NOVAL?497?">SLDF!$B$24:$B$68</definedName>
    <definedName name="XDO_?NOVAL?498?">'SFMP- Series 74'!$B$26:$B$33</definedName>
    <definedName name="XDO_?NOVAL?499?">'SFMP- Series 74'!$B$26:$B$50</definedName>
    <definedName name="XDO_?NOVAL?5?">#REF!</definedName>
    <definedName name="XDO_?NOVAL?50?">#REF!</definedName>
    <definedName name="XDO_?NOVAL?500?">'SFMP- Series 74'!$B$26:$B$65</definedName>
    <definedName name="XDO_?NOVAL?501?">'SFMP- Series 74'!$B$26:$B$70</definedName>
    <definedName name="XDO_?NOVAL?502?">'SFMP- Series 76'!$B$18:$B$21</definedName>
    <definedName name="XDO_?NOVAL?503?">'SFMP- Series 76'!$B$18:$B$31</definedName>
    <definedName name="XDO_?NOVAL?504?">'SFMP- Series 76'!$B$18:$B$49</definedName>
    <definedName name="XDO_?NOVAL?505?">'SFMP- Series 76'!$B$18:$B$64</definedName>
    <definedName name="XDO_?NOVAL?506?">'SFMP- Series 76'!$B$18:$B$69</definedName>
    <definedName name="XDO_?NOVAL?507?">'SFMP- Series 78'!$B$18:$B$23</definedName>
    <definedName name="XDO_?NOVAL?508?">'SFMP- Series 78'!$B$18:$B$35</definedName>
    <definedName name="XDO_?NOVAL?509?">'SFMP- Series 78'!$B$18:$B$52</definedName>
    <definedName name="XDO_?NOVAL?51?">SCOF!$B$10:$B$54</definedName>
    <definedName name="XDO_?NOVAL?510?">'SFMP- Series 78'!$B$18:$B$67</definedName>
    <definedName name="XDO_?NOVAL?511?">'SFMP- Series 78'!$B$18:$B$72</definedName>
    <definedName name="XDO_?NOVAL?512?">SDYF!$B$10:$B$53</definedName>
    <definedName name="XDO_?NOVAL?513?">SDYF!$B$10:$B$61</definedName>
    <definedName name="XDO_?NOVAL?514?">SDYF!$B$10:$B$68</definedName>
    <definedName name="XDO_?NOVAL?515?">SDYF!$B$10:$B$89</definedName>
    <definedName name="XDO_?NOVAL?516?">SDYF!$B$10:$B$108</definedName>
    <definedName name="XDO_?NOVAL?517?">SDYF!$B$10:$B$113</definedName>
    <definedName name="XDO_?NOVAL?518?">'SFMP- Series 79'!$B$18:$B$22</definedName>
    <definedName name="XDO_?NOVAL?519?">'SFMP- Series 79'!$B$18:$B$45</definedName>
    <definedName name="XDO_?NOVAL?52?">SCOF!$B$10:$B$79</definedName>
    <definedName name="XDO_?NOVAL?520?">'SFMP- Series 79'!$B$18:$B$60</definedName>
    <definedName name="XDO_?NOVAL?521?">'SFMP- Series 79'!$B$18:$B$65</definedName>
    <definedName name="XDO_?NOVAL?522?">'SFMP- Series 81'!$B$18:$B$25</definedName>
    <definedName name="XDO_?NOVAL?523?">'SFMP- Series 81'!$B$18:$B$41</definedName>
    <definedName name="XDO_?NOVAL?524?">'SFMP- Series 81'!$B$18:$B$59</definedName>
    <definedName name="XDO_?NOVAL?525?">'SFMP- Series 81'!$B$18:$B$74</definedName>
    <definedName name="XDO_?NOVAL?526?">'SFMP- Series 81'!$B$18:$B$79</definedName>
    <definedName name="XDO_?NOVAL?527?">'SBI-BSE-SENSEX-IF'!$B$10:$B$39</definedName>
    <definedName name="XDO_?NOVAL?528?">'SBI-BSE-SENSEX-IF'!$B$10:$B$82</definedName>
    <definedName name="XDO_?NOVAL?529?">'SBI-BSE-SENSEX-IF'!$B$10:$B$87</definedName>
    <definedName name="XDO_?NOVAL?53?">SCOF!$B$10:$B$98</definedName>
    <definedName name="XDO_?NOVAL?530?">LIQUIDSBI!$B$52</definedName>
    <definedName name="XDO_?NOVAL?531?">LIQUIDSBI!$B$52:$B$57</definedName>
    <definedName name="XDO_?NOVAL?532?">SN50EWIF!$B$10:$B$59</definedName>
    <definedName name="XDO_?NOVAL?533?">SN50EWIF!$B$10:$B$102</definedName>
    <definedName name="XDO_?NOVAL?534?">SN50EWIF!$B$10:$B$107</definedName>
    <definedName name="XDO_?NOVAL?535?">SEOF!$B$10:$B$44</definedName>
    <definedName name="XDO_?NOVAL?536?">SEOF!$B$10:$B$69</definedName>
    <definedName name="XDO_?NOVAL?537?">SEOF!$B$10:$B$88</definedName>
    <definedName name="XDO_?NOVAL?538?">SEOF!$B$10:$B$93</definedName>
    <definedName name="XDO_?NOVAL?539?">'SBI-AOF'!$B$10:$B$37</definedName>
    <definedName name="XDO_?NOVAL?54?">SCOF!$B$10:$B$103</definedName>
    <definedName name="XDO_?NOVAL?540?">'SBI-AOF'!$B$10:$B$62</definedName>
    <definedName name="XDO_?NOVAL?541?">'SBI-AOF'!$B$10:$B$81</definedName>
    <definedName name="XDO_?NOVAL?542?">'SBI-AOF'!$B$10:$B$86</definedName>
    <definedName name="XDO_?NOVAL?543?">SETFSILVER!$B$54</definedName>
    <definedName name="XDO_?NOVAL?544?">SETFSILVER!$B$54:$B$56</definedName>
    <definedName name="XDO_?NOVAL?545?">SETFSILVER!$B$54:$B$60</definedName>
    <definedName name="XDO_?NOVAL?546?">'SETFSILVER-FOF'!$B$42</definedName>
    <definedName name="XDO_?NOVAL?547?">'SETFSILVER-FOF'!$B$42:$B$54</definedName>
    <definedName name="XDO_?NOVAL?548?">'SETFSILVER-FOF'!$B$42:$B$59</definedName>
    <definedName name="XDO_?NOVAL?549?">'SN50EW-ETF'!$B$10:$B$59</definedName>
    <definedName name="XDO_?NOVAL?55?">STOF!$B$10:$B$34</definedName>
    <definedName name="XDO_?NOVAL?550?">'SN50EW-ETF'!$B$10:$B$102</definedName>
    <definedName name="XDO_?NOVAL?551?">'SN50EW-ETF'!$B$10:$B$107</definedName>
    <definedName name="XDO_?NOVAL?552?">SIOF!$B$10:$B$45</definedName>
    <definedName name="XDO_?NOVAL?553?">SIOF!$B$10:$B$71</definedName>
    <definedName name="XDO_?NOVAL?554?">SIOF!$B$10:$B$90</definedName>
    <definedName name="XDO_?NOVAL?555?">SIOF!$B$10:$B$95</definedName>
    <definedName name="XDO_?NOVAL?556?">SN500IF!$B$10:$B$513</definedName>
    <definedName name="XDO_?NOVAL?557?">SN500IF!$B$10:$B$556</definedName>
    <definedName name="XDO_?NOVAL?558?">SN500IF!$B$10:$B$561</definedName>
    <definedName name="XDO_?NOVAL?559?">SNICIF!$B$10:$B$39</definedName>
    <definedName name="XDO_?NOVAL?56?">STOF!$B$10:$B$39</definedName>
    <definedName name="XDO_?NOVAL?560?">SNICIF!$B$10:$B$82</definedName>
    <definedName name="XDO_?NOVAL?561?">SNICIF!$B$10:$B$87</definedName>
    <definedName name="XDO_?NOVAL?562?">SQF!$B$10:$B$42</definedName>
    <definedName name="XDO_?NOVAL?563?">SQF!$B$10:$B$85</definedName>
    <definedName name="XDO_?NOVAL?564?">SQF!$B$10:$B$90</definedName>
    <definedName name="XDO_?NOVAL?565?">SNBIF!$B$10:$B$21</definedName>
    <definedName name="XDO_?NOVAL?566?">SNBIF!$B$10:$B$64</definedName>
    <definedName name="XDO_?NOVAL?567?">SNBIF!$B$10:$B$69</definedName>
    <definedName name="XDO_?NOVAL?568?">SNITIF!$B$10:$B$19</definedName>
    <definedName name="XDO_?NOVAL?569?">SNITIF!$B$10:$B$62</definedName>
    <definedName name="XDO_?NOVAL?57?">STOF!$B$10:$B$46</definedName>
    <definedName name="XDO_?NOVAL?570?">SNITIF!$B$10:$B$67</definedName>
    <definedName name="XDO_?NOVAL?571?">'SBI BSE PSU Bank ETF'!$B$10:$B$21</definedName>
    <definedName name="XDO_?NOVAL?572?">'SBI BSE PSU Bank ETF'!$B$10:$B$64</definedName>
    <definedName name="XDO_?NOVAL?573?">'SBI BSE PSU Bank ETF'!$B$10:$B$69</definedName>
    <definedName name="XDO_?NOVAL?574?">'SBI BSE PSU Bank Index Fund'!$B$10:$B$21</definedName>
    <definedName name="XDO_?NOVAL?575?">'SBI BSE PSU Bank Index Fund'!$B$10:$B$64</definedName>
    <definedName name="XDO_?NOVAL?576?">'SBI BSE PSU Bank Index Fund'!$B$10:$B$69</definedName>
    <definedName name="XDO_?NOVAL?577?">SIPAAFOF!$B$42:$B$44</definedName>
    <definedName name="XDO_?NOVAL?578?">SIPAAFOF!$B$42:$B$56</definedName>
    <definedName name="XDO_?NOVAL?579?">SIPAAFOF!$B$42:$B$61</definedName>
    <definedName name="XDO_?NOVAL?58?">STOF!$B$10:$B$67</definedName>
    <definedName name="XDO_?NOVAL?580?">#REF!</definedName>
    <definedName name="XDO_?NOVAL?581?">#REF!</definedName>
    <definedName name="XDO_?NOVAL?582?">#REF!</definedName>
    <definedName name="XDO_?NOVAL?583?">#REF!</definedName>
    <definedName name="XDO_?NOVAL?584?">#REF!</definedName>
    <definedName name="XDO_?NOVAL?585?">#REF!</definedName>
    <definedName name="XDO_?NOVAL?586?">#REF!</definedName>
    <definedName name="XDO_?NOVAL?587?">#REF!</definedName>
    <definedName name="XDO_?NOVAL?588?">#REF!</definedName>
    <definedName name="XDO_?NOVAL?589?">#REF!</definedName>
    <definedName name="XDO_?NOVAL?59?">STOF!$B$10:$B$86</definedName>
    <definedName name="XDO_?NOVAL?590?">#REF!</definedName>
    <definedName name="XDO_?NOVAL?591?">#REF!</definedName>
    <definedName name="XDO_?NOVAL?592?">#REF!</definedName>
    <definedName name="XDO_?NOVAL?593?">#REF!</definedName>
    <definedName name="XDO_?NOVAL?594?">#REF!</definedName>
    <definedName name="XDO_?NOVAL?595?">#REF!</definedName>
    <definedName name="XDO_?NOVAL?596?">#REF!</definedName>
    <definedName name="XDO_?NOVAL?6?">#REF!</definedName>
    <definedName name="XDO_?NOVAL?60?">STOF!$B$10:$B$91</definedName>
    <definedName name="XDO_?NOVAL?61?">SHOF!$B$10:$B$37</definedName>
    <definedName name="XDO_?NOVAL?62?">SHOF!$B$10:$B$43</definedName>
    <definedName name="XDO_?NOVAL?63?">SHOF!$B$10:$B$64</definedName>
    <definedName name="XDO_?NOVAL?64?">SHOF!$B$10:$B$83</definedName>
    <definedName name="XDO_?NOVAL?65?">SHOF!$B$10:$B$88</definedName>
    <definedName name="XDO_?NOVAL?66?">SCF!$B$10:$B$86</definedName>
    <definedName name="XDO_?NOVAL?67?">SCF!$B$10:$B$93</definedName>
    <definedName name="XDO_?NOVAL?68?">SCF!$B$10:$B$97</definedName>
    <definedName name="XDO_?NOVAL?69?">SCF!$B$10:$B$103</definedName>
    <definedName name="XDO_?NOVAL?7?">#REF!</definedName>
    <definedName name="XDO_?NOVAL?70?">SCF!$B$10:$B$116</definedName>
    <definedName name="XDO_?NOVAL?71?">SCF!$B$10:$B$127</definedName>
    <definedName name="XDO_?NOVAL?72?">SCF!$B$10:$B$146</definedName>
    <definedName name="XDO_?NOVAL?73?">SCF!$B$10:$B$151</definedName>
    <definedName name="XDO_?NOVAL?74?">SNIF!$B$10:$B$59</definedName>
    <definedName name="XDO_?NOVAL?75?">SNIF!$B$10:$B$102</definedName>
    <definedName name="XDO_?NOVAL?76?">SNIF!$B$10:$B$107</definedName>
    <definedName name="XDO_?NOVAL?77?">'SMCBF-SP'!$B$10:$B$31</definedName>
    <definedName name="XDO_?NOVAL?78?">'SMCBF-SP'!$B$10:$B$51</definedName>
    <definedName name="XDO_?NOVAL?79?">'SMCBF-SP'!$B$10:$B$61</definedName>
    <definedName name="XDO_?NOVAL?8?">#REF!</definedName>
    <definedName name="XDO_?NOVAL?80?">'SMCBF-SP'!$B$10:$B$66</definedName>
    <definedName name="XDO_?NOVAL?81?">'SMCBF-SP'!$B$10:$B$79</definedName>
    <definedName name="XDO_?NOVAL?82?">'SMCBF-SP'!$B$10:$B$94</definedName>
    <definedName name="XDO_?NOVAL?83?">'SMCBF-SP'!$B$10:$B$99</definedName>
    <definedName name="XDO_?NOVAL?84?">SOF!$B$32</definedName>
    <definedName name="XDO_?NOVAL?85?">SOF!$B$32:$B$37</definedName>
    <definedName name="XDO_?NOVAL?86?">SOF!$B$32:$B$56</definedName>
    <definedName name="XDO_?NOVAL?87?">SOF!$B$32:$B$61</definedName>
    <definedName name="XDO_?NOVAL?88?">SMMDF!$B$18:$B$50</definedName>
    <definedName name="XDO_?NOVAL?89?">SMMDF!$B$18:$B$62</definedName>
    <definedName name="XDO_?NOVAL?9?">SLMF!$B$10:$B$85</definedName>
    <definedName name="XDO_?NOVAL?90?">SMMDF!$B$18:$B$71</definedName>
    <definedName name="XDO_?NOVAL?91?">SMMDF!$B$18:$B$84</definedName>
    <definedName name="XDO_?NOVAL?92?">SMMDF!$B$18:$B$94</definedName>
    <definedName name="XDO_?NOVAL?93?">SMMDF!$B$18:$B$99</definedName>
    <definedName name="XDO_?NOVAL?94?">SLF!$B$18:$B$27</definedName>
    <definedName name="XDO_?NOVAL?95?">SLF!$B$18:$B$35</definedName>
    <definedName name="XDO_?NOVAL?96?">SLF!$B$18:$B$39</definedName>
    <definedName name="XDO_?NOVAL?97?">SLF!$B$18:$B$116</definedName>
    <definedName name="XDO_?NOVAL?98?">SLF!$B$18:$B$137</definedName>
    <definedName name="XDO_?NOVAL?99?">SLF!$B$18:$B$150</definedName>
    <definedName name="XDO_?NPTF?">SMEEF!$D$2:$D$46</definedName>
    <definedName name="XDO_?NPTF?1?">#REF!</definedName>
    <definedName name="XDO_?NPTF?10?">#REF!</definedName>
    <definedName name="XDO_?NPTF?100?">'SFMP- Series 64'!$D$2:$D$24</definedName>
    <definedName name="XDO_?NPTF?101?">'SFMP- Series 68'!$D$2:$D$24</definedName>
    <definedName name="XDO_?NPTF?102?">SNM150IF!$D$2:$D$161</definedName>
    <definedName name="XDO_?NPTF?103?">SNS250IF!$D$2:$D$260</definedName>
    <definedName name="XDO_?NPTF?104?">'SCIGI-JUN 2036'!$D$2:$D$26</definedName>
    <definedName name="XDO_?NPTF?105?">'SCIGI-APR 2029'!$D$2:$D$24</definedName>
    <definedName name="XDO_?NPTF?106?">'SCISI-SEP 2027'!$D$2:$D$24</definedName>
    <definedName name="XDO_?NPTF?107?">'SFMP- Series 72'!$D$2:$D$41</definedName>
    <definedName name="XDO_?NPTF?108?">'SFMP- Series 73'!$D$2:$D$41</definedName>
    <definedName name="XDO_?NPTF?109?">SLDF!$D$2:$D$32</definedName>
    <definedName name="XDO_?NPTF?11?">SEHF!$D$2:$D$50</definedName>
    <definedName name="XDO_?NPTF?110?">'SFMP- Series 74'!$D$2:$D$33</definedName>
    <definedName name="XDO_?NPTF?111?">'SFMP- Series 76'!$D$2:$D$21</definedName>
    <definedName name="XDO_?NPTF?112?">'SFMP- Series 78'!$D$2:$D$23</definedName>
    <definedName name="XDO_?NPTF?113?">SDYF!$D$2:$D$53</definedName>
    <definedName name="XDO_?NPTF?114?">'SFMP- Series 79'!$D$2:$D$22</definedName>
    <definedName name="XDO_?NPTF?115?">'SFMP- Series 81'!$D$2:$D$25</definedName>
    <definedName name="XDO_?NPTF?116?">'SBI-BSE-SENSEX-IF'!$D$2:$D$39</definedName>
    <definedName name="XDO_?NPTF?117?">LIQUIDSBI!$D$2:$D$52</definedName>
    <definedName name="XDO_?NPTF?118?">SN50EWIF!$D$2:$D$59</definedName>
    <definedName name="XDO_?NPTF?119?">SEOF!$D$2:$D$44</definedName>
    <definedName name="XDO_?NPTF?12?">#REF!</definedName>
    <definedName name="XDO_?NPTF?120?">'SBI-AOF'!$D$2:$D$37</definedName>
    <definedName name="XDO_?NPTF?121?">SETFSILVER!$D$2:$D$54</definedName>
    <definedName name="XDO_?NPTF?122?">'SETFSILVER-FOF'!$D$2:$D$42</definedName>
    <definedName name="XDO_?NPTF?123?">'SN50EW-ETF'!$D$2:$D$59</definedName>
    <definedName name="XDO_?NPTF?124?">SIOF!$D$2:$D$45</definedName>
    <definedName name="XDO_?NPTF?125?">SN500IF!$D$2:$D$513</definedName>
    <definedName name="XDO_?NPTF?126?">SNICIF!$D$2:$D$39</definedName>
    <definedName name="XDO_?NPTF?127?">SQF!$D$2:$D$42</definedName>
    <definedName name="XDO_?NPTF?128?">SNBIF!$D$2:$D$21</definedName>
    <definedName name="XDO_?NPTF?129?">SNITIF!$D$2:$D$19</definedName>
    <definedName name="XDO_?NPTF?13?">SMIF!$D$2:$D$28</definedName>
    <definedName name="XDO_?NPTF?130?">'SBI BSE PSU Bank ETF'!$D$2:$D$21</definedName>
    <definedName name="XDO_?NPTF?131?">'SBI BSE PSU Bank Index Fund'!$D$2:$D$21</definedName>
    <definedName name="XDO_?NPTF?132?">SIPAAFOF!$D$2:$D$44</definedName>
    <definedName name="XDO_?NPTF?133?">#REF!</definedName>
    <definedName name="XDO_?NPTF?134?">#REF!</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5?">SCOF!$D$2:$D$54</definedName>
    <definedName name="XDO_?NPTF?16?">STOF!$D$2:$D$34</definedName>
    <definedName name="XDO_?NPTF?17?">SHOF!$D$2:$D$37</definedName>
    <definedName name="XDO_?NPTF?18?">SCF!$D$2:$D$86</definedName>
    <definedName name="XDO_?NPTF?19?">SNIF!$D$2:$D$59</definedName>
    <definedName name="XDO_?NPTF?2?">#REF!</definedName>
    <definedName name="XDO_?NPTF?20?">'SMCBF-SP'!$D$2:$D$31</definedName>
    <definedName name="XDO_?NPTF?21?">SOF!$D$2:$D$32</definedName>
    <definedName name="XDO_?NPTF?22?">SMMDF!$D$2:$D$50</definedName>
    <definedName name="XDO_?NPTF?23?">SLF!$D$2:$D$27</definedName>
    <definedName name="XDO_?NPTF?24?">SDBF!$D$2:$D$24</definedName>
    <definedName name="XDO_?NPTF?25?">SSF!$D$2:$D$25</definedName>
    <definedName name="XDO_?NPTF?26?">SCRF!$D$2:$D$16</definedName>
    <definedName name="XDO_?NPTF?27?">SFEF!$D$2:$D$32</definedName>
    <definedName name="XDO_?NPTF?28?">SCHF!$D$2:$D$46</definedName>
    <definedName name="XDO_?NPTF?29?">SMUSD!$D$2:$D$40</definedName>
    <definedName name="XDO_?NPTF?3?">#REF!</definedName>
    <definedName name="XDO_?NPTF?30?">SMIDCAP!$D$2:$D$67</definedName>
    <definedName name="XDO_?NPTF?31?">SMCMF!$D$2:$D$25</definedName>
    <definedName name="XDO_?NPTF?32?">SMCOMMA!$D$2:$D$36</definedName>
    <definedName name="XDO_?NPTF?33?">SMGF!$D$2:$D$30</definedName>
    <definedName name="XDO_?NPTF?34?">SFLEXI!$D$2:$D$63</definedName>
    <definedName name="XDO_?NPTF?35?">SMAAF!$D$2:$D$63</definedName>
    <definedName name="XDO_?NPTF?36?">SBLUECHIP!$D$2:$D$50</definedName>
    <definedName name="XDO_?NPTF?37?">SAOF!$D$2:$D$200</definedName>
    <definedName name="XDO_?NPTF?38?">SIF!$D$2:$D$45</definedName>
    <definedName name="XDO_?NPTF?39?">SMLDF!$D$2:$D$64</definedName>
    <definedName name="XDO_?NPTF?4?">#REF!</definedName>
    <definedName name="XDO_?NPTF?40?">SSTDF!$D$2:$D$71</definedName>
    <definedName name="XDO_?NPTF?41?">SETFGOLD!$D$2:$D$46</definedName>
    <definedName name="XDO_?NPTF?42?">SPSU!$D$2:$D$34</definedName>
    <definedName name="XDO_?NPTF?43?">SGF!$D$2:$D$42</definedName>
    <definedName name="XDO_?NPTF?44?">SBISENSEX!$D$2:$D$39</definedName>
    <definedName name="XDO_?NPTF?45?">SSCF!$D$2:$D$72</definedName>
    <definedName name="XDO_?NPTF?46?">SBPF!$D$2:$D$58</definedName>
    <definedName name="XDO_?NPTF?47?">SBFS!$D$2:$D$35</definedName>
    <definedName name="XDO_?NPTF?48?">SETFNN50!$D$2:$D$60</definedName>
    <definedName name="XDO_?NPTF?49?">SETFNIFBK!$D$2:$D$21</definedName>
    <definedName name="XDO_?NPTF?5?">SLMF!$D$2:$D$85</definedName>
    <definedName name="XDO_?NPTF?50?">SETFBSE100!$D$2:$D$110</definedName>
    <definedName name="XDO_?NPTF?51?">SESF!$D$2:$D$91</definedName>
    <definedName name="XDO_?NPTF?52?">SETFNIF50!$D$2:$D$59</definedName>
    <definedName name="XDO_?NPTF?53?">'SLTAF-III'!$D$2:$D$34</definedName>
    <definedName name="XDO_?NPTF?54?">SETF10GILT!$D$2:$D$24</definedName>
    <definedName name="XDO_?NPTF?55?">'SLTAF-IV'!$D$2:$D$28</definedName>
    <definedName name="XDO_?NPTF?56?">'SLTAF-V'!$D$2:$D$35</definedName>
    <definedName name="XDO_?NPTF?57?">'SLTAF-VI'!$D$2:$D$48</definedName>
    <definedName name="XDO_?NPTF?58?">SETFSN50!$D$2:$D$60</definedName>
    <definedName name="XDO_?NPTF?59?">SBIETFQLTY!$D$2:$D$39</definedName>
    <definedName name="XDO_?NPTF?6?">SLTEF!$D$2:$D$74</definedName>
    <definedName name="XDO_?NPTF?60?">SCBF!$D$2:$D$103</definedName>
    <definedName name="XDO_?NPTF?61?">SEMVF!$D$2:$D$59</definedName>
    <definedName name="XDO_?NPTF?62?">'SFMP- Series 1'!$D$2:$D$31</definedName>
    <definedName name="XDO_?NPTF?63?">'SFMP- Series 6'!$D$2:$D$29</definedName>
    <definedName name="XDO_?NPTF?64?">'SFMP- Series 34'!$D$2:$D$26</definedName>
    <definedName name="XDO_?NPTF?65?">'SMCBF-IP'!$D$2:$D$35</definedName>
    <definedName name="XDO_?NPTF?66?">SFRDF!$D$2:$D$25</definedName>
    <definedName name="XDO_?NPTF?67?">SBIETFIT!$D$2:$D$19</definedName>
    <definedName name="XDO_?NPTF?68?">SBIETFPB!$D$2:$D$19</definedName>
    <definedName name="XDO_?NPTF?69?">'SRBF-AP'!$D$2:$D$56</definedName>
    <definedName name="XDO_?NPTF?7?">#REF!</definedName>
    <definedName name="XDO_?NPTF?70?">'SRBF-AHP'!$D$2:$D$56</definedName>
    <definedName name="XDO_?NPTF?71?">'SRBF-CHP'!$D$2:$D$56</definedName>
    <definedName name="XDO_?NPTF?72?">'SRBF-CP'!$D$2:$D$56</definedName>
    <definedName name="XDO_?NPTF?73?">'SIA-US EQUITY FOF'!$D$2:$D$14</definedName>
    <definedName name="XDO_?NPTF?74?">'SFMP- Series 42'!$D$2:$D$18</definedName>
    <definedName name="XDO_?NPTF?75?">'SFMP- Series 43'!$D$2:$D$33</definedName>
    <definedName name="XDO_?NPTF?76?">'SNN50'!$D$2:$D$60</definedName>
    <definedName name="XDO_?NPTF?77?">'SFMP- Series 44'!$D$2:$D$31</definedName>
    <definedName name="XDO_?NPTF?78?">'SFMP- Series 45'!$D$2:$D$33</definedName>
    <definedName name="XDO_?NPTF?79?">SBIETFCON!$D$2:$D$39</definedName>
    <definedName name="XDO_?NPTF?8?">#REF!</definedName>
    <definedName name="XDO_?NPTF?80?">'SFMP- Series 46'!$D$2:$D$29</definedName>
    <definedName name="XDO_?NPTF?81?">'SFMP- Series 47'!$D$2:$D$27</definedName>
    <definedName name="XDO_?NPTF?82?">'SFMP- Series 48'!$D$2:$D$27</definedName>
    <definedName name="XDO_?NPTF?83?">SBAF!$D$2:$D$98</definedName>
    <definedName name="XDO_?NPTF?84?">'SFMP- Series 49'!$D$2:$D$33</definedName>
    <definedName name="XDO_?NPTF?85?">'SFMP- Series 50'!$D$2:$D$30</definedName>
    <definedName name="XDO_?NPTF?86?">'SFMP- Series 51'!$D$2:$D$36</definedName>
    <definedName name="XDO_?NPTF?87?">'SFMP- Series 52'!$D$2:$D$30</definedName>
    <definedName name="XDO_?NPTF?88?">'SFMP- Series 53'!$D$2:$D$34</definedName>
    <definedName name="XDO_?NPTF?89?">'SFMP- Series 54'!$D$2:$D$28</definedName>
    <definedName name="XDO_?NPTF?9?">SMGLF!$D$2:$D$39</definedName>
    <definedName name="XDO_?NPTF?90?">'SFMP- Series 55'!$D$2:$D$32</definedName>
    <definedName name="XDO_?NPTF?91?">'SFMP- Series 57'!$D$2:$D$29</definedName>
    <definedName name="XDO_?NPTF?92?">'SFMP- Series 58'!$D$2:$D$31</definedName>
    <definedName name="XDO_?NPTF?93?">SCPSE!$D$2:$D$43</definedName>
    <definedName name="XDO_?NPTF?94?">'SFMP- Series 59'!$D$2:$D$40</definedName>
    <definedName name="XDO_?NPTF?95?">'SFMP- Series 60'!$D$2:$D$30</definedName>
    <definedName name="XDO_?NPTF?96?">SMCF!$D$2:$D$60</definedName>
    <definedName name="XDO_?NPTF?97?">'SFMP- Series 61'!$D$2:$D$36</definedName>
    <definedName name="XDO_?NPTF?98?">'SFMP- Series 66'!$D$2:$D$34</definedName>
    <definedName name="XDO_?NPTF?99?">'SFMP- Series 67'!$D$2:$D$34</definedName>
    <definedName name="XDO_?RATING?">SMEEF!$E$10:$E$98</definedName>
    <definedName name="XDO_?RATING?1?">#REF!</definedName>
    <definedName name="XDO_?RATING?10?">SLMF!$E$10:$E$91</definedName>
    <definedName name="XDO_?RATING?100?">SLF!$E$18:$E$161</definedName>
    <definedName name="XDO_?RATING?101?">SLF!$E$18:$E$173</definedName>
    <definedName name="XDO_?RATING?102?">SLF!$E$18:$E$178</definedName>
    <definedName name="XDO_?RATING?103?">SDBF!$E$18:$E$24</definedName>
    <definedName name="XDO_?RATING?104?">SDBF!$E$18:$E$30</definedName>
    <definedName name="XDO_?RATING?105?">SDBF!$E$18:$E$39</definedName>
    <definedName name="XDO_?RATING?106?">SDBF!$E$18:$E$49</definedName>
    <definedName name="XDO_?RATING?107?">SDBF!$E$18:$E$68</definedName>
    <definedName name="XDO_?RATING?108?">SDBF!$E$18:$E$78</definedName>
    <definedName name="XDO_?RATING?109?">SDBF!$E$18:$E$83</definedName>
    <definedName name="XDO_?RATING?11?">SLMF!$E$10:$E$95</definedName>
    <definedName name="XDO_?RATING?110?">SSF!$E$24:$E$25</definedName>
    <definedName name="XDO_?RATING?111?">SSF!$E$24:$E$51</definedName>
    <definedName name="XDO_?RATING?112?">SSF!$E$24:$E$83</definedName>
    <definedName name="XDO_?RATING?113?">SSF!$E$24:$E$125</definedName>
    <definedName name="XDO_?RATING?114?">SSF!$E$24:$E$131</definedName>
    <definedName name="XDO_?RATING?115?">SSF!$E$24:$E$135</definedName>
    <definedName name="XDO_?RATING?116?">SSF!$E$24:$E$142</definedName>
    <definedName name="XDO_?RATING?117?">SSF!$E$24:$E$152</definedName>
    <definedName name="XDO_?RATING?118?">SSF!$E$24:$E$157</definedName>
    <definedName name="XDO_?RATING?119?">SCRF!$E$16</definedName>
    <definedName name="XDO_?RATING?12?">SLMF!$E$10:$E$116</definedName>
    <definedName name="XDO_?RATING?120?">SCRF!$E$16:$E$48</definedName>
    <definedName name="XDO_?RATING?121?">SCRF!$E$16:$E$58</definedName>
    <definedName name="XDO_?RATING?122?">SCRF!$E$16:$E$79</definedName>
    <definedName name="XDO_?RATING?123?">SCRF!$E$16:$E$89</definedName>
    <definedName name="XDO_?RATING?124?">SCRF!$E$16:$E$94</definedName>
    <definedName name="XDO_?RATING?125?">SFEF!$E$10:$E$32</definedName>
    <definedName name="XDO_?RATING?126?">SFEF!$E$10:$E$39</definedName>
    <definedName name="XDO_?RATING?127?">SFEF!$E$10:$E$64</definedName>
    <definedName name="XDO_?RATING?128?">SFEF!$E$10:$E$83</definedName>
    <definedName name="XDO_?RATING?129?">SFEF!$E$10:$E$88</definedName>
    <definedName name="XDO_?RATING?13?">SLMF!$E$10:$E$135</definedName>
    <definedName name="XDO_?RATING?130?">SCHF!$E$10:$E$46</definedName>
    <definedName name="XDO_?RATING?131?">SCHF!$E$10:$E$54</definedName>
    <definedName name="XDO_?RATING?132?">SCHF!$E$10:$E$104</definedName>
    <definedName name="XDO_?RATING?133?">SCHF!$E$10:$E$116</definedName>
    <definedName name="XDO_?RATING?134?">SCHF!$E$10:$E$122</definedName>
    <definedName name="XDO_?RATING?135?">SCHF!$E$10:$E$141</definedName>
    <definedName name="XDO_?RATING?136?">SCHF!$E$10:$E$151</definedName>
    <definedName name="XDO_?RATING?137?">SCHF!$E$10:$E$156</definedName>
    <definedName name="XDO_?RATING?138?">SMUSD!$E$18:$E$40</definedName>
    <definedName name="XDO_?RATING?139?">SMUSD!$E$18:$E$47</definedName>
    <definedName name="XDO_?RATING?14?">SLMF!$E$10:$E$140</definedName>
    <definedName name="XDO_?RATING?140?">SMUSD!$E$18:$E$52</definedName>
    <definedName name="XDO_?RATING?141?">SMUSD!$E$18:$E$67</definedName>
    <definedName name="XDO_?RATING?142?">SMUSD!$E$18:$E$95</definedName>
    <definedName name="XDO_?RATING?143?">SMUSD!$E$18:$E$133</definedName>
    <definedName name="XDO_?RATING?144?">SMUSD!$E$18:$E$142</definedName>
    <definedName name="XDO_?RATING?145?">SMUSD!$E$18:$E$148</definedName>
    <definedName name="XDO_?RATING?146?">SMUSD!$E$18:$E$155</definedName>
    <definedName name="XDO_?RATING?147?">SMUSD!$E$18:$E$165</definedName>
    <definedName name="XDO_?RATING?148?">SMUSD!$E$18:$E$170</definedName>
    <definedName name="XDO_?RATING?149?">SMIDCAP!$E$10:$E$67</definedName>
    <definedName name="XDO_?RATING?15?">SLTEF!$E$10:$E$74</definedName>
    <definedName name="XDO_?RATING?150?">SMIDCAP!$E$10:$E$96</definedName>
    <definedName name="XDO_?RATING?151?">SMIDCAP!$E$10:$E$115</definedName>
    <definedName name="XDO_?RATING?152?">SMIDCAP!$E$10:$E$120</definedName>
    <definedName name="XDO_?RATING?153?">SMCMF!$E$24:$E$25</definedName>
    <definedName name="XDO_?RATING?154?">SMCMF!$E$24:$E$54</definedName>
    <definedName name="XDO_?RATING?155?">SMCMF!$E$24:$E$59</definedName>
    <definedName name="XDO_?RATING?156?">SMCOMMA!$E$10:$E$36</definedName>
    <definedName name="XDO_?RATING?157?">SMCOMMA!$E$10:$E$61</definedName>
    <definedName name="XDO_?RATING?158?">SMCOMMA!$E$10:$E$80</definedName>
    <definedName name="XDO_?RATING?159?">SMCOMMA!$E$10:$E$85</definedName>
    <definedName name="XDO_?RATING?16?">SLTEF!$E$10:$E$99</definedName>
    <definedName name="XDO_?RATING?160?">SMGF!$E$24:$E$30</definedName>
    <definedName name="XDO_?RATING?161?">SMGF!$E$24:$E$40</definedName>
    <definedName name="XDO_?RATING?162?">SMGF!$E$24:$E$49</definedName>
    <definedName name="XDO_?RATING?163?">SMGF!$E$24:$E$68</definedName>
    <definedName name="XDO_?RATING?164?">SMGF!$E$24:$E$73</definedName>
    <definedName name="XDO_?RATING?165?">SFLEXI!$E$10:$E$63</definedName>
    <definedName name="XDO_?RATING?166?">SFLEXI!$E$10:$E$71</definedName>
    <definedName name="XDO_?RATING?167?">SFLEXI!$E$10:$E$94</definedName>
    <definedName name="XDO_?RATING?168?">SFLEXI!$E$10:$E$113</definedName>
    <definedName name="XDO_?RATING?169?">SFLEXI!$E$10:$E$118</definedName>
    <definedName name="XDO_?RATING?17?">SLTEF!$E$10:$E$118</definedName>
    <definedName name="XDO_?RATING?170?">SMAAF!$E$10:$E$63</definedName>
    <definedName name="XDO_?RATING?171?">SMAAF!$E$10:$E$71</definedName>
    <definedName name="XDO_?RATING?172?">SMAAF!$E$10:$E$76</definedName>
    <definedName name="XDO_?RATING?173?">SMAAF!$E$10:$E$112</definedName>
    <definedName name="XDO_?RATING?174?">SMAAF!$E$10:$E$123</definedName>
    <definedName name="XDO_?RATING?175?">SMAAF!$E$10:$E$127</definedName>
    <definedName name="XDO_?RATING?176?">SMAAF!$E$10:$E$146</definedName>
    <definedName name="XDO_?RATING?177?">SMAAF!$E$10:$E$158</definedName>
    <definedName name="XDO_?RATING?178?">SMAAF!$E$10:$E$163</definedName>
    <definedName name="XDO_?RATING?179?">SBLUECHIP!$E$10:$E$50</definedName>
    <definedName name="XDO_?RATING?18?">SLTEF!$E$10:$E$123</definedName>
    <definedName name="XDO_?RATING?180?">SBLUECHIP!$E$10:$E$78</definedName>
    <definedName name="XDO_?RATING?181?">SBLUECHIP!$E$10:$E$97</definedName>
    <definedName name="XDO_?RATING?182?">SBLUECHIP!$E$10:$E$102</definedName>
    <definedName name="XDO_?RATING?183?">SAOF!$E$10:$E$200</definedName>
    <definedName name="XDO_?RATING?184?">SAOF!$E$10:$E$227</definedName>
    <definedName name="XDO_?RATING?185?">SAOF!$E$10:$E$249</definedName>
    <definedName name="XDO_?RATING?186?">SAOF!$E$10:$E$269</definedName>
    <definedName name="XDO_?RATING?187?">SAOF!$E$10:$E$273</definedName>
    <definedName name="XDO_?RATING?188?">SAOF!$E$10:$E$284</definedName>
    <definedName name="XDO_?RATING?189?">SAOF!$E$10:$E$296</definedName>
    <definedName name="XDO_?RATING?19?">#REF!</definedName>
    <definedName name="XDO_?RATING?190?">SAOF!$E$10:$E$301</definedName>
    <definedName name="XDO_?RATING?191?">SIF!$E$10:$E$45</definedName>
    <definedName name="XDO_?RATING?192?">SIF!$E$10:$E$53</definedName>
    <definedName name="XDO_?RATING?193?">SIF!$E$10:$E$74</definedName>
    <definedName name="XDO_?RATING?194?">SIF!$E$10:$E$93</definedName>
    <definedName name="XDO_?RATING?195?">SIF!$E$10:$E$98</definedName>
    <definedName name="XDO_?RATING?196?">SMLDF!$E$18:$E$64</definedName>
    <definedName name="XDO_?RATING?197?">SMLDF!$E$18:$E$73</definedName>
    <definedName name="XDO_?RATING?198?">SMLDF!$E$18:$E$80</definedName>
    <definedName name="XDO_?RATING?199?">SMLDF!$E$18:$E$88</definedName>
    <definedName name="XDO_?RATING?2?">#REF!</definedName>
    <definedName name="XDO_?RATING?20?">#REF!</definedName>
    <definedName name="XDO_?RATING?200?">SMLDF!$E$18:$E$103</definedName>
    <definedName name="XDO_?RATING?201?">SMLDF!$E$18:$E$121</definedName>
    <definedName name="XDO_?RATING?202?">SMLDF!$E$18:$E$125</definedName>
    <definedName name="XDO_?RATING?203?">SMLDF!$E$18:$E$131</definedName>
    <definedName name="XDO_?RATING?204?">SMLDF!$E$18:$E$138</definedName>
    <definedName name="XDO_?RATING?205?">SMLDF!$E$18:$E$148</definedName>
    <definedName name="XDO_?RATING?206?">SMLDF!$E$18:$E$153</definedName>
    <definedName name="XDO_?RATING?207?">SSTDF!$E$18:$E$71</definedName>
    <definedName name="XDO_?RATING?208?">SSTDF!$E$18:$E$78</definedName>
    <definedName name="XDO_?RATING?209?">SSTDF!$E$18:$E$84</definedName>
    <definedName name="XDO_?RATING?21?">#REF!</definedName>
    <definedName name="XDO_?RATING?210?">SSTDF!$E$18:$E$90</definedName>
    <definedName name="XDO_?RATING?211?">SSTDF!$E$18:$E$96</definedName>
    <definedName name="XDO_?RATING?212?">SSTDF!$E$18:$E$102</definedName>
    <definedName name="XDO_?RATING?213?">SSTDF!$E$18:$E$110</definedName>
    <definedName name="XDO_?RATING?214?">SSTDF!$E$18:$E$117</definedName>
    <definedName name="XDO_?RATING?215?">SSTDF!$E$18:$E$127</definedName>
    <definedName name="XDO_?RATING?216?">SSTDF!$E$18:$E$132</definedName>
    <definedName name="XDO_?RATING?217?">SETFGOLD!$E$46</definedName>
    <definedName name="XDO_?RATING?218?">SETFGOLD!$E$46:$E$54</definedName>
    <definedName name="XDO_?RATING?219?">SETFGOLD!$E$46:$E$59</definedName>
    <definedName name="XDO_?RATING?22?">#REF!</definedName>
    <definedName name="XDO_?RATING?220?">SPSU!$E$10:$E$34</definedName>
    <definedName name="XDO_?RATING?221?">SPSU!$E$10:$E$59</definedName>
    <definedName name="XDO_?RATING?222?">SPSU!$E$10:$E$78</definedName>
    <definedName name="XDO_?RATING?223?">SPSU!$E$10:$E$83</definedName>
    <definedName name="XDO_?RATING?224?">SGF!$E$42</definedName>
    <definedName name="XDO_?RATING?225?">SGF!$E$42:$E$54</definedName>
    <definedName name="XDO_?RATING?226?">SGF!$E$42:$E$59</definedName>
    <definedName name="XDO_?RATING?227?">SBISENSEX!$E$10:$E$39</definedName>
    <definedName name="XDO_?RATING?228?">SBISENSEX!$E$10:$E$82</definedName>
    <definedName name="XDO_?RATING?229?">SBISENSEX!$E$10:$E$87</definedName>
    <definedName name="XDO_?RATING?23?">SMGLF!$E$10:$E$39</definedName>
    <definedName name="XDO_?RATING?230?">SSCF!$E$10:$E$72</definedName>
    <definedName name="XDO_?RATING?231?">SSCF!$E$10:$E$97</definedName>
    <definedName name="XDO_?RATING?232?">SSCF!$E$10:$E$116</definedName>
    <definedName name="XDO_?RATING?233?">SSCF!$E$10:$E$121</definedName>
    <definedName name="XDO_?RATING?234?">SBPF!$E$18:$E$58</definedName>
    <definedName name="XDO_?RATING?235?">SBPF!$E$18:$E$68</definedName>
    <definedName name="XDO_?RATING?236?">SBPF!$E$18:$E$77</definedName>
    <definedName name="XDO_?RATING?237?">SBPF!$E$18:$E$84</definedName>
    <definedName name="XDO_?RATING?238?">SBPF!$E$18:$E$97</definedName>
    <definedName name="XDO_?RATING?239?">SBPF!$E$18:$E$107</definedName>
    <definedName name="XDO_?RATING?24?">SMGLF!$E$10:$E$64</definedName>
    <definedName name="XDO_?RATING?240?">SBPF!$E$18:$E$112</definedName>
    <definedName name="XDO_?RATING?241?">SBFS!$E$10:$E$35</definedName>
    <definedName name="XDO_?RATING?242?">SBFS!$E$10:$E$60</definedName>
    <definedName name="XDO_?RATING?243?">SBFS!$E$10:$E$79</definedName>
    <definedName name="XDO_?RATING?244?">SBFS!$E$10:$E$84</definedName>
    <definedName name="XDO_?RATING?245?">SETFNN50!$E$10:$E$60</definedName>
    <definedName name="XDO_?RATING?246?">SETFNN50!$E$10:$E$103</definedName>
    <definedName name="XDO_?RATING?247?">SETFNN50!$E$10:$E$108</definedName>
    <definedName name="XDO_?RATING?248?">SETFNIFBK!$E$10:$E$21</definedName>
    <definedName name="XDO_?RATING?249?">SETFNIFBK!$E$10:$E$64</definedName>
    <definedName name="XDO_?RATING?25?">SMGLF!$E$10:$E$83</definedName>
    <definedName name="XDO_?RATING?250?">SETFNIFBK!$E$10:$E$69</definedName>
    <definedName name="XDO_?RATING?251?">SETFBSE100!$E$10:$E$110</definedName>
    <definedName name="XDO_?RATING?252?">SETFBSE100!$E$10:$E$153</definedName>
    <definedName name="XDO_?RATING?253?">SETFBSE100!$E$10:$E$158</definedName>
    <definedName name="XDO_?RATING?254?">SESF!$E$10:$E$91</definedName>
    <definedName name="XDO_?RATING?255?">SESF!$E$10:$E$97</definedName>
    <definedName name="XDO_?RATING?256?">SESF!$E$10:$E$102</definedName>
    <definedName name="XDO_?RATING?257?">SESF!$E$10:$E$107</definedName>
    <definedName name="XDO_?RATING?258?">SESF!$E$10:$E$127</definedName>
    <definedName name="XDO_?RATING?259?">SESF!$E$10:$E$137</definedName>
    <definedName name="XDO_?RATING?26?">SMGLF!$E$10:$E$88</definedName>
    <definedName name="XDO_?RATING?260?">SESF!$E$10:$E$146</definedName>
    <definedName name="XDO_?RATING?261?">SESF!$E$10:$E$150</definedName>
    <definedName name="XDO_?RATING?262?">SESF!$E$10:$E$169</definedName>
    <definedName name="XDO_?RATING?263?">SESF!$E$10:$E$174</definedName>
    <definedName name="XDO_?RATING?264?">SETFNIF50!$E$10:$E$59</definedName>
    <definedName name="XDO_?RATING?265?">SETFNIF50!$E$10:$E$102</definedName>
    <definedName name="XDO_?RATING?266?">SETFNIF50!$E$10:$E$107</definedName>
    <definedName name="XDO_?RATING?267?">'SLTAF-III'!$E$10:$E$34</definedName>
    <definedName name="XDO_?RATING?268?">'SLTAF-III'!$E$10:$E$77</definedName>
    <definedName name="XDO_?RATING?269?">'SLTAF-III'!$E$10:$E$82</definedName>
    <definedName name="XDO_?RATING?27?">#REF!</definedName>
    <definedName name="XDO_?RATING?270?">SETF10GILT!$E$24</definedName>
    <definedName name="XDO_?RATING?271?">SETF10GILT!$E$24:$E$53</definedName>
    <definedName name="XDO_?RATING?272?">SETF10GILT!$E$24:$E$58</definedName>
    <definedName name="XDO_?RATING?273?">'SLTAF-IV'!$E$10:$E$28</definedName>
    <definedName name="XDO_?RATING?274?">'SLTAF-IV'!$E$10:$E$71</definedName>
    <definedName name="XDO_?RATING?275?">'SLTAF-IV'!$E$10:$E$76</definedName>
    <definedName name="XDO_?RATING?276?">'SLTAF-V'!$E$10:$E$35</definedName>
    <definedName name="XDO_?RATING?277?">'SLTAF-V'!$E$10:$E$78</definedName>
    <definedName name="XDO_?RATING?278?">'SLTAF-V'!$E$10:$E$83</definedName>
    <definedName name="XDO_?RATING?279?">'SLTAF-VI'!$E$10:$E$48</definedName>
    <definedName name="XDO_?RATING?28?">#REF!</definedName>
    <definedName name="XDO_?RATING?280?">'SLTAF-VI'!$E$10:$E$91</definedName>
    <definedName name="XDO_?RATING?281?">'SLTAF-VI'!$E$10:$E$96</definedName>
    <definedName name="XDO_?RATING?282?">SETFSN50!$E$10:$E$60</definedName>
    <definedName name="XDO_?RATING?283?">SETFSN50!$E$10:$E$107</definedName>
    <definedName name="XDO_?RATING?284?">SBIETFQLTY!$E$10:$E$39</definedName>
    <definedName name="XDO_?RATING?285?">SBIETFQLTY!$E$10:$E$82</definedName>
    <definedName name="XDO_?RATING?286?">SBIETFQLTY!$E$10:$E$87</definedName>
    <definedName name="XDO_?RATING?287?">SCBF!$E$18:$E$103</definedName>
    <definedName name="XDO_?RATING?288?">SCBF!$E$18:$E$109</definedName>
    <definedName name="XDO_?RATING?289?">SCBF!$E$18:$E$116</definedName>
    <definedName name="XDO_?RATING?29?">SEHF!$E$10:$E$50</definedName>
    <definedName name="XDO_?RATING?290?">SCBF!$E$18:$E$127</definedName>
    <definedName name="XDO_?RATING?291?">SCBF!$E$18:$E$146</definedName>
    <definedName name="XDO_?RATING?292?">SCBF!$E$18:$E$156</definedName>
    <definedName name="XDO_?RATING?293?">SCBF!$E$18:$E$161</definedName>
    <definedName name="XDO_?RATING?294?">SEMVF!$E$10:$E$59</definedName>
    <definedName name="XDO_?RATING?295?">SEMVF!$E$10:$E$102</definedName>
    <definedName name="XDO_?RATING?296?">SEMVF!$E$10:$E$107</definedName>
    <definedName name="XDO_?RATING?297?">'SFMP- Series 1'!$E$26:$E$31</definedName>
    <definedName name="XDO_?RATING?298?">'SFMP- Series 1'!$E$26:$E$50</definedName>
    <definedName name="XDO_?RATING?299?">'SFMP- Series 1'!$E$26:$E$65</definedName>
    <definedName name="XDO_?RATING?3?">#REF!</definedName>
    <definedName name="XDO_?RATING?30?">SEHF!$E$10:$E$55</definedName>
    <definedName name="XDO_?RATING?300?">'SFMP- Series 1'!$E$26:$E$70</definedName>
    <definedName name="XDO_?RATING?301?">'SFMP- Series 6'!$E$26:$E$29</definedName>
    <definedName name="XDO_?RATING?302?">'SFMP- Series 6'!$E$26:$E$48</definedName>
    <definedName name="XDO_?RATING?303?">'SFMP- Series 6'!$E$26:$E$63</definedName>
    <definedName name="XDO_?RATING?304?">'SFMP- Series 6'!$E$26:$E$68</definedName>
    <definedName name="XDO_?RATING?305?">'SFMP- Series 34'!$E$26</definedName>
    <definedName name="XDO_?RATING?306?">'SFMP- Series 34'!$E$26:$E$43</definedName>
    <definedName name="XDO_?RATING?307?">'SFMP- Series 34'!$E$26:$E$58</definedName>
    <definedName name="XDO_?RATING?308?">'SFMP- Series 34'!$E$26:$E$63</definedName>
    <definedName name="XDO_?RATING?309?">'SMCBF-IP'!$E$10:$E$35</definedName>
    <definedName name="XDO_?RATING?31?">SEHF!$E$10:$E$62</definedName>
    <definedName name="XDO_?RATING?310?">'SMCBF-IP'!$E$10:$E$41</definedName>
    <definedName name="XDO_?RATING?311?">'SMCBF-IP'!$E$10:$E$45</definedName>
    <definedName name="XDO_?RATING?312?">'SMCBF-IP'!$E$10:$E$66</definedName>
    <definedName name="XDO_?RATING?313?">'SMCBF-IP'!$E$10:$E$85</definedName>
    <definedName name="XDO_?RATING?314?">'SMCBF-IP'!$E$10:$E$90</definedName>
    <definedName name="XDO_?RATING?315?">SFRDF!$E$18:$E$25</definedName>
    <definedName name="XDO_?RATING?316?">SFRDF!$E$18:$E$35</definedName>
    <definedName name="XDO_?RATING?317?">SFRDF!$E$18:$E$44</definedName>
    <definedName name="XDO_?RATING?318?">SFRDF!$E$18:$E$57</definedName>
    <definedName name="XDO_?RATING?319?">SFRDF!$E$18:$E$67</definedName>
    <definedName name="XDO_?RATING?32?">SEHF!$E$10:$E$66</definedName>
    <definedName name="XDO_?RATING?320?">SFRDF!$E$18:$E$72</definedName>
    <definedName name="XDO_?RATING?321?">SBIETFIT!$E$10:$E$19</definedName>
    <definedName name="XDO_?RATING?322?">SBIETFIT!$E$10:$E$62</definedName>
    <definedName name="XDO_?RATING?323?">SBIETFIT!$E$10:$E$67</definedName>
    <definedName name="XDO_?RATING?324?">SBIETFPB!$E$10:$E$19</definedName>
    <definedName name="XDO_?RATING?325?">SBIETFPB!$E$10:$E$62</definedName>
    <definedName name="XDO_?RATING?326?">SBIETFPB!$E$10:$E$67</definedName>
    <definedName name="XDO_?RATING?327?">'SRBF-AP'!$E$10:$E$56</definedName>
    <definedName name="XDO_?RATING?328?">'SRBF-AP'!$E$10:$E$66</definedName>
    <definedName name="XDO_?RATING?329?">'SRBF-AP'!$E$10:$E$74</definedName>
    <definedName name="XDO_?RATING?33?">SEHF!$E$10:$E$111</definedName>
    <definedName name="XDO_?RATING?330?">'SRBF-AP'!$E$10:$E$103</definedName>
    <definedName name="XDO_?RATING?331?">'SRBF-AP'!$E$10:$E$108</definedName>
    <definedName name="XDO_?RATING?332?">'SRBF-AHP'!$E$10:$E$56</definedName>
    <definedName name="XDO_?RATING?333?">'SRBF-AHP'!$E$10:$E$65</definedName>
    <definedName name="XDO_?RATING?334?">'SRBF-AHP'!$E$10:$E$70</definedName>
    <definedName name="XDO_?RATING?335?">'SRBF-AHP'!$E$10:$E$75</definedName>
    <definedName name="XDO_?RATING?336?">'SRBF-AHP'!$E$10:$E$84</definedName>
    <definedName name="XDO_?RATING?337?">'SRBF-AHP'!$E$10:$E$103</definedName>
    <definedName name="XDO_?RATING?338?">'SRBF-AHP'!$E$10:$E$115</definedName>
    <definedName name="XDO_?RATING?339?">'SRBF-AHP'!$E$10:$E$120</definedName>
    <definedName name="XDO_?RATING?34?">SEHF!$E$10:$E$117</definedName>
    <definedName name="XDO_?RATING?340?">'SRBF-CHP'!$E$10:$E$56</definedName>
    <definedName name="XDO_?RATING?341?">'SRBF-CHP'!$E$10:$E$73</definedName>
    <definedName name="XDO_?RATING?342?">'SRBF-CHP'!$E$10:$E$82</definedName>
    <definedName name="XDO_?RATING?343?">'SRBF-CHP'!$E$10:$E$87</definedName>
    <definedName name="XDO_?RATING?344?">'SRBF-CHP'!$E$10:$E$114</definedName>
    <definedName name="XDO_?RATING?345?">'SRBF-CHP'!$E$10:$E$119</definedName>
    <definedName name="XDO_?RATING?346?">'SRBF-CP'!$E$10:$E$56</definedName>
    <definedName name="XDO_?RATING?347?">'SRBF-CP'!$E$10:$E$72</definedName>
    <definedName name="XDO_?RATING?348?">'SRBF-CP'!$E$10:$E$81</definedName>
    <definedName name="XDO_?RATING?349?">'SRBF-CP'!$E$10:$E$87</definedName>
    <definedName name="XDO_?RATING?35?">SEHF!$E$10:$E$126</definedName>
    <definedName name="XDO_?RATING?350?">'SRBF-CP'!$E$10:$E$114</definedName>
    <definedName name="XDO_?RATING?351?">'SRBF-CP'!$E$10:$E$119</definedName>
    <definedName name="XDO_?RATING?352?">'SIA-US EQUITY FOF'!$E$14</definedName>
    <definedName name="XDO_?RATING?353?">'SIA-US EQUITY FOF'!$E$14:$E$53</definedName>
    <definedName name="XDO_?RATING?354?">'SIA-US EQUITY FOF'!$E$14:$E$58</definedName>
    <definedName name="XDO_?RATING?355?">'SFMP- Series 42'!$E$18</definedName>
    <definedName name="XDO_?RATING?356?">'SFMP- Series 42'!$E$18:$E$40</definedName>
    <definedName name="XDO_?RATING?357?">'SFMP- Series 42'!$E$18:$E$61</definedName>
    <definedName name="XDO_?RATING?358?">'SFMP- Series 42'!$E$18:$E$76</definedName>
    <definedName name="XDO_?RATING?359?">'SFMP- Series 42'!$E$18:$E$81</definedName>
    <definedName name="XDO_?RATING?36?">SEHF!$E$10:$E$132</definedName>
    <definedName name="XDO_?RATING?360?">'SFMP- Series 43'!$E$26:$E$33</definedName>
    <definedName name="XDO_?RATING?361?">'SFMP- Series 43'!$E$26:$E$50</definedName>
    <definedName name="XDO_?RATING?362?">'SFMP- Series 43'!$E$26:$E$65</definedName>
    <definedName name="XDO_?RATING?363?">'SFMP- Series 43'!$E$26:$E$70</definedName>
    <definedName name="XDO_?RATING?364?">'SNN50'!$E$10:$E$60</definedName>
    <definedName name="XDO_?RATING?365?">'SNN50'!$E$10:$E$103</definedName>
    <definedName name="XDO_?RATING?366?">'SNN50'!$E$10:$E$108</definedName>
    <definedName name="XDO_?RATING?367?">'SFMP- Series 44'!$E$26:$E$31</definedName>
    <definedName name="XDO_?RATING?368?">'SFMP- Series 44'!$E$26:$E$53</definedName>
    <definedName name="XDO_?RATING?369?">'SFMP- Series 44'!$E$26:$E$68</definedName>
    <definedName name="XDO_?RATING?37?">SEHF!$E$10:$E$139</definedName>
    <definedName name="XDO_?RATING?370?">'SFMP- Series 44'!$E$26:$E$73</definedName>
    <definedName name="XDO_?RATING?371?">'SFMP- Series 45'!$E$26:$E$33</definedName>
    <definedName name="XDO_?RATING?372?">'SFMP- Series 45'!$E$26:$E$55</definedName>
    <definedName name="XDO_?RATING?373?">'SFMP- Series 45'!$E$26:$E$70</definedName>
    <definedName name="XDO_?RATING?374?">'SFMP- Series 45'!$E$26:$E$75</definedName>
    <definedName name="XDO_?RATING?375?">SBIETFCON!$E$10:$E$39</definedName>
    <definedName name="XDO_?RATING?376?">SBIETFCON!$E$10:$E$82</definedName>
    <definedName name="XDO_?RATING?377?">SBIETFCON!$E$10:$E$87</definedName>
    <definedName name="XDO_?RATING?378?">'SFMP- Series 46'!$E$26:$E$29</definedName>
    <definedName name="XDO_?RATING?379?">'SFMP- Series 46'!$E$26:$E$48</definedName>
    <definedName name="XDO_?RATING?38?">SEHF!$E$10:$E$144</definedName>
    <definedName name="XDO_?RATING?380?">'SFMP- Series 46'!$E$26:$E$63</definedName>
    <definedName name="XDO_?RATING?381?">'SFMP- Series 46'!$E$26:$E$68</definedName>
    <definedName name="XDO_?RATING?382?">'SFMP- Series 47'!$E$26:$E$27</definedName>
    <definedName name="XDO_?RATING?383?">'SFMP- Series 47'!$E$26:$E$44</definedName>
    <definedName name="XDO_?RATING?384?">'SFMP- Series 47'!$E$26:$E$59</definedName>
    <definedName name="XDO_?RATING?385?">'SFMP- Series 47'!$E$26:$E$64</definedName>
    <definedName name="XDO_?RATING?386?">'SFMP- Series 48'!$E$26:$E$27</definedName>
    <definedName name="XDO_?RATING?387?">'SFMP- Series 48'!$E$26:$E$44</definedName>
    <definedName name="XDO_?RATING?388?">'SFMP- Series 48'!$E$26:$E$59</definedName>
    <definedName name="XDO_?RATING?389?">'SFMP- Series 48'!$E$26:$E$64</definedName>
    <definedName name="XDO_?RATING?39?">SEHF!$E$10:$E$152</definedName>
    <definedName name="XDO_?RATING?390?">SBAF!$E$10:$E$98</definedName>
    <definedName name="XDO_?RATING?391?">SBAF!$E$10:$E$106</definedName>
    <definedName name="XDO_?RATING?392?">SBAF!$E$10:$E$111</definedName>
    <definedName name="XDO_?RATING?393?">SBAF!$E$10:$E$151</definedName>
    <definedName name="XDO_?RATING?394?">SBAF!$E$10:$E$164</definedName>
    <definedName name="XDO_?RATING?395?">SBAF!$E$10:$E$172</definedName>
    <definedName name="XDO_?RATING?396?">SBAF!$E$10:$E$195</definedName>
    <definedName name="XDO_?RATING?397?">SBAF!$E$10:$E$200</definedName>
    <definedName name="XDO_?RATING?398?">'SFMP- Series 49'!$E$26:$E$33</definedName>
    <definedName name="XDO_?RATING?399?">'SFMP- Series 49'!$E$26:$E$53</definedName>
    <definedName name="XDO_?RATING?4?">#REF!</definedName>
    <definedName name="XDO_?RATING?40?">SEHF!$E$10:$E$167</definedName>
    <definedName name="XDO_?RATING?400?">'SFMP- Series 49'!$E$26:$E$68</definedName>
    <definedName name="XDO_?RATING?401?">'SFMP- Series 49'!$E$26:$E$73</definedName>
    <definedName name="XDO_?RATING?402?">'SFMP- Series 50'!$E$26:$E$30</definedName>
    <definedName name="XDO_?RATING?403?">'SFMP- Series 50'!$E$26:$E$49</definedName>
    <definedName name="XDO_?RATING?404?">'SFMP- Series 50'!$E$26:$E$64</definedName>
    <definedName name="XDO_?RATING?405?">'SFMP- Series 50'!$E$26:$E$69</definedName>
    <definedName name="XDO_?RATING?406?">'SFMP- Series 51'!$E$26:$E$36</definedName>
    <definedName name="XDO_?RATING?407?">'SFMP- Series 51'!$E$26:$E$58</definedName>
    <definedName name="XDO_?RATING?408?">'SFMP- Series 51'!$E$26:$E$73</definedName>
    <definedName name="XDO_?RATING?409?">'SFMP- Series 51'!$E$26:$E$78</definedName>
    <definedName name="XDO_?RATING?41?">SEHF!$E$10:$E$172</definedName>
    <definedName name="XDO_?RATING?410?">'SFMP- Series 52'!$E$26:$E$30</definedName>
    <definedName name="XDO_?RATING?411?">'SFMP- Series 52'!$E$26:$E$51</definedName>
    <definedName name="XDO_?RATING?412?">'SFMP- Series 52'!$E$26:$E$66</definedName>
    <definedName name="XDO_?RATING?413?">'SFMP- Series 52'!$E$26:$E$71</definedName>
    <definedName name="XDO_?RATING?414?">'SFMP- Series 53'!$E$26:$E$34</definedName>
    <definedName name="XDO_?RATING?415?">'SFMP- Series 53'!$E$26:$E$57</definedName>
    <definedName name="XDO_?RATING?416?">'SFMP- Series 53'!$E$26:$E$72</definedName>
    <definedName name="XDO_?RATING?417?">'SFMP- Series 53'!$E$26:$E$77</definedName>
    <definedName name="XDO_?RATING?418?">'SFMP- Series 54'!$E$26:$E$28</definedName>
    <definedName name="XDO_?RATING?419?">'SFMP- Series 54'!$E$26:$E$44</definedName>
    <definedName name="XDO_?RATING?42?">#REF!</definedName>
    <definedName name="XDO_?RATING?420?">'SFMP- Series 54'!$E$26:$E$59</definedName>
    <definedName name="XDO_?RATING?421?">'SFMP- Series 54'!$E$26:$E$64</definedName>
    <definedName name="XDO_?RATING?422?">'SFMP- Series 55'!$E$26:$E$32</definedName>
    <definedName name="XDO_?RATING?423?">'SFMP- Series 55'!$E$26:$E$55</definedName>
    <definedName name="XDO_?RATING?424?">'SFMP- Series 55'!$E$26:$E$70</definedName>
    <definedName name="XDO_?RATING?425?">'SFMP- Series 55'!$E$26:$E$75</definedName>
    <definedName name="XDO_?RATING?426?">'SFMP- Series 57'!$E$26:$E$29</definedName>
    <definedName name="XDO_?RATING?427?">'SFMP- Series 57'!$E$26:$E$52</definedName>
    <definedName name="XDO_?RATING?428?">'SFMP- Series 57'!$E$26:$E$67</definedName>
    <definedName name="XDO_?RATING?429?">'SFMP- Series 57'!$E$26:$E$72</definedName>
    <definedName name="XDO_?RATING?43?">#REF!</definedName>
    <definedName name="XDO_?RATING?430?">'SFMP- Series 58'!$E$26:$E$31</definedName>
    <definedName name="XDO_?RATING?431?">'SFMP- Series 58'!$E$26:$E$50</definedName>
    <definedName name="XDO_?RATING?432?">'SFMP- Series 58'!$E$26:$E$65</definedName>
    <definedName name="XDO_?RATING?433?">'SFMP- Series 58'!$E$26:$E$70</definedName>
    <definedName name="XDO_?RATING?434?">SCPSE!$E$18:$E$43</definedName>
    <definedName name="XDO_?RATING?435?">SCPSE!$E$18:$E$52</definedName>
    <definedName name="XDO_?RATING?436?">SCPSE!$E$18:$E$123</definedName>
    <definedName name="XDO_?RATING?437?">SCPSE!$E$18:$E$150</definedName>
    <definedName name="XDO_?RATING?438?">SCPSE!$E$18:$E$155</definedName>
    <definedName name="XDO_?RATING?439?">'SFMP- Series 59'!$E$38:$E$40</definedName>
    <definedName name="XDO_?RATING?44?">SMIF!$E$18:$E$28</definedName>
    <definedName name="XDO_?RATING?440?">'SFMP- Series 59'!$E$38:$E$55</definedName>
    <definedName name="XDO_?RATING?441?">'SFMP- Series 59'!$E$38:$E$60</definedName>
    <definedName name="XDO_?RATING?442?">'SFMP- Series 60'!$E$26:$E$30</definedName>
    <definedName name="XDO_?RATING?443?">'SFMP- Series 60'!$E$26:$E$50</definedName>
    <definedName name="XDO_?RATING?444?">'SFMP- Series 60'!$E$26:$E$65</definedName>
    <definedName name="XDO_?RATING?445?">'SFMP- Series 60'!$E$26:$E$70</definedName>
    <definedName name="XDO_?RATING?446?">SMCF!$E$10:$E$60</definedName>
    <definedName name="XDO_?RATING?447?">SMCF!$E$10:$E$75</definedName>
    <definedName name="XDO_?RATING?448?">SMCF!$E$10:$E$88</definedName>
    <definedName name="XDO_?RATING?449?">SMCF!$E$10:$E$107</definedName>
    <definedName name="XDO_?RATING?45?">SMIF!$E$18:$E$40</definedName>
    <definedName name="XDO_?RATING?450?">SMCF!$E$10:$E$112</definedName>
    <definedName name="XDO_?RATING?451?">'SFMP- Series 61'!$E$26:$E$36</definedName>
    <definedName name="XDO_?RATING?452?">'SFMP- Series 61'!$E$26:$E$58</definedName>
    <definedName name="XDO_?RATING?453?">'SFMP- Series 61'!$E$26:$E$73</definedName>
    <definedName name="XDO_?RATING?454?">'SFMP- Series 61'!$E$26:$E$78</definedName>
    <definedName name="XDO_?RATING?455?">'SFMP- Series 66'!$E$26:$E$34</definedName>
    <definedName name="XDO_?RATING?456?">'SFMP- Series 66'!$E$26:$E$56</definedName>
    <definedName name="XDO_?RATING?457?">'SFMP- Series 66'!$E$26:$E$71</definedName>
    <definedName name="XDO_?RATING?458?">'SFMP- Series 66'!$E$26:$E$76</definedName>
    <definedName name="XDO_?RATING?459?">'SFMP- Series 67'!$E$26:$E$34</definedName>
    <definedName name="XDO_?RATING?46?">SMIF!$E$18:$E$61</definedName>
    <definedName name="XDO_?RATING?460?">'SFMP- Series 67'!$E$26:$E$56</definedName>
    <definedName name="XDO_?RATING?461?">'SFMP- Series 67'!$E$26:$E$71</definedName>
    <definedName name="XDO_?RATING?462?">'SFMP- Series 67'!$E$26:$E$76</definedName>
    <definedName name="XDO_?RATING?463?">'SFMP- Series 64'!$E$24</definedName>
    <definedName name="XDO_?RATING?464?">'SFMP- Series 64'!$E$24:$E$32</definedName>
    <definedName name="XDO_?RATING?465?">'SFMP- Series 64'!$E$24:$E$53</definedName>
    <definedName name="XDO_?RATING?466?">'SFMP- Series 64'!$E$24:$E$68</definedName>
    <definedName name="XDO_?RATING?467?">'SFMP- Series 64'!$E$24:$E$73</definedName>
    <definedName name="XDO_?RATING?468?">'SFMP- Series 68'!$E$24</definedName>
    <definedName name="XDO_?RATING?469?">'SFMP- Series 68'!$E$24:$E$41</definedName>
    <definedName name="XDO_?RATING?47?">SMIF!$E$18:$E$71</definedName>
    <definedName name="XDO_?RATING?470?">'SFMP- Series 68'!$E$24:$E$56</definedName>
    <definedName name="XDO_?RATING?471?">'SFMP- Series 68'!$E$24:$E$61</definedName>
    <definedName name="XDO_?RATING?472?">SNM150IF!$E$10:$E$161</definedName>
    <definedName name="XDO_?RATING?473?">SNM150IF!$E$10:$E$204</definedName>
    <definedName name="XDO_?RATING?474?">SNM150IF!$E$10:$E$209</definedName>
    <definedName name="XDO_?RATING?475?">SNS250IF!$E$10:$E$260</definedName>
    <definedName name="XDO_?RATING?476?">SNS250IF!$E$10:$E$303</definedName>
    <definedName name="XDO_?RATING?477?">SNS250IF!$E$10:$E$308</definedName>
    <definedName name="XDO_?RATING?478?">'SCIGI-JUN 2036'!$E$24:$E$26</definedName>
    <definedName name="XDO_?RATING?479?">'SCIGI-JUN 2036'!$E$24:$E$55</definedName>
    <definedName name="XDO_?RATING?48?">SMIF!$E$18:$E$76</definedName>
    <definedName name="XDO_?RATING?480?">'SCIGI-JUN 2036'!$E$24:$E$60</definedName>
    <definedName name="XDO_?RATING?481?">'SCIGI-APR 2029'!$E$24</definedName>
    <definedName name="XDO_?RATING?482?">'SCIGI-APR 2029'!$E$24:$E$53</definedName>
    <definedName name="XDO_?RATING?483?">'SCIGI-APR 2029'!$E$24:$E$58</definedName>
    <definedName name="XDO_?RATING?484?">'SCISI-SEP 2027'!$E$24</definedName>
    <definedName name="XDO_?RATING?485?">'SCISI-SEP 2027'!$E$24:$E$43</definedName>
    <definedName name="XDO_?RATING?486?">'SCISI-SEP 2027'!$E$24:$E$70</definedName>
    <definedName name="XDO_?RATING?487?">'SCISI-SEP 2027'!$E$24:$E$75</definedName>
    <definedName name="XDO_?RATING?488?">'SFMP- Series 72'!$E$38:$E$41</definedName>
    <definedName name="XDO_?RATING?489?">'SFMP- Series 72'!$E$38:$E$56</definedName>
    <definedName name="XDO_?RATING?49?">#REF!</definedName>
    <definedName name="XDO_?RATING?490?">'SFMP- Series 72'!$E$38:$E$61</definedName>
    <definedName name="XDO_?RATING?491?">'SFMP- Series 73'!$E$38:$E$41</definedName>
    <definedName name="XDO_?RATING?492?">'SFMP- Series 73'!$E$38:$E$56</definedName>
    <definedName name="XDO_?RATING?493?">'SFMP- Series 73'!$E$38:$E$61</definedName>
    <definedName name="XDO_?RATING?494?">SLDF!$E$24:$E$32</definedName>
    <definedName name="XDO_?RATING?495?">SLDF!$E$24:$E$53</definedName>
    <definedName name="XDO_?RATING?496?">SLDF!$E$24:$E$63</definedName>
    <definedName name="XDO_?RATING?497?">SLDF!$E$24:$E$68</definedName>
    <definedName name="XDO_?RATING?498?">'SFMP- Series 74'!$E$26:$E$33</definedName>
    <definedName name="XDO_?RATING?499?">'SFMP- Series 74'!$E$26:$E$50</definedName>
    <definedName name="XDO_?RATING?5?">#REF!</definedName>
    <definedName name="XDO_?RATING?50?">#REF!</definedName>
    <definedName name="XDO_?RATING?500?">'SFMP- Series 74'!$E$26:$E$65</definedName>
    <definedName name="XDO_?RATING?501?">'SFMP- Series 74'!$E$26:$E$70</definedName>
    <definedName name="XDO_?RATING?502?">'SFMP- Series 76'!$E$18:$E$21</definedName>
    <definedName name="XDO_?RATING?503?">'SFMP- Series 76'!$E$18:$E$31</definedName>
    <definedName name="XDO_?RATING?504?">'SFMP- Series 76'!$E$18:$E$49</definedName>
    <definedName name="XDO_?RATING?505?">'SFMP- Series 76'!$E$18:$E$64</definedName>
    <definedName name="XDO_?RATING?506?">'SFMP- Series 76'!$E$18:$E$69</definedName>
    <definedName name="XDO_?RATING?507?">'SFMP- Series 78'!$E$18:$E$23</definedName>
    <definedName name="XDO_?RATING?508?">'SFMP- Series 78'!$E$18:$E$35</definedName>
    <definedName name="XDO_?RATING?509?">'SFMP- Series 78'!$E$18:$E$52</definedName>
    <definedName name="XDO_?RATING?51?">SCOF!$E$10:$E$54</definedName>
    <definedName name="XDO_?RATING?510?">'SFMP- Series 78'!$E$18:$E$67</definedName>
    <definedName name="XDO_?RATING?511?">'SFMP- Series 78'!$E$18:$E$72</definedName>
    <definedName name="XDO_?RATING?512?">SDYF!$E$10:$E$53</definedName>
    <definedName name="XDO_?RATING?513?">SDYF!$E$10:$E$61</definedName>
    <definedName name="XDO_?RATING?514?">SDYF!$E$10:$E$68</definedName>
    <definedName name="XDO_?RATING?515?">SDYF!$E$10:$E$89</definedName>
    <definedName name="XDO_?RATING?516?">SDYF!$E$10:$E$108</definedName>
    <definedName name="XDO_?RATING?517?">SDYF!$E$10:$E$113</definedName>
    <definedName name="XDO_?RATING?518?">'SFMP- Series 79'!$E$18:$E$22</definedName>
    <definedName name="XDO_?RATING?519?">'SFMP- Series 79'!$E$18:$E$45</definedName>
    <definedName name="XDO_?RATING?52?">SCOF!$E$10:$E$79</definedName>
    <definedName name="XDO_?RATING?520?">'SFMP- Series 79'!$E$18:$E$60</definedName>
    <definedName name="XDO_?RATING?521?">'SFMP- Series 79'!$E$18:$E$65</definedName>
    <definedName name="XDO_?RATING?522?">'SFMP- Series 81'!$E$18:$E$25</definedName>
    <definedName name="XDO_?RATING?523?">'SFMP- Series 81'!$E$18:$E$41</definedName>
    <definedName name="XDO_?RATING?524?">'SFMP- Series 81'!$E$18:$E$59</definedName>
    <definedName name="XDO_?RATING?525?">'SFMP- Series 81'!$E$18:$E$74</definedName>
    <definedName name="XDO_?RATING?526?">'SFMP- Series 81'!$E$18:$E$79</definedName>
    <definedName name="XDO_?RATING?527?">'SBI-BSE-SENSEX-IF'!$E$10:$E$39</definedName>
    <definedName name="XDO_?RATING?528?">'SBI-BSE-SENSEX-IF'!$E$10:$E$82</definedName>
    <definedName name="XDO_?RATING?529?">'SBI-BSE-SENSEX-IF'!$E$10:$E$87</definedName>
    <definedName name="XDO_?RATING?53?">SCOF!$E$10:$E$98</definedName>
    <definedName name="XDO_?RATING?530?">LIQUIDSBI!$E$52</definedName>
    <definedName name="XDO_?RATING?531?">LIQUIDSBI!$E$52:$E$57</definedName>
    <definedName name="XDO_?RATING?532?">SN50EWIF!$E$10:$E$59</definedName>
    <definedName name="XDO_?RATING?533?">SN50EWIF!$E$10:$E$102</definedName>
    <definedName name="XDO_?RATING?534?">SN50EWIF!$E$10:$E$107</definedName>
    <definedName name="XDO_?RATING?535?">SEOF!$E$10:$E$44</definedName>
    <definedName name="XDO_?RATING?536?">SEOF!$E$10:$E$69</definedName>
    <definedName name="XDO_?RATING?537?">SEOF!$E$10:$E$88</definedName>
    <definedName name="XDO_?RATING?538?">SEOF!$E$10:$E$93</definedName>
    <definedName name="XDO_?RATING?539?">'SBI-AOF'!$E$10:$E$37</definedName>
    <definedName name="XDO_?RATING?54?">SCOF!$E$10:$E$103</definedName>
    <definedName name="XDO_?RATING?540?">'SBI-AOF'!$E$10:$E$62</definedName>
    <definedName name="XDO_?RATING?541?">'SBI-AOF'!$E$10:$E$81</definedName>
    <definedName name="XDO_?RATING?542?">'SBI-AOF'!$E$10:$E$86</definedName>
    <definedName name="XDO_?RATING?543?">SETFSILVER!$E$54</definedName>
    <definedName name="XDO_?RATING?544?">SETFSILVER!$E$54:$E$56</definedName>
    <definedName name="XDO_?RATING?545?">SETFSILVER!$E$54:$E$60</definedName>
    <definedName name="XDO_?RATING?546?">'SETFSILVER-FOF'!$E$42</definedName>
    <definedName name="XDO_?RATING?547?">'SETFSILVER-FOF'!$E$42:$E$54</definedName>
    <definedName name="XDO_?RATING?548?">'SETFSILVER-FOF'!$E$42:$E$59</definedName>
    <definedName name="XDO_?RATING?549?">'SN50EW-ETF'!$E$10:$E$59</definedName>
    <definedName name="XDO_?RATING?55?">STOF!$E$10:$E$34</definedName>
    <definedName name="XDO_?RATING?550?">'SN50EW-ETF'!$E$10:$E$102</definedName>
    <definedName name="XDO_?RATING?551?">'SN50EW-ETF'!$E$10:$E$107</definedName>
    <definedName name="XDO_?RATING?552?">SIOF!$E$10:$E$45</definedName>
    <definedName name="XDO_?RATING?553?">SIOF!$E$10:$E$71</definedName>
    <definedName name="XDO_?RATING?554?">SIOF!$E$10:$E$90</definedName>
    <definedName name="XDO_?RATING?555?">SIOF!$E$10:$E$95</definedName>
    <definedName name="XDO_?RATING?556?">SN500IF!$E$10:$E$513</definedName>
    <definedName name="XDO_?RATING?557?">SN500IF!$E$10:$E$556</definedName>
    <definedName name="XDO_?RATING?558?">SN500IF!$E$10:$E$561</definedName>
    <definedName name="XDO_?RATING?559?">SNICIF!$E$10:$E$39</definedName>
    <definedName name="XDO_?RATING?56?">STOF!$E$10:$E$39</definedName>
    <definedName name="XDO_?RATING?560?">SNICIF!$E$10:$E$82</definedName>
    <definedName name="XDO_?RATING?561?">SNICIF!$E$10:$E$87</definedName>
    <definedName name="XDO_?RATING?562?">SQF!$E$10:$E$42</definedName>
    <definedName name="XDO_?RATING?563?">SQF!$E$10:$E$85</definedName>
    <definedName name="XDO_?RATING?564?">SQF!$E$10:$E$90</definedName>
    <definedName name="XDO_?RATING?565?">SNBIF!$E$10:$E$21</definedName>
    <definedName name="XDO_?RATING?566?">SNBIF!$E$10:$E$64</definedName>
    <definedName name="XDO_?RATING?567?">SNBIF!$E$10:$E$69</definedName>
    <definedName name="XDO_?RATING?568?">SNITIF!$E$10:$E$19</definedName>
    <definedName name="XDO_?RATING?569?">SNITIF!$E$10:$E$62</definedName>
    <definedName name="XDO_?RATING?57?">STOF!$E$10:$E$46</definedName>
    <definedName name="XDO_?RATING?570?">SNITIF!$E$10:$E$67</definedName>
    <definedName name="XDO_?RATING?571?">'SBI BSE PSU Bank ETF'!$E$10:$E$21</definedName>
    <definedName name="XDO_?RATING?572?">'SBI BSE PSU Bank ETF'!$E$10:$E$64</definedName>
    <definedName name="XDO_?RATING?573?">'SBI BSE PSU Bank ETF'!$E$10:$E$69</definedName>
    <definedName name="XDO_?RATING?574?">'SBI BSE PSU Bank Index Fund'!$E$10:$E$21</definedName>
    <definedName name="XDO_?RATING?575?">'SBI BSE PSU Bank Index Fund'!$E$10:$E$64</definedName>
    <definedName name="XDO_?RATING?576?">'SBI BSE PSU Bank Index Fund'!$E$10:$E$69</definedName>
    <definedName name="XDO_?RATING?577?">SIPAAFOF!$E$42:$E$44</definedName>
    <definedName name="XDO_?RATING?578?">SIPAAFOF!$E$42:$E$56</definedName>
    <definedName name="XDO_?RATING?579?">SIPAAFOF!$E$42:$E$61</definedName>
    <definedName name="XDO_?RATING?58?">STOF!$E$10:$E$67</definedName>
    <definedName name="XDO_?RATING?580?">#REF!</definedName>
    <definedName name="XDO_?RATING?581?">#REF!</definedName>
    <definedName name="XDO_?RATING?582?">#REF!</definedName>
    <definedName name="XDO_?RATING?583?">#REF!</definedName>
    <definedName name="XDO_?RATING?584?">#REF!</definedName>
    <definedName name="XDO_?RATING?585?">#REF!</definedName>
    <definedName name="XDO_?RATING?586?">#REF!</definedName>
    <definedName name="XDO_?RATING?587?">#REF!</definedName>
    <definedName name="XDO_?RATING?588?">#REF!</definedName>
    <definedName name="XDO_?RATING?589?">#REF!</definedName>
    <definedName name="XDO_?RATING?59?">STOF!$E$10:$E$86</definedName>
    <definedName name="XDO_?RATING?590?">#REF!</definedName>
    <definedName name="XDO_?RATING?591?">#REF!</definedName>
    <definedName name="XDO_?RATING?592?">#REF!</definedName>
    <definedName name="XDO_?RATING?593?">#REF!</definedName>
    <definedName name="XDO_?RATING?594?">#REF!</definedName>
    <definedName name="XDO_?RATING?595?">#REF!</definedName>
    <definedName name="XDO_?RATING?596?">#REF!</definedName>
    <definedName name="XDO_?RATING?6?">#REF!</definedName>
    <definedName name="XDO_?RATING?60?">STOF!$E$10:$E$91</definedName>
    <definedName name="XDO_?RATING?61?">SHOF!$E$10:$E$37</definedName>
    <definedName name="XDO_?RATING?62?">SHOF!$E$10:$E$43</definedName>
    <definedName name="XDO_?RATING?63?">SHOF!$E$10:$E$64</definedName>
    <definedName name="XDO_?RATING?64?">SHOF!$E$10:$E$83</definedName>
    <definedName name="XDO_?RATING?65?">SHOF!$E$10:$E$88</definedName>
    <definedName name="XDO_?RATING?66?">SCF!$E$10:$E$86</definedName>
    <definedName name="XDO_?RATING?67?">SCF!$E$10:$E$93</definedName>
    <definedName name="XDO_?RATING?68?">SCF!$E$10:$E$97</definedName>
    <definedName name="XDO_?RATING?69?">SCF!$E$10:$E$103</definedName>
    <definedName name="XDO_?RATING?7?">#REF!</definedName>
    <definedName name="XDO_?RATING?70?">SCF!$E$10:$E$116</definedName>
    <definedName name="XDO_?RATING?71?">SCF!$E$10:$E$127</definedName>
    <definedName name="XDO_?RATING?72?">SCF!$E$10:$E$146</definedName>
    <definedName name="XDO_?RATING?73?">SCF!$E$10:$E$151</definedName>
    <definedName name="XDO_?RATING?74?">SNIF!$E$10:$E$59</definedName>
    <definedName name="XDO_?RATING?75?">SNIF!$E$10:$E$102</definedName>
    <definedName name="XDO_?RATING?76?">SNIF!$E$10:$E$107</definedName>
    <definedName name="XDO_?RATING?77?">'SMCBF-SP'!$E$10:$E$31</definedName>
    <definedName name="XDO_?RATING?78?">'SMCBF-SP'!$E$10:$E$51</definedName>
    <definedName name="XDO_?RATING?79?">'SMCBF-SP'!$E$10:$E$61</definedName>
    <definedName name="XDO_?RATING?8?">#REF!</definedName>
    <definedName name="XDO_?RATING?80?">'SMCBF-SP'!$E$10:$E$66</definedName>
    <definedName name="XDO_?RATING?81?">'SMCBF-SP'!$E$10:$E$79</definedName>
    <definedName name="XDO_?RATING?82?">'SMCBF-SP'!$E$10:$E$94</definedName>
    <definedName name="XDO_?RATING?83?">'SMCBF-SP'!$E$10:$E$99</definedName>
    <definedName name="XDO_?RATING?84?">SOF!$E$32</definedName>
    <definedName name="XDO_?RATING?85?">SOF!$E$32:$E$37</definedName>
    <definedName name="XDO_?RATING?86?">SOF!$E$32:$E$56</definedName>
    <definedName name="XDO_?RATING?87?">SOF!$E$32:$E$61</definedName>
    <definedName name="XDO_?RATING?88?">SMMDF!$E$18:$E$50</definedName>
    <definedName name="XDO_?RATING?89?">SMMDF!$E$18:$E$62</definedName>
    <definedName name="XDO_?RATING?9?">SLMF!$E$10:$E$85</definedName>
    <definedName name="XDO_?RATING?90?">SMMDF!$E$18:$E$71</definedName>
    <definedName name="XDO_?RATING?91?">SMMDF!$E$18:$E$84</definedName>
    <definedName name="XDO_?RATING?92?">SMMDF!$E$18:$E$94</definedName>
    <definedName name="XDO_?RATING?93?">SMMDF!$E$18:$E$99</definedName>
    <definedName name="XDO_?RATING?94?">SLF!$E$18:$E$27</definedName>
    <definedName name="XDO_?RATING?95?">SLF!$E$18:$E$35</definedName>
    <definedName name="XDO_?RATING?96?">SLF!$E$18:$E$39</definedName>
    <definedName name="XDO_?RATING?97?">SLF!$E$18:$E$116</definedName>
    <definedName name="XDO_?RATING?98?">SLF!$E$18:$E$137</definedName>
    <definedName name="XDO_?RATING?99?">SLF!$E$18:$E$150</definedName>
    <definedName name="XDO_?REMARKS?">SMEEF!$O$10:$O$98</definedName>
    <definedName name="XDO_?REMARKS?1?">#REF!</definedName>
    <definedName name="XDO_?REMARKS?10?">SLMF!$K$10:$K$91</definedName>
    <definedName name="XDO_?REMARKS?100?">SLF!$K$18:$K$161</definedName>
    <definedName name="XDO_?REMARKS?101?">SLF!$K$18:$K$173</definedName>
    <definedName name="XDO_?REMARKS?102?">SLF!$K$18:$K$178</definedName>
    <definedName name="XDO_?REMARKS?103?">SDBF!$K$18:$K$24</definedName>
    <definedName name="XDO_?REMARKS?104?">SDBF!$K$18:$K$30</definedName>
    <definedName name="XDO_?REMARKS?105?">SDBF!$K$18:$K$39</definedName>
    <definedName name="XDO_?REMARKS?106?">SDBF!$K$18:$K$49</definedName>
    <definedName name="XDO_?REMARKS?107?">SDBF!$K$18:$K$68</definedName>
    <definedName name="XDO_?REMARKS?108?">SDBF!$K$18:$K$78</definedName>
    <definedName name="XDO_?REMARKS?109?">SDBF!$K$18:$K$83</definedName>
    <definedName name="XDO_?REMARKS?11?">SLMF!$K$10:$K$95</definedName>
    <definedName name="XDO_?REMARKS?110?">SSF!$K$24:$K$25</definedName>
    <definedName name="XDO_?REMARKS?111?">SSF!$K$24:$K$51</definedName>
    <definedName name="XDO_?REMARKS?112?">SSF!$K$24:$K$83</definedName>
    <definedName name="XDO_?REMARKS?113?">SSF!$K$24:$K$125</definedName>
    <definedName name="XDO_?REMARKS?114?">SSF!$K$24:$K$131</definedName>
    <definedName name="XDO_?REMARKS?115?">SSF!$K$24:$K$135</definedName>
    <definedName name="XDO_?REMARKS?116?">SSF!$K$24:$K$142</definedName>
    <definedName name="XDO_?REMARKS?117?">SSF!$K$24:$K$152</definedName>
    <definedName name="XDO_?REMARKS?118?">SSF!$K$24:$K$157</definedName>
    <definedName name="XDO_?REMARKS?119?">SCRF!$K$16</definedName>
    <definedName name="XDO_?REMARKS?12?">SLMF!$K$10:$K$116</definedName>
    <definedName name="XDO_?REMARKS?120?">SCRF!$K$16:$K$48</definedName>
    <definedName name="XDO_?REMARKS?121?">SCRF!$K$16:$K$58</definedName>
    <definedName name="XDO_?REMARKS?122?">SCRF!$K$16:$K$79</definedName>
    <definedName name="XDO_?REMARKS?123?">SCRF!$K$16:$K$89</definedName>
    <definedName name="XDO_?REMARKS?124?">SCRF!$K$16:$K$94</definedName>
    <definedName name="XDO_?REMARKS?125?">SFEF!$K$10:$K$32</definedName>
    <definedName name="XDO_?REMARKS?126?">SFEF!$K$10:$K$39</definedName>
    <definedName name="XDO_?REMARKS?127?">SFEF!$K$10:$K$64</definedName>
    <definedName name="XDO_?REMARKS?128?">SFEF!$K$10:$K$83</definedName>
    <definedName name="XDO_?REMARKS?129?">SFEF!$K$10:$K$88</definedName>
    <definedName name="XDO_?REMARKS?13?">SLMF!$K$10:$K$135</definedName>
    <definedName name="XDO_?REMARKS?130?">SCHF!$K$10:$K$46</definedName>
    <definedName name="XDO_?REMARKS?131?">SCHF!$K$10:$K$54</definedName>
    <definedName name="XDO_?REMARKS?132?">SCHF!$K$10:$K$104</definedName>
    <definedName name="XDO_?REMARKS?133?">SCHF!$K$10:$K$116</definedName>
    <definedName name="XDO_?REMARKS?134?">SCHF!$K$10:$K$122</definedName>
    <definedName name="XDO_?REMARKS?135?">SCHF!$K$10:$K$141</definedName>
    <definedName name="XDO_?REMARKS?136?">SCHF!$K$10:$K$151</definedName>
    <definedName name="XDO_?REMARKS?137?">SCHF!$K$10:$K$156</definedName>
    <definedName name="XDO_?REMARKS?138?">SMUSD!$K$18:$K$40</definedName>
    <definedName name="XDO_?REMARKS?139?">SMUSD!$K$18:$K$47</definedName>
    <definedName name="XDO_?REMARKS?14?">SLMF!$K$10:$K$140</definedName>
    <definedName name="XDO_?REMARKS?140?">SMUSD!$K$18:$K$52</definedName>
    <definedName name="XDO_?REMARKS?141?">SMUSD!$K$18:$K$67</definedName>
    <definedName name="XDO_?REMARKS?142?">SMUSD!$K$18:$K$95</definedName>
    <definedName name="XDO_?REMARKS?143?">SMUSD!$K$18:$K$133</definedName>
    <definedName name="XDO_?REMARKS?144?">SMUSD!$K$18:$K$142</definedName>
    <definedName name="XDO_?REMARKS?145?">SMUSD!$K$18:$K$148</definedName>
    <definedName name="XDO_?REMARKS?146?">SMUSD!$K$18:$K$155</definedName>
    <definedName name="XDO_?REMARKS?147?">SMUSD!$K$18:$K$165</definedName>
    <definedName name="XDO_?REMARKS?148?">SMUSD!$K$18:$K$170</definedName>
    <definedName name="XDO_?REMARKS?149?">SMIDCAP!$K$10:$K$67</definedName>
    <definedName name="XDO_?REMARKS?15?">SLTEF!$K$10:$K$74</definedName>
    <definedName name="XDO_?REMARKS?150?">SMIDCAP!$K$10:$K$96</definedName>
    <definedName name="XDO_?REMARKS?151?">SMIDCAP!$K$10:$K$115</definedName>
    <definedName name="XDO_?REMARKS?152?">SMIDCAP!$K$10:$K$120</definedName>
    <definedName name="XDO_?REMARKS?153?">SMCMF!$K$24:$K$25</definedName>
    <definedName name="XDO_?REMARKS?154?">SMCMF!$K$24:$K$54</definedName>
    <definedName name="XDO_?REMARKS?155?">SMCMF!$K$24:$K$59</definedName>
    <definedName name="XDO_?REMARKS?156?">SMCOMMA!$K$10:$K$36</definedName>
    <definedName name="XDO_?REMARKS?157?">SMCOMMA!$K$10:$K$61</definedName>
    <definedName name="XDO_?REMARKS?158?">SMCOMMA!$K$10:$K$80</definedName>
    <definedName name="XDO_?REMARKS?159?">SMCOMMA!$K$10:$K$85</definedName>
    <definedName name="XDO_?REMARKS?16?">SLTEF!$K$10:$K$99</definedName>
    <definedName name="XDO_?REMARKS?160?">SMGF!$K$24:$K$30</definedName>
    <definedName name="XDO_?REMARKS?161?">SMGF!$K$24:$K$40</definedName>
    <definedName name="XDO_?REMARKS?162?">SMGF!$K$24:$K$49</definedName>
    <definedName name="XDO_?REMARKS?163?">SMGF!$K$24:$K$68</definedName>
    <definedName name="XDO_?REMARKS?164?">SMGF!$K$24:$K$73</definedName>
    <definedName name="XDO_?REMARKS?165?">SFLEXI!$K$10:$K$63</definedName>
    <definedName name="XDO_?REMARKS?166?">SFLEXI!$K$10:$K$71</definedName>
    <definedName name="XDO_?REMARKS?167?">SFLEXI!$K$10:$K$94</definedName>
    <definedName name="XDO_?REMARKS?168?">SFLEXI!$K$10:$K$113</definedName>
    <definedName name="XDO_?REMARKS?169?">SFLEXI!$K$10:$K$118</definedName>
    <definedName name="XDO_?REMARKS?17?">SLTEF!$K$10:$K$118</definedName>
    <definedName name="XDO_?REMARKS?170?">SMAAF!$K$10:$K$63</definedName>
    <definedName name="XDO_?REMARKS?171?">SMAAF!$K$10:$K$71</definedName>
    <definedName name="XDO_?REMARKS?172?">SMAAF!$K$10:$K$76</definedName>
    <definedName name="XDO_?REMARKS?173?">SMAAF!$K$10:$K$112</definedName>
    <definedName name="XDO_?REMARKS?174?">SMAAF!$K$10:$K$123</definedName>
    <definedName name="XDO_?REMARKS?175?">SMAAF!$K$10:$K$127</definedName>
    <definedName name="XDO_?REMARKS?176?">SMAAF!$K$10:$K$146</definedName>
    <definedName name="XDO_?REMARKS?177?">SMAAF!$K$10:$K$158</definedName>
    <definedName name="XDO_?REMARKS?178?">SMAAF!$K$10:$K$163</definedName>
    <definedName name="XDO_?REMARKS?179?">SBLUECHIP!$K$10:$K$50</definedName>
    <definedName name="XDO_?REMARKS?18?">SLTEF!$K$10:$K$123</definedName>
    <definedName name="XDO_?REMARKS?180?">SBLUECHIP!$K$10:$K$78</definedName>
    <definedName name="XDO_?REMARKS?181?">SBLUECHIP!$K$10:$K$97</definedName>
    <definedName name="XDO_?REMARKS?182?">SBLUECHIP!$K$10:$K$102</definedName>
    <definedName name="XDO_?REMARKS?183?">SAOF!$K$10:$K$200</definedName>
    <definedName name="XDO_?REMARKS?184?">SAOF!$K$10:$K$227</definedName>
    <definedName name="XDO_?REMARKS?185?">SAOF!$K$10:$K$249</definedName>
    <definedName name="XDO_?REMARKS?186?">SAOF!$K$10:$K$269</definedName>
    <definedName name="XDO_?REMARKS?187?">SAOF!$K$10:$K$273</definedName>
    <definedName name="XDO_?REMARKS?188?">SAOF!$K$10:$K$284</definedName>
    <definedName name="XDO_?REMARKS?189?">SAOF!$K$10:$K$296</definedName>
    <definedName name="XDO_?REMARKS?19?">#REF!</definedName>
    <definedName name="XDO_?REMARKS?190?">SAOF!$K$10:$K$301</definedName>
    <definedName name="XDO_?REMARKS?191?">SIF!$K$10:$K$45</definedName>
    <definedName name="XDO_?REMARKS?192?">SIF!$K$10:$K$53</definedName>
    <definedName name="XDO_?REMARKS?193?">SIF!$K$10:$K$74</definedName>
    <definedName name="XDO_?REMARKS?194?">SIF!$K$10:$K$93</definedName>
    <definedName name="XDO_?REMARKS?195?">SIF!$K$10:$K$98</definedName>
    <definedName name="XDO_?REMARKS?196?">SMLDF!$K$18:$K$64</definedName>
    <definedName name="XDO_?REMARKS?197?">SMLDF!$K$18:$K$73</definedName>
    <definedName name="XDO_?REMARKS?198?">SMLDF!$K$18:$K$80</definedName>
    <definedName name="XDO_?REMARKS?199?">SMLDF!$K$18:$K$88</definedName>
    <definedName name="XDO_?REMARKS?2?">#REF!</definedName>
    <definedName name="XDO_?REMARKS?20?">#REF!</definedName>
    <definedName name="XDO_?REMARKS?200?">SMLDF!$K$18:$K$103</definedName>
    <definedName name="XDO_?REMARKS?201?">SMLDF!$K$18:$K$121</definedName>
    <definedName name="XDO_?REMARKS?202?">SMLDF!$K$18:$K$125</definedName>
    <definedName name="XDO_?REMARKS?203?">SMLDF!$K$18:$K$131</definedName>
    <definedName name="XDO_?REMARKS?204?">SMLDF!$K$18:$K$138</definedName>
    <definedName name="XDO_?REMARKS?205?">SMLDF!$K$18:$K$148</definedName>
    <definedName name="XDO_?REMARKS?206?">SMLDF!$K$18:$K$153</definedName>
    <definedName name="XDO_?REMARKS?207?">SSTDF!$K$18:$K$71</definedName>
    <definedName name="XDO_?REMARKS?208?">SSTDF!$K$18:$K$78</definedName>
    <definedName name="XDO_?REMARKS?209?">SSTDF!$K$18:$K$84</definedName>
    <definedName name="XDO_?REMARKS?21?">#REF!</definedName>
    <definedName name="XDO_?REMARKS?210?">SSTDF!$K$18:$K$90</definedName>
    <definedName name="XDO_?REMARKS?211?">SSTDF!$K$18:$K$96</definedName>
    <definedName name="XDO_?REMARKS?212?">SSTDF!$K$18:$K$102</definedName>
    <definedName name="XDO_?REMARKS?213?">SSTDF!$K$18:$K$110</definedName>
    <definedName name="XDO_?REMARKS?214?">SSTDF!$K$18:$K$117</definedName>
    <definedName name="XDO_?REMARKS?215?">SSTDF!$K$18:$K$127</definedName>
    <definedName name="XDO_?REMARKS?216?">SSTDF!$K$18:$K$132</definedName>
    <definedName name="XDO_?REMARKS?217?">SETFGOLD!$K$46</definedName>
    <definedName name="XDO_?REMARKS?218?">SETFGOLD!$K$46:$K$54</definedName>
    <definedName name="XDO_?REMARKS?219?">SETFGOLD!$K$46:$K$59</definedName>
    <definedName name="XDO_?REMARKS?22?">#REF!</definedName>
    <definedName name="XDO_?REMARKS?220?">SPSU!$K$10:$K$34</definedName>
    <definedName name="XDO_?REMARKS?221?">SPSU!$K$10:$K$59</definedName>
    <definedName name="XDO_?REMARKS?222?">SPSU!$K$10:$K$78</definedName>
    <definedName name="XDO_?REMARKS?223?">SPSU!$K$10:$K$83</definedName>
    <definedName name="XDO_?REMARKS?224?">SGF!$K$42</definedName>
    <definedName name="XDO_?REMARKS?225?">SGF!$K$42:$K$54</definedName>
    <definedName name="XDO_?REMARKS?226?">SGF!$K$42:$K$59</definedName>
    <definedName name="XDO_?REMARKS?227?">SBISENSEX!$K$10:$K$39</definedName>
    <definedName name="XDO_?REMARKS?228?">SBISENSEX!$K$10:$K$82</definedName>
    <definedName name="XDO_?REMARKS?229?">SBISENSEX!$K$10:$K$87</definedName>
    <definedName name="XDO_?REMARKS?23?">SMGLF!$K$10:$K$39</definedName>
    <definedName name="XDO_?REMARKS?230?">SSCF!$K$10:$K$72</definedName>
    <definedName name="XDO_?REMARKS?231?">SSCF!$K$10:$K$97</definedName>
    <definedName name="XDO_?REMARKS?232?">SSCF!$K$10:$K$116</definedName>
    <definedName name="XDO_?REMARKS?233?">SSCF!$K$10:$K$121</definedName>
    <definedName name="XDO_?REMARKS?234?">SBPF!$K$18:$K$58</definedName>
    <definedName name="XDO_?REMARKS?235?">SBPF!$K$18:$K$68</definedName>
    <definedName name="XDO_?REMARKS?236?">SBPF!$K$18:$K$77</definedName>
    <definedName name="XDO_?REMARKS?237?">SBPF!$K$18:$K$84</definedName>
    <definedName name="XDO_?REMARKS?238?">SBPF!$K$18:$K$97</definedName>
    <definedName name="XDO_?REMARKS?239?">SBPF!$K$18:$K$107</definedName>
    <definedName name="XDO_?REMARKS?24?">SMGLF!$K$10:$K$64</definedName>
    <definedName name="XDO_?REMARKS?240?">SBPF!$K$18:$K$112</definedName>
    <definedName name="XDO_?REMARKS?241?">SBFS!$K$10:$K$35</definedName>
    <definedName name="XDO_?REMARKS?242?">SBFS!$K$10:$K$60</definedName>
    <definedName name="XDO_?REMARKS?243?">SBFS!$K$10:$K$79</definedName>
    <definedName name="XDO_?REMARKS?244?">SBFS!$K$10:$K$84</definedName>
    <definedName name="XDO_?REMARKS?245?">SETFNN50!$K$10:$K$60</definedName>
    <definedName name="XDO_?REMARKS?246?">SETFNN50!$K$10:$K$103</definedName>
    <definedName name="XDO_?REMARKS?247?">SETFNN50!$K$10:$K$108</definedName>
    <definedName name="XDO_?REMARKS?248?">SETFNIFBK!$K$10:$K$21</definedName>
    <definedName name="XDO_?REMARKS?249?">SETFNIFBK!$K$10:$K$64</definedName>
    <definedName name="XDO_?REMARKS?25?">SMGLF!$K$10:$K$83</definedName>
    <definedName name="XDO_?REMARKS?250?">SETFNIFBK!$K$10:$K$69</definedName>
    <definedName name="XDO_?REMARKS?251?">SETFBSE100!$K$10:$K$110</definedName>
    <definedName name="XDO_?REMARKS?252?">SETFBSE100!$K$10:$K$153</definedName>
    <definedName name="XDO_?REMARKS?253?">SETFBSE100!$K$10:$K$158</definedName>
    <definedName name="XDO_?REMARKS?254?">SESF!$K$10:$K$91</definedName>
    <definedName name="XDO_?REMARKS?255?">SESF!$K$10:$K$97</definedName>
    <definedName name="XDO_?REMARKS?256?">SESF!$K$10:$K$102</definedName>
    <definedName name="XDO_?REMARKS?257?">SESF!$K$10:$K$107</definedName>
    <definedName name="XDO_?REMARKS?258?">SESF!$K$10:$K$127</definedName>
    <definedName name="XDO_?REMARKS?259?">SESF!$K$10:$K$137</definedName>
    <definedName name="XDO_?REMARKS?26?">SMGLF!$K$10:$K$88</definedName>
    <definedName name="XDO_?REMARKS?260?">SESF!$K$10:$K$146</definedName>
    <definedName name="XDO_?REMARKS?261?">SESF!$K$10:$K$150</definedName>
    <definedName name="XDO_?REMARKS?262?">SESF!$K$10:$K$169</definedName>
    <definedName name="XDO_?REMARKS?263?">SESF!$K$10:$K$174</definedName>
    <definedName name="XDO_?REMARKS?264?">SETFNIF50!$K$10:$K$59</definedName>
    <definedName name="XDO_?REMARKS?265?">SETFNIF50!$K$10:$K$102</definedName>
    <definedName name="XDO_?REMARKS?266?">SETFNIF50!$K$10:$K$107</definedName>
    <definedName name="XDO_?REMARKS?267?">'SLTAF-III'!$K$10:$K$34</definedName>
    <definedName name="XDO_?REMARKS?268?">'SLTAF-III'!$K$10:$K$77</definedName>
    <definedName name="XDO_?REMARKS?269?">'SLTAF-III'!$K$10:$K$82</definedName>
    <definedName name="XDO_?REMARKS?27?">#REF!</definedName>
    <definedName name="XDO_?REMARKS?270?">SETF10GILT!$K$24</definedName>
    <definedName name="XDO_?REMARKS?271?">SETF10GILT!$K$24:$K$53</definedName>
    <definedName name="XDO_?REMARKS?272?">SETF10GILT!$K$24:$K$58</definedName>
    <definedName name="XDO_?REMARKS?273?">'SLTAF-IV'!$K$10:$K$28</definedName>
    <definedName name="XDO_?REMARKS?274?">'SLTAF-IV'!$K$10:$K$71</definedName>
    <definedName name="XDO_?REMARKS?275?">'SLTAF-IV'!$K$10:$K$76</definedName>
    <definedName name="XDO_?REMARKS?276?">'SLTAF-V'!$K$10:$K$35</definedName>
    <definedName name="XDO_?REMARKS?277?">'SLTAF-V'!$K$10:$K$78</definedName>
    <definedName name="XDO_?REMARKS?278?">'SLTAF-V'!$K$10:$K$83</definedName>
    <definedName name="XDO_?REMARKS?279?">'SLTAF-VI'!$K$10:$K$48</definedName>
    <definedName name="XDO_?REMARKS?28?">#REF!</definedName>
    <definedName name="XDO_?REMARKS?280?">'SLTAF-VI'!$K$10:$K$91</definedName>
    <definedName name="XDO_?REMARKS?281?">'SLTAF-VI'!$K$10:$K$96</definedName>
    <definedName name="XDO_?REMARKS?282?">SETFSN50!$K$10:$K$60</definedName>
    <definedName name="XDO_?REMARKS?283?">SETFSN50!$K$10:$K$107</definedName>
    <definedName name="XDO_?REMARKS?284?">SBIETFQLTY!$K$10:$K$39</definedName>
    <definedName name="XDO_?REMARKS?285?">SBIETFQLTY!$K$10:$K$82</definedName>
    <definedName name="XDO_?REMARKS?286?">SBIETFQLTY!$K$10:$K$87</definedName>
    <definedName name="XDO_?REMARKS?287?">SCBF!$K$18:$K$103</definedName>
    <definedName name="XDO_?REMARKS?288?">SCBF!$K$18:$K$109</definedName>
    <definedName name="XDO_?REMARKS?289?">SCBF!$K$18:$K$116</definedName>
    <definedName name="XDO_?REMARKS?29?">SEHF!$K$10:$K$50</definedName>
    <definedName name="XDO_?REMARKS?290?">SCBF!$K$18:$K$127</definedName>
    <definedName name="XDO_?REMARKS?291?">SCBF!$K$18:$K$146</definedName>
    <definedName name="XDO_?REMARKS?292?">SCBF!$K$18:$K$156</definedName>
    <definedName name="XDO_?REMARKS?293?">SCBF!$K$18:$K$161</definedName>
    <definedName name="XDO_?REMARKS?294?">SEMVF!$K$10:$K$59</definedName>
    <definedName name="XDO_?REMARKS?295?">SEMVF!$K$10:$K$102</definedName>
    <definedName name="XDO_?REMARKS?296?">SEMVF!$K$10:$K$107</definedName>
    <definedName name="XDO_?REMARKS?297?">'SFMP- Series 1'!$K$26:$K$31</definedName>
    <definedName name="XDO_?REMARKS?298?">'SFMP- Series 1'!$K$26:$K$50</definedName>
    <definedName name="XDO_?REMARKS?299?">'SFMP- Series 1'!$K$26:$K$65</definedName>
    <definedName name="XDO_?REMARKS?3?">#REF!</definedName>
    <definedName name="XDO_?REMARKS?30?">SEHF!$K$10:$K$55</definedName>
    <definedName name="XDO_?REMARKS?300?">'SFMP- Series 1'!$K$26:$K$70</definedName>
    <definedName name="XDO_?REMARKS?301?">'SFMP- Series 6'!$K$26:$K$29</definedName>
    <definedName name="XDO_?REMARKS?302?">'SFMP- Series 6'!$K$26:$K$48</definedName>
    <definedName name="XDO_?REMARKS?303?">'SFMP- Series 6'!$K$26:$K$63</definedName>
    <definedName name="XDO_?REMARKS?304?">'SFMP- Series 6'!$K$26:$K$68</definedName>
    <definedName name="XDO_?REMARKS?305?">'SFMP- Series 34'!$K$26</definedName>
    <definedName name="XDO_?REMARKS?306?">'SFMP- Series 34'!$K$26:$K$43</definedName>
    <definedName name="XDO_?REMARKS?307?">'SFMP- Series 34'!$K$26:$K$58</definedName>
    <definedName name="XDO_?REMARKS?308?">'SFMP- Series 34'!$K$26:$K$63</definedName>
    <definedName name="XDO_?REMARKS?309?">'SMCBF-IP'!$K$10:$K$35</definedName>
    <definedName name="XDO_?REMARKS?31?">SEHF!$K$10:$K$62</definedName>
    <definedName name="XDO_?REMARKS?310?">'SMCBF-IP'!$K$10:$K$41</definedName>
    <definedName name="XDO_?REMARKS?311?">'SMCBF-IP'!$K$10:$K$45</definedName>
    <definedName name="XDO_?REMARKS?312?">'SMCBF-IP'!$K$10:$K$66</definedName>
    <definedName name="XDO_?REMARKS?313?">'SMCBF-IP'!$K$10:$K$85</definedName>
    <definedName name="XDO_?REMARKS?314?">'SMCBF-IP'!$K$10:$K$90</definedName>
    <definedName name="XDO_?REMARKS?315?">SFRDF!$K$18:$K$25</definedName>
    <definedName name="XDO_?REMARKS?316?">SFRDF!$K$18:$K$35</definedName>
    <definedName name="XDO_?REMARKS?317?">SFRDF!$K$18:$K$44</definedName>
    <definedName name="XDO_?REMARKS?318?">SFRDF!$K$18:$K$57</definedName>
    <definedName name="XDO_?REMARKS?319?">SFRDF!$K$18:$K$67</definedName>
    <definedName name="XDO_?REMARKS?32?">SEHF!$K$10:$K$66</definedName>
    <definedName name="XDO_?REMARKS?320?">SFRDF!$K$18:$K$72</definedName>
    <definedName name="XDO_?REMARKS?321?">SBIETFIT!$K$10:$K$19</definedName>
    <definedName name="XDO_?REMARKS?322?">SBIETFIT!$K$10:$K$62</definedName>
    <definedName name="XDO_?REMARKS?323?">SBIETFIT!$K$10:$K$67</definedName>
    <definedName name="XDO_?REMARKS?324?">SBIETFPB!$K$10:$K$19</definedName>
    <definedName name="XDO_?REMARKS?325?">SBIETFPB!$K$10:$K$62</definedName>
    <definedName name="XDO_?REMARKS?326?">SBIETFPB!$K$10:$K$67</definedName>
    <definedName name="XDO_?REMARKS?327?">'SRBF-AP'!$K$10:$K$56</definedName>
    <definedName name="XDO_?REMARKS?328?">'SRBF-AP'!$K$10:$K$66</definedName>
    <definedName name="XDO_?REMARKS?329?">'SRBF-AP'!$K$10:$K$74</definedName>
    <definedName name="XDO_?REMARKS?33?">SEHF!$K$10:$K$111</definedName>
    <definedName name="XDO_?REMARKS?330?">'SRBF-AP'!$K$10:$K$103</definedName>
    <definedName name="XDO_?REMARKS?331?">'SRBF-AP'!$K$10:$K$108</definedName>
    <definedName name="XDO_?REMARKS?332?">'SRBF-AHP'!$K$10:$K$56</definedName>
    <definedName name="XDO_?REMARKS?333?">'SRBF-AHP'!$K$10:$K$65</definedName>
    <definedName name="XDO_?REMARKS?334?">'SRBF-AHP'!$K$10:$K$70</definedName>
    <definedName name="XDO_?REMARKS?335?">'SRBF-AHP'!$K$10:$K$75</definedName>
    <definedName name="XDO_?REMARKS?336?">'SRBF-AHP'!$K$10:$K$84</definedName>
    <definedName name="XDO_?REMARKS?337?">'SRBF-AHP'!$K$10:$K$103</definedName>
    <definedName name="XDO_?REMARKS?338?">'SRBF-AHP'!$K$10:$K$115</definedName>
    <definedName name="XDO_?REMARKS?339?">'SRBF-AHP'!$K$10:$K$120</definedName>
    <definedName name="XDO_?REMARKS?34?">SEHF!$K$10:$K$117</definedName>
    <definedName name="XDO_?REMARKS?340?">'SRBF-CHP'!$K$10:$K$56</definedName>
    <definedName name="XDO_?REMARKS?341?">'SRBF-CHP'!$K$10:$K$73</definedName>
    <definedName name="XDO_?REMARKS?342?">'SRBF-CHP'!$K$10:$K$82</definedName>
    <definedName name="XDO_?REMARKS?343?">'SRBF-CHP'!$K$10:$K$87</definedName>
    <definedName name="XDO_?REMARKS?344?">'SRBF-CHP'!$K$10:$K$114</definedName>
    <definedName name="XDO_?REMARKS?345?">'SRBF-CHP'!$K$10:$K$119</definedName>
    <definedName name="XDO_?REMARKS?346?">'SRBF-CP'!$K$10:$K$56</definedName>
    <definedName name="XDO_?REMARKS?347?">'SRBF-CP'!$K$10:$K$72</definedName>
    <definedName name="XDO_?REMARKS?348?">'SRBF-CP'!$K$10:$K$81</definedName>
    <definedName name="XDO_?REMARKS?349?">'SRBF-CP'!$K$10:$K$87</definedName>
    <definedName name="XDO_?REMARKS?35?">SEHF!$K$10:$K$126</definedName>
    <definedName name="XDO_?REMARKS?350?">'SRBF-CP'!$K$10:$K$114</definedName>
    <definedName name="XDO_?REMARKS?351?">'SRBF-CP'!$K$10:$K$119</definedName>
    <definedName name="XDO_?REMARKS?352?">'SIA-US EQUITY FOF'!$K$14</definedName>
    <definedName name="XDO_?REMARKS?353?">'SIA-US EQUITY FOF'!$K$14:$K$53</definedName>
    <definedName name="XDO_?REMARKS?354?">'SIA-US EQUITY FOF'!$K$14:$K$58</definedName>
    <definedName name="XDO_?REMARKS?355?">'SFMP- Series 42'!$K$18</definedName>
    <definedName name="XDO_?REMARKS?356?">'SFMP- Series 42'!$K$18:$K$40</definedName>
    <definedName name="XDO_?REMARKS?357?">'SFMP- Series 42'!$K$18:$K$61</definedName>
    <definedName name="XDO_?REMARKS?358?">'SFMP- Series 42'!$K$18:$K$76</definedName>
    <definedName name="XDO_?REMARKS?359?">'SFMP- Series 42'!$K$18:$K$81</definedName>
    <definedName name="XDO_?REMARKS?36?">SEHF!$K$10:$K$132</definedName>
    <definedName name="XDO_?REMARKS?360?">'SFMP- Series 43'!$K$26:$K$33</definedName>
    <definedName name="XDO_?REMARKS?361?">'SFMP- Series 43'!$K$26:$K$50</definedName>
    <definedName name="XDO_?REMARKS?362?">'SFMP- Series 43'!$K$26:$K$65</definedName>
    <definedName name="XDO_?REMARKS?363?">'SFMP- Series 43'!$K$26:$K$70</definedName>
    <definedName name="XDO_?REMARKS?364?">'SNN50'!$K$10:$K$60</definedName>
    <definedName name="XDO_?REMARKS?365?">'SNN50'!$K$10:$K$103</definedName>
    <definedName name="XDO_?REMARKS?366?">'SNN50'!$K$10:$K$108</definedName>
    <definedName name="XDO_?REMARKS?367?">'SFMP- Series 44'!$K$26:$K$31</definedName>
    <definedName name="XDO_?REMARKS?368?">'SFMP- Series 44'!$K$26:$K$53</definedName>
    <definedName name="XDO_?REMARKS?369?">'SFMP- Series 44'!$K$26:$K$68</definedName>
    <definedName name="XDO_?REMARKS?37?">SEHF!$K$10:$K$139</definedName>
    <definedName name="XDO_?REMARKS?370?">'SFMP- Series 44'!$K$26:$K$73</definedName>
    <definedName name="XDO_?REMARKS?371?">'SFMP- Series 45'!$K$26:$K$33</definedName>
    <definedName name="XDO_?REMARKS?372?">'SFMP- Series 45'!$K$26:$K$55</definedName>
    <definedName name="XDO_?REMARKS?373?">'SFMP- Series 45'!$K$26:$K$70</definedName>
    <definedName name="XDO_?REMARKS?374?">'SFMP- Series 45'!$K$26:$K$75</definedName>
    <definedName name="XDO_?REMARKS?375?">SBIETFCON!$K$10:$K$39</definedName>
    <definedName name="XDO_?REMARKS?376?">SBIETFCON!$K$10:$K$82</definedName>
    <definedName name="XDO_?REMARKS?377?">SBIETFCON!$K$10:$K$87</definedName>
    <definedName name="XDO_?REMARKS?378?">'SFMP- Series 46'!$K$26:$K$29</definedName>
    <definedName name="XDO_?REMARKS?379?">'SFMP- Series 46'!$K$26:$K$48</definedName>
    <definedName name="XDO_?REMARKS?38?">SEHF!$K$10:$K$144</definedName>
    <definedName name="XDO_?REMARKS?380?">'SFMP- Series 46'!$K$26:$K$63</definedName>
    <definedName name="XDO_?REMARKS?381?">'SFMP- Series 46'!$K$26:$K$68</definedName>
    <definedName name="XDO_?REMARKS?382?">'SFMP- Series 47'!$K$26:$K$27</definedName>
    <definedName name="XDO_?REMARKS?383?">'SFMP- Series 47'!$K$26:$K$44</definedName>
    <definedName name="XDO_?REMARKS?384?">'SFMP- Series 47'!$K$26:$K$59</definedName>
    <definedName name="XDO_?REMARKS?385?">'SFMP- Series 47'!$K$26:$K$64</definedName>
    <definedName name="XDO_?REMARKS?386?">'SFMP- Series 48'!$K$26:$K$27</definedName>
    <definedName name="XDO_?REMARKS?387?">'SFMP- Series 48'!$K$26:$K$44</definedName>
    <definedName name="XDO_?REMARKS?388?">'SFMP- Series 48'!$K$26:$K$59</definedName>
    <definedName name="XDO_?REMARKS?389?">'SFMP- Series 48'!$K$26:$K$64</definedName>
    <definedName name="XDO_?REMARKS?39?">SEHF!$K$10:$K$152</definedName>
    <definedName name="XDO_?REMARKS?390?">SBAF!$K$10:$K$98</definedName>
    <definedName name="XDO_?REMARKS?391?">SBAF!$K$10:$K$106</definedName>
    <definedName name="XDO_?REMARKS?392?">SBAF!$K$10:$K$111</definedName>
    <definedName name="XDO_?REMARKS?393?">SBAF!$K$10:$K$151</definedName>
    <definedName name="XDO_?REMARKS?394?">SBAF!$K$10:$K$164</definedName>
    <definedName name="XDO_?REMARKS?395?">SBAF!$K$10:$K$172</definedName>
    <definedName name="XDO_?REMARKS?396?">SBAF!$K$10:$K$195</definedName>
    <definedName name="XDO_?REMARKS?397?">SBAF!$K$10:$K$200</definedName>
    <definedName name="XDO_?REMARKS?398?">'SFMP- Series 49'!$K$26:$K$33</definedName>
    <definedName name="XDO_?REMARKS?399?">'SFMP- Series 49'!$K$26:$K$53</definedName>
    <definedName name="XDO_?REMARKS?4?">#REF!</definedName>
    <definedName name="XDO_?REMARKS?40?">SEHF!$K$10:$K$167</definedName>
    <definedName name="XDO_?REMARKS?400?">'SFMP- Series 49'!$K$26:$K$68</definedName>
    <definedName name="XDO_?REMARKS?401?">'SFMP- Series 49'!$K$26:$K$73</definedName>
    <definedName name="XDO_?REMARKS?402?">'SFMP- Series 50'!$K$26:$K$30</definedName>
    <definedName name="XDO_?REMARKS?403?">'SFMP- Series 50'!$K$26:$K$49</definedName>
    <definedName name="XDO_?REMARKS?404?">'SFMP- Series 50'!$K$26:$K$64</definedName>
    <definedName name="XDO_?REMARKS?405?">'SFMP- Series 50'!$K$26:$K$69</definedName>
    <definedName name="XDO_?REMARKS?406?">'SFMP- Series 51'!$K$26:$K$36</definedName>
    <definedName name="XDO_?REMARKS?407?">'SFMP- Series 51'!$K$26:$K$58</definedName>
    <definedName name="XDO_?REMARKS?408?">'SFMP- Series 51'!$K$26:$K$73</definedName>
    <definedName name="XDO_?REMARKS?409?">'SFMP- Series 51'!$K$26:$K$78</definedName>
    <definedName name="XDO_?REMARKS?41?">SEHF!$K$10:$K$172</definedName>
    <definedName name="XDO_?REMARKS?410?">'SFMP- Series 52'!$K$26:$K$30</definedName>
    <definedName name="XDO_?REMARKS?411?">'SFMP- Series 52'!$K$26:$K$51</definedName>
    <definedName name="XDO_?REMARKS?412?">'SFMP- Series 52'!$K$26:$K$66</definedName>
    <definedName name="XDO_?REMARKS?413?">'SFMP- Series 52'!$K$26:$K$71</definedName>
    <definedName name="XDO_?REMARKS?414?">'SFMP- Series 53'!$K$26:$K$34</definedName>
    <definedName name="XDO_?REMARKS?415?">'SFMP- Series 53'!$K$26:$K$57</definedName>
    <definedName name="XDO_?REMARKS?416?">'SFMP- Series 53'!$K$26:$K$72</definedName>
    <definedName name="XDO_?REMARKS?417?">'SFMP- Series 53'!$K$26:$K$77</definedName>
    <definedName name="XDO_?REMARKS?418?">'SFMP- Series 54'!$K$26:$K$28</definedName>
    <definedName name="XDO_?REMARKS?419?">'SFMP- Series 54'!$K$26:$K$44</definedName>
    <definedName name="XDO_?REMARKS?42?">#REF!</definedName>
    <definedName name="XDO_?REMARKS?420?">'SFMP- Series 54'!$K$26:$K$59</definedName>
    <definedName name="XDO_?REMARKS?421?">'SFMP- Series 54'!$K$26:$K$64</definedName>
    <definedName name="XDO_?REMARKS?422?">'SFMP- Series 55'!$K$26:$K$32</definedName>
    <definedName name="XDO_?REMARKS?423?">'SFMP- Series 55'!$K$26:$K$55</definedName>
    <definedName name="XDO_?REMARKS?424?">'SFMP- Series 55'!$K$26:$K$70</definedName>
    <definedName name="XDO_?REMARKS?425?">'SFMP- Series 55'!$K$26:$K$75</definedName>
    <definedName name="XDO_?REMARKS?426?">'SFMP- Series 57'!$K$26:$K$29</definedName>
    <definedName name="XDO_?REMARKS?427?">'SFMP- Series 57'!$K$26:$K$52</definedName>
    <definedName name="XDO_?REMARKS?428?">'SFMP- Series 57'!$K$26:$K$67</definedName>
    <definedName name="XDO_?REMARKS?429?">'SFMP- Series 57'!$K$26:$K$72</definedName>
    <definedName name="XDO_?REMARKS?43?">#REF!</definedName>
    <definedName name="XDO_?REMARKS?430?">'SFMP- Series 58'!$K$26:$K$31</definedName>
    <definedName name="XDO_?REMARKS?431?">'SFMP- Series 58'!$K$26:$K$50</definedName>
    <definedName name="XDO_?REMARKS?432?">'SFMP- Series 58'!$K$26:$K$65</definedName>
    <definedName name="XDO_?REMARKS?433?">'SFMP- Series 58'!$K$26:$K$70</definedName>
    <definedName name="XDO_?REMARKS?434?">SCPSE!$K$18:$K$43</definedName>
    <definedName name="XDO_?REMARKS?435?">SCPSE!$K$18:$K$52</definedName>
    <definedName name="XDO_?REMARKS?436?">SCPSE!$K$18:$K$123</definedName>
    <definedName name="XDO_?REMARKS?437?">SCPSE!$K$18:$K$150</definedName>
    <definedName name="XDO_?REMARKS?438?">SCPSE!$K$18:$K$155</definedName>
    <definedName name="XDO_?REMARKS?439?">'SFMP- Series 59'!$K$38:$K$40</definedName>
    <definedName name="XDO_?REMARKS?44?">SMIF!$K$18:$K$28</definedName>
    <definedName name="XDO_?REMARKS?440?">'SFMP- Series 59'!$K$38:$K$55</definedName>
    <definedName name="XDO_?REMARKS?441?">'SFMP- Series 59'!$K$38:$K$60</definedName>
    <definedName name="XDO_?REMARKS?442?">'SFMP- Series 60'!$K$26:$K$30</definedName>
    <definedName name="XDO_?REMARKS?443?">'SFMP- Series 60'!$K$26:$K$50</definedName>
    <definedName name="XDO_?REMARKS?444?">'SFMP- Series 60'!$K$26:$K$65</definedName>
    <definedName name="XDO_?REMARKS?445?">'SFMP- Series 60'!$K$26:$K$70</definedName>
    <definedName name="XDO_?REMARKS?446?">SMCF!$K$10:$K$60</definedName>
    <definedName name="XDO_?REMARKS?447?">SMCF!$K$10:$K$75</definedName>
    <definedName name="XDO_?REMARKS?448?">SMCF!$K$10:$K$88</definedName>
    <definedName name="XDO_?REMARKS?449?">SMCF!$K$10:$K$107</definedName>
    <definedName name="XDO_?REMARKS?45?">SMIF!$K$18:$K$40</definedName>
    <definedName name="XDO_?REMARKS?450?">SMCF!$K$10:$K$112</definedName>
    <definedName name="XDO_?REMARKS?451?">'SFMP- Series 61'!$K$26:$K$36</definedName>
    <definedName name="XDO_?REMARKS?452?">'SFMP- Series 61'!$K$26:$K$58</definedName>
    <definedName name="XDO_?REMARKS?453?">'SFMP- Series 61'!$K$26:$K$73</definedName>
    <definedName name="XDO_?REMARKS?454?">'SFMP- Series 61'!$K$26:$K$78</definedName>
    <definedName name="XDO_?REMARKS?455?">'SFMP- Series 66'!$K$26:$K$34</definedName>
    <definedName name="XDO_?REMARKS?456?">'SFMP- Series 66'!$K$26:$K$56</definedName>
    <definedName name="XDO_?REMARKS?457?">'SFMP- Series 66'!$K$26:$K$71</definedName>
    <definedName name="XDO_?REMARKS?458?">'SFMP- Series 66'!$K$26:$K$76</definedName>
    <definedName name="XDO_?REMARKS?459?">'SFMP- Series 67'!$K$26:$K$34</definedName>
    <definedName name="XDO_?REMARKS?46?">SMIF!$K$18:$K$61</definedName>
    <definedName name="XDO_?REMARKS?460?">'SFMP- Series 67'!$K$26:$K$56</definedName>
    <definedName name="XDO_?REMARKS?461?">'SFMP- Series 67'!$K$26:$K$71</definedName>
    <definedName name="XDO_?REMARKS?462?">'SFMP- Series 67'!$K$26:$K$76</definedName>
    <definedName name="XDO_?REMARKS?463?">'SFMP- Series 64'!$K$24</definedName>
    <definedName name="XDO_?REMARKS?464?">'SFMP- Series 64'!$K$24:$K$32</definedName>
    <definedName name="XDO_?REMARKS?465?">'SFMP- Series 64'!$K$24:$K$53</definedName>
    <definedName name="XDO_?REMARKS?466?">'SFMP- Series 64'!$K$24:$K$68</definedName>
    <definedName name="XDO_?REMARKS?467?">'SFMP- Series 64'!$K$24:$K$73</definedName>
    <definedName name="XDO_?REMARKS?468?">'SFMP- Series 68'!$K$24</definedName>
    <definedName name="XDO_?REMARKS?469?">'SFMP- Series 68'!$K$24:$K$41</definedName>
    <definedName name="XDO_?REMARKS?47?">SMIF!$K$18:$K$71</definedName>
    <definedName name="XDO_?REMARKS?470?">'SFMP- Series 68'!$K$24:$K$56</definedName>
    <definedName name="XDO_?REMARKS?471?">'SFMP- Series 68'!$K$24:$K$61</definedName>
    <definedName name="XDO_?REMARKS?472?">SNM150IF!$K$10:$K$161</definedName>
    <definedName name="XDO_?REMARKS?473?">SNM150IF!$K$10:$K$204</definedName>
    <definedName name="XDO_?REMARKS?474?">SNM150IF!$K$10:$K$209</definedName>
    <definedName name="XDO_?REMARKS?475?">SNS250IF!$K$10:$K$260</definedName>
    <definedName name="XDO_?REMARKS?476?">SNS250IF!$K$10:$K$303</definedName>
    <definedName name="XDO_?REMARKS?477?">SNS250IF!$K$10:$K$308</definedName>
    <definedName name="XDO_?REMARKS?478?">'SCIGI-JUN 2036'!$K$24:$K$26</definedName>
    <definedName name="XDO_?REMARKS?479?">'SCIGI-JUN 2036'!$K$24:$K$55</definedName>
    <definedName name="XDO_?REMARKS?48?">SMIF!$K$18:$K$76</definedName>
    <definedName name="XDO_?REMARKS?480?">'SCIGI-JUN 2036'!$K$24:$K$60</definedName>
    <definedName name="XDO_?REMARKS?481?">'SCIGI-APR 2029'!$K$24</definedName>
    <definedName name="XDO_?REMARKS?482?">'SCIGI-APR 2029'!$K$24:$K$53</definedName>
    <definedName name="XDO_?REMARKS?483?">'SCIGI-APR 2029'!$K$24:$K$58</definedName>
    <definedName name="XDO_?REMARKS?484?">'SCISI-SEP 2027'!$K$24</definedName>
    <definedName name="XDO_?REMARKS?485?">'SCISI-SEP 2027'!$K$24:$K$43</definedName>
    <definedName name="XDO_?REMARKS?486?">'SCISI-SEP 2027'!$K$24:$K$70</definedName>
    <definedName name="XDO_?REMARKS?487?">'SCISI-SEP 2027'!$K$24:$K$75</definedName>
    <definedName name="XDO_?REMARKS?488?">'SFMP- Series 72'!$K$38:$K$41</definedName>
    <definedName name="XDO_?REMARKS?489?">'SFMP- Series 72'!$K$38:$K$56</definedName>
    <definedName name="XDO_?REMARKS?49?">#REF!</definedName>
    <definedName name="XDO_?REMARKS?490?">'SFMP- Series 72'!$K$38:$K$61</definedName>
    <definedName name="XDO_?REMARKS?491?">'SFMP- Series 73'!$K$38:$K$41</definedName>
    <definedName name="XDO_?REMARKS?492?">'SFMP- Series 73'!$K$38:$K$56</definedName>
    <definedName name="XDO_?REMARKS?493?">'SFMP- Series 73'!$K$38:$K$61</definedName>
    <definedName name="XDO_?REMARKS?494?">SLDF!$K$24:$K$32</definedName>
    <definedName name="XDO_?REMARKS?495?">SLDF!$K$24:$K$53</definedName>
    <definedName name="XDO_?REMARKS?496?">SLDF!$K$24:$K$63</definedName>
    <definedName name="XDO_?REMARKS?497?">SLDF!$K$24:$K$68</definedName>
    <definedName name="XDO_?REMARKS?498?">'SFMP- Series 74'!$K$26:$K$33</definedName>
    <definedName name="XDO_?REMARKS?499?">'SFMP- Series 74'!$K$26:$K$50</definedName>
    <definedName name="XDO_?REMARKS?5?">#REF!</definedName>
    <definedName name="XDO_?REMARKS?50?">#REF!</definedName>
    <definedName name="XDO_?REMARKS?500?">'SFMP- Series 74'!$K$26:$K$65</definedName>
    <definedName name="XDO_?REMARKS?501?">'SFMP- Series 74'!$K$26:$K$70</definedName>
    <definedName name="XDO_?REMARKS?502?">'SFMP- Series 76'!$K$18:$K$21</definedName>
    <definedName name="XDO_?REMARKS?503?">'SFMP- Series 76'!$K$18:$K$31</definedName>
    <definedName name="XDO_?REMARKS?504?">'SFMP- Series 76'!$K$18:$K$49</definedName>
    <definedName name="XDO_?REMARKS?505?">'SFMP- Series 76'!$K$18:$K$64</definedName>
    <definedName name="XDO_?REMARKS?506?">'SFMP- Series 76'!$K$18:$K$69</definedName>
    <definedName name="XDO_?REMARKS?507?">'SFMP- Series 78'!$K$18:$K$23</definedName>
    <definedName name="XDO_?REMARKS?508?">'SFMP- Series 78'!$K$18:$K$35</definedName>
    <definedName name="XDO_?REMARKS?509?">'SFMP- Series 78'!$K$18:$K$52</definedName>
    <definedName name="XDO_?REMARKS?51?">SCOF!$K$10:$K$54</definedName>
    <definedName name="XDO_?REMARKS?510?">'SFMP- Series 78'!$K$18:$K$67</definedName>
    <definedName name="XDO_?REMARKS?511?">'SFMP- Series 78'!$K$18:$K$72</definedName>
    <definedName name="XDO_?REMARKS?512?">SDYF!$K$10:$K$53</definedName>
    <definedName name="XDO_?REMARKS?513?">SDYF!$K$10:$K$61</definedName>
    <definedName name="XDO_?REMARKS?514?">SDYF!$K$10:$K$68</definedName>
    <definedName name="XDO_?REMARKS?515?">SDYF!$K$10:$K$89</definedName>
    <definedName name="XDO_?REMARKS?516?">SDYF!$K$10:$K$108</definedName>
    <definedName name="XDO_?REMARKS?517?">SDYF!$K$10:$K$113</definedName>
    <definedName name="XDO_?REMARKS?518?">'SFMP- Series 79'!$K$18:$K$22</definedName>
    <definedName name="XDO_?REMARKS?519?">'SFMP- Series 79'!$K$18:$K$45</definedName>
    <definedName name="XDO_?REMARKS?52?">SCOF!$K$10:$K$79</definedName>
    <definedName name="XDO_?REMARKS?520?">'SFMP- Series 79'!$K$18:$K$60</definedName>
    <definedName name="XDO_?REMARKS?521?">'SFMP- Series 79'!$K$18:$K$65</definedName>
    <definedName name="XDO_?REMARKS?522?">'SFMP- Series 81'!$K$18:$K$25</definedName>
    <definedName name="XDO_?REMARKS?523?">'SFMP- Series 81'!$K$18:$K$41</definedName>
    <definedName name="XDO_?REMARKS?524?">'SFMP- Series 81'!$K$18:$K$59</definedName>
    <definedName name="XDO_?REMARKS?525?">'SFMP- Series 81'!$K$18:$K$74</definedName>
    <definedName name="XDO_?REMARKS?526?">'SFMP- Series 81'!$K$18:$K$79</definedName>
    <definedName name="XDO_?REMARKS?527?">'SBI-BSE-SENSEX-IF'!$K$10:$K$39</definedName>
    <definedName name="XDO_?REMARKS?528?">'SBI-BSE-SENSEX-IF'!$K$10:$K$82</definedName>
    <definedName name="XDO_?REMARKS?529?">'SBI-BSE-SENSEX-IF'!$K$10:$K$87</definedName>
    <definedName name="XDO_?REMARKS?53?">SCOF!$K$10:$K$98</definedName>
    <definedName name="XDO_?REMARKS?530?">LIQUIDSBI!$K$52</definedName>
    <definedName name="XDO_?REMARKS?531?">LIQUIDSBI!$K$52:$K$57</definedName>
    <definedName name="XDO_?REMARKS?532?">SN50EWIF!$K$10:$K$59</definedName>
    <definedName name="XDO_?REMARKS?533?">SN50EWIF!$K$10:$K$102</definedName>
    <definedName name="XDO_?REMARKS?534?">SN50EWIF!$K$10:$K$107</definedName>
    <definedName name="XDO_?REMARKS?535?">SEOF!$K$10:$K$44</definedName>
    <definedName name="XDO_?REMARKS?536?">SEOF!$K$10:$K$69</definedName>
    <definedName name="XDO_?REMARKS?537?">SEOF!$K$10:$K$88</definedName>
    <definedName name="XDO_?REMARKS?538?">SEOF!$K$10:$K$93</definedName>
    <definedName name="XDO_?REMARKS?539?">'SBI-AOF'!$K$10:$K$37</definedName>
    <definedName name="XDO_?REMARKS?54?">SCOF!$K$10:$K$103</definedName>
    <definedName name="XDO_?REMARKS?540?">'SBI-AOF'!$K$10:$K$62</definedName>
    <definedName name="XDO_?REMARKS?541?">'SBI-AOF'!$K$10:$K$81</definedName>
    <definedName name="XDO_?REMARKS?542?">'SBI-AOF'!$K$10:$K$86</definedName>
    <definedName name="XDO_?REMARKS?543?">SETFSILVER!$K$54</definedName>
    <definedName name="XDO_?REMARKS?544?">SETFSILVER!$K$54:$K$56</definedName>
    <definedName name="XDO_?REMARKS?545?">SETFSILVER!$K$54:$K$60</definedName>
    <definedName name="XDO_?REMARKS?546?">'SETFSILVER-FOF'!$K$42</definedName>
    <definedName name="XDO_?REMARKS?547?">'SETFSILVER-FOF'!$K$42:$K$54</definedName>
    <definedName name="XDO_?REMARKS?548?">'SETFSILVER-FOF'!$K$42:$K$59</definedName>
    <definedName name="XDO_?REMARKS?549?">'SN50EW-ETF'!$K$10:$K$59</definedName>
    <definedName name="XDO_?REMARKS?55?">STOF!$K$10:$K$34</definedName>
    <definedName name="XDO_?REMARKS?550?">'SN50EW-ETF'!$K$10:$K$102</definedName>
    <definedName name="XDO_?REMARKS?551?">'SN50EW-ETF'!$K$10:$K$107</definedName>
    <definedName name="XDO_?REMARKS?552?">SIOF!$K$10:$K$45</definedName>
    <definedName name="XDO_?REMARKS?553?">SIOF!$K$10:$K$71</definedName>
    <definedName name="XDO_?REMARKS?554?">SIOF!$K$10:$K$90</definedName>
    <definedName name="XDO_?REMARKS?555?">SIOF!$K$10:$K$95</definedName>
    <definedName name="XDO_?REMARKS?556?">SN500IF!$K$10:$K$513</definedName>
    <definedName name="XDO_?REMARKS?557?">SN500IF!$K$10:$K$556</definedName>
    <definedName name="XDO_?REMARKS?558?">SN500IF!$K$10:$K$561</definedName>
    <definedName name="XDO_?REMARKS?559?">SNICIF!$K$10:$K$39</definedName>
    <definedName name="XDO_?REMARKS?56?">STOF!$K$10:$K$39</definedName>
    <definedName name="XDO_?REMARKS?560?">SNICIF!$K$10:$K$82</definedName>
    <definedName name="XDO_?REMARKS?561?">SNICIF!$K$10:$K$87</definedName>
    <definedName name="XDO_?REMARKS?562?">SQF!$K$10:$K$42</definedName>
    <definedName name="XDO_?REMARKS?563?">SQF!$K$10:$K$85</definedName>
    <definedName name="XDO_?REMARKS?564?">SQF!$K$10:$K$90</definedName>
    <definedName name="XDO_?REMARKS?565?">SNBIF!$K$10:$K$21</definedName>
    <definedName name="XDO_?REMARKS?566?">SNBIF!$K$10:$K$64</definedName>
    <definedName name="XDO_?REMARKS?567?">SNBIF!$K$10:$K$69</definedName>
    <definedName name="XDO_?REMARKS?568?">SNITIF!$K$10:$K$19</definedName>
    <definedName name="XDO_?REMARKS?569?">SNITIF!$K$10:$K$62</definedName>
    <definedName name="XDO_?REMARKS?57?">STOF!$K$10:$K$46</definedName>
    <definedName name="XDO_?REMARKS?570?">SNITIF!$K$10:$K$67</definedName>
    <definedName name="XDO_?REMARKS?571?">'SBI BSE PSU Bank ETF'!$K$10:$K$21</definedName>
    <definedName name="XDO_?REMARKS?572?">'SBI BSE PSU Bank ETF'!$K$10:$K$64</definedName>
    <definedName name="XDO_?REMARKS?573?">'SBI BSE PSU Bank ETF'!$K$10:$K$69</definedName>
    <definedName name="XDO_?REMARKS?574?">'SBI BSE PSU Bank Index Fund'!$K$10:$K$21</definedName>
    <definedName name="XDO_?REMARKS?575?">'SBI BSE PSU Bank Index Fund'!$K$10:$K$64</definedName>
    <definedName name="XDO_?REMARKS?576?">'SBI BSE PSU Bank Index Fund'!$K$10:$K$69</definedName>
    <definedName name="XDO_?REMARKS?577?">SIPAAFOF!$K$42:$K$44</definedName>
    <definedName name="XDO_?REMARKS?578?">SIPAAFOF!$K$42:$K$56</definedName>
    <definedName name="XDO_?REMARKS?579?">SIPAAFOF!$K$42:$K$61</definedName>
    <definedName name="XDO_?REMARKS?58?">STOF!$K$10:$K$67</definedName>
    <definedName name="XDO_?REMARKS?580?">#REF!</definedName>
    <definedName name="XDO_?REMARKS?581?">#REF!</definedName>
    <definedName name="XDO_?REMARKS?582?">#REF!</definedName>
    <definedName name="XDO_?REMARKS?583?">#REF!</definedName>
    <definedName name="XDO_?REMARKS?584?">#REF!</definedName>
    <definedName name="XDO_?REMARKS?585?">#REF!</definedName>
    <definedName name="XDO_?REMARKS?586?">#REF!</definedName>
    <definedName name="XDO_?REMARKS?587?">#REF!</definedName>
    <definedName name="XDO_?REMARKS?588?">#REF!</definedName>
    <definedName name="XDO_?REMARKS?589?">#REF!</definedName>
    <definedName name="XDO_?REMARKS?59?">STOF!$K$10:$K$86</definedName>
    <definedName name="XDO_?REMARKS?590?">#REF!</definedName>
    <definedName name="XDO_?REMARKS?591?">#REF!</definedName>
    <definedName name="XDO_?REMARKS?592?">#REF!</definedName>
    <definedName name="XDO_?REMARKS?593?">#REF!</definedName>
    <definedName name="XDO_?REMARKS?594?">#REF!</definedName>
    <definedName name="XDO_?REMARKS?595?">#REF!</definedName>
    <definedName name="XDO_?REMARKS?596?">#REF!</definedName>
    <definedName name="XDO_?REMARKS?6?">#REF!</definedName>
    <definedName name="XDO_?REMARKS?60?">STOF!$K$10:$K$91</definedName>
    <definedName name="XDO_?REMARKS?61?">SHOF!$K$10:$K$37</definedName>
    <definedName name="XDO_?REMARKS?62?">SHOF!$K$10:$K$43</definedName>
    <definedName name="XDO_?REMARKS?63?">SHOF!$K$10:$K$64</definedName>
    <definedName name="XDO_?REMARKS?64?">SHOF!$K$10:$K$83</definedName>
    <definedName name="XDO_?REMARKS?65?">SHOF!$K$10:$K$88</definedName>
    <definedName name="XDO_?REMARKS?66?">SCF!$K$10:$K$86</definedName>
    <definedName name="XDO_?REMARKS?67?">SCF!$K$10:$K$93</definedName>
    <definedName name="XDO_?REMARKS?68?">SCF!$K$10:$K$97</definedName>
    <definedName name="XDO_?REMARKS?69?">SCF!$K$10:$K$103</definedName>
    <definedName name="XDO_?REMARKS?7?">#REF!</definedName>
    <definedName name="XDO_?REMARKS?70?">SCF!$K$10:$K$116</definedName>
    <definedName name="XDO_?REMARKS?71?">SCF!$K$10:$K$127</definedName>
    <definedName name="XDO_?REMARKS?72?">SCF!$K$10:$K$146</definedName>
    <definedName name="XDO_?REMARKS?73?">SCF!$K$10:$K$151</definedName>
    <definedName name="XDO_?REMARKS?74?">SNIF!$K$10:$K$59</definedName>
    <definedName name="XDO_?REMARKS?75?">SNIF!$K$10:$K$102</definedName>
    <definedName name="XDO_?REMARKS?76?">SNIF!$K$10:$K$107</definedName>
    <definedName name="XDO_?REMARKS?77?">'SMCBF-SP'!$K$10:$K$31</definedName>
    <definedName name="XDO_?REMARKS?78?">'SMCBF-SP'!$K$10:$K$51</definedName>
    <definedName name="XDO_?REMARKS?79?">'SMCBF-SP'!$K$10:$K$61</definedName>
    <definedName name="XDO_?REMARKS?8?">#REF!</definedName>
    <definedName name="XDO_?REMARKS?80?">'SMCBF-SP'!$K$10:$K$66</definedName>
    <definedName name="XDO_?REMARKS?81?">'SMCBF-SP'!$K$10:$K$79</definedName>
    <definedName name="XDO_?REMARKS?82?">'SMCBF-SP'!$K$10:$K$94</definedName>
    <definedName name="XDO_?REMARKS?83?">'SMCBF-SP'!$K$10:$K$99</definedName>
    <definedName name="XDO_?REMARKS?84?">SOF!$K$32</definedName>
    <definedName name="XDO_?REMARKS?85?">SOF!$K$32:$K$37</definedName>
    <definedName name="XDO_?REMARKS?86?">SOF!$K$32:$K$56</definedName>
    <definedName name="XDO_?REMARKS?87?">SOF!$K$32:$K$61</definedName>
    <definedName name="XDO_?REMARKS?88?">SMMDF!$K$18:$K$50</definedName>
    <definedName name="XDO_?REMARKS?89?">SMMDF!$K$18:$K$62</definedName>
    <definedName name="XDO_?REMARKS?9?">SLMF!$K$10:$K$85</definedName>
    <definedName name="XDO_?REMARKS?90?">SMMDF!$K$18:$K$71</definedName>
    <definedName name="XDO_?REMARKS?91?">SMMDF!$K$18:$K$84</definedName>
    <definedName name="XDO_?REMARKS?92?">SMMDF!$K$18:$K$94</definedName>
    <definedName name="XDO_?REMARKS?93?">SMMDF!$K$18:$K$99</definedName>
    <definedName name="XDO_?REMARKS?94?">SLF!$K$18:$K$27</definedName>
    <definedName name="XDO_?REMARKS?95?">SLF!$K$18:$K$35</definedName>
    <definedName name="XDO_?REMARKS?96?">SLF!$K$18:$K$39</definedName>
    <definedName name="XDO_?REMARKS?97?">SLF!$K$18:$K$116</definedName>
    <definedName name="XDO_?REMARKS?98?">SLF!$K$18:$K$137</definedName>
    <definedName name="XDO_?REMARKS?99?">SLF!$K$18:$K$150</definedName>
    <definedName name="XDO_?TDATE?">SMEEF!$D$4</definedName>
    <definedName name="XDO_?TITL?">SMEEF!$A$8:$A$46</definedName>
    <definedName name="XDO_?TITL?1?">#REF!</definedName>
    <definedName name="XDO_?TITL?10?">#REF!</definedName>
    <definedName name="XDO_?TITL?100?">'SFMP- Series 64'!$A$16:$A$24</definedName>
    <definedName name="XDO_?TITL?101?">'SFMP- Series 68'!$A$16:$A$24</definedName>
    <definedName name="XDO_?TITL?102?">SNM150IF!$A$8:$A$161</definedName>
    <definedName name="XDO_?TITL?103?">SNS250IF!$A$8:$A$260</definedName>
    <definedName name="XDO_?TITL?104?">'SCIGI-JUN 2036'!$A$16:$A$26</definedName>
    <definedName name="XDO_?TITL?105?">'SCIGI-APR 2029'!$A$16:$A$24</definedName>
    <definedName name="XDO_?TITL?106?">'SCISI-SEP 2027'!$A$16:$A$24</definedName>
    <definedName name="XDO_?TITL?107?">'SFMP- Series 72'!$A$28:$A$41</definedName>
    <definedName name="XDO_?TITL?108?">'SFMP- Series 73'!$A$28:$A$41</definedName>
    <definedName name="XDO_?TITL?109?">SLDF!$A$16:$A$32</definedName>
    <definedName name="XDO_?TITL?11?">SEHF!$A$8:$A$50</definedName>
    <definedName name="XDO_?TITL?110?">'SFMP- Series 74'!$A$16:$A$33</definedName>
    <definedName name="XDO_?TITL?111?">'SFMP- Series 76'!$A$16:$A$21</definedName>
    <definedName name="XDO_?TITL?112?">'SFMP- Series 78'!$A$16:$A$23</definedName>
    <definedName name="XDO_?TITL?113?">SDYF!$A$8:$A$53</definedName>
    <definedName name="XDO_?TITL?114?">'SFMP- Series 79'!$A$16:$A$22</definedName>
    <definedName name="XDO_?TITL?115?">'SFMP- Series 81'!$A$16:$A$25</definedName>
    <definedName name="XDO_?TITL?116?">'SBI-BSE-SENSEX-IF'!$A$8:$A$39</definedName>
    <definedName name="XDO_?TITL?117?">LIQUIDSBI!$A$40:$A$52</definedName>
    <definedName name="XDO_?TITL?118?">SN50EWIF!$A$8:$A$59</definedName>
    <definedName name="XDO_?TITL?119?">SEOF!$A$8:$A$44</definedName>
    <definedName name="XDO_?TITL?12?">#REF!</definedName>
    <definedName name="XDO_?TITL?120?">'SBI-AOF'!$A$8:$A$37</definedName>
    <definedName name="XDO_?TITL?121?">SETFSILVER!$A$40:$A$54</definedName>
    <definedName name="XDO_?TITL?122?">'SETFSILVER-FOF'!$A$40:$A$42</definedName>
    <definedName name="XDO_?TITL?123?">'SN50EW-ETF'!$A$8:$A$59</definedName>
    <definedName name="XDO_?TITL?124?">SIOF!$A$8:$A$45</definedName>
    <definedName name="XDO_?TITL?125?">SN500IF!$A$8:$A$513</definedName>
    <definedName name="XDO_?TITL?126?">SNICIF!$A$8:$A$39</definedName>
    <definedName name="XDO_?TITL?127?">SQF!$A$8:$A$42</definedName>
    <definedName name="XDO_?TITL?128?">SNBIF!$A$8:$A$21</definedName>
    <definedName name="XDO_?TITL?129?">SNITIF!$A$8:$A$19</definedName>
    <definedName name="XDO_?TITL?13?">SMIF!$A$16:$A$28</definedName>
    <definedName name="XDO_?TITL?130?">'SBI BSE PSU Bank ETF'!$A$8:$A$21</definedName>
    <definedName name="XDO_?TITL?131?">'SBI BSE PSU Bank Index Fund'!$A$8:$A$21</definedName>
    <definedName name="XDO_?TITL?132?">SIPAAFOF!$A$40:$A$44</definedName>
    <definedName name="XDO_?TITL?133?">#REF!</definedName>
    <definedName name="XDO_?TITL?134?">#REF!</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5?">SCOF!$A$8:$A$54</definedName>
    <definedName name="XDO_?TITL?16?">STOF!$A$8:$A$34</definedName>
    <definedName name="XDO_?TITL?17?">SHOF!$A$8:$A$37</definedName>
    <definedName name="XDO_?TITL?18?">SCF!$A$8:$A$86</definedName>
    <definedName name="XDO_?TITL?19?">SNIF!$A$8:$A$59</definedName>
    <definedName name="XDO_?TITL?2?">#REF!</definedName>
    <definedName name="XDO_?TITL?20?">'SMCBF-SP'!$A$8:$A$31</definedName>
    <definedName name="XDO_?TITL?21?">SOF!$A$28:$A$32</definedName>
    <definedName name="XDO_?TITL?22?">SMMDF!$A$16:$A$50</definedName>
    <definedName name="XDO_?TITL?23?">SLF!$A$16:$A$27</definedName>
    <definedName name="XDO_?TITL?24?">SDBF!$A$16:$A$24</definedName>
    <definedName name="XDO_?TITL?25?">SSF!$A$16:$A$25</definedName>
    <definedName name="XDO_?TITL?26?">SCRF!$A$8:$A$16</definedName>
    <definedName name="XDO_?TITL?27?">SFEF!$A$8:$A$32</definedName>
    <definedName name="XDO_?TITL?28?">SCHF!$A$8:$A$46</definedName>
    <definedName name="XDO_?TITL?29?">SMUSD!$A$16:$A$40</definedName>
    <definedName name="XDO_?TITL?3?">#REF!</definedName>
    <definedName name="XDO_?TITL?30?">SMIDCAP!$A$8:$A$67</definedName>
    <definedName name="XDO_?TITL?31?">SMCMF!$A$16:$A$25</definedName>
    <definedName name="XDO_?TITL?32?">SMCOMMA!$A$8:$A$36</definedName>
    <definedName name="XDO_?TITL?33?">SMGF!$A$16:$A$30</definedName>
    <definedName name="XDO_?TITL?34?">SFLEXI!$A$8:$A$63</definedName>
    <definedName name="XDO_?TITL?35?">SMAAF!$A$8:$A$63</definedName>
    <definedName name="XDO_?TITL?36?">SBLUECHIP!$A$8:$A$50</definedName>
    <definedName name="XDO_?TITL?37?">SAOF!$A$8:$A$200</definedName>
    <definedName name="XDO_?TITL?38?">SIF!$A$8:$A$45</definedName>
    <definedName name="XDO_?TITL?39?">SMLDF!$A$16:$A$64</definedName>
    <definedName name="XDO_?TITL?4?">#REF!</definedName>
    <definedName name="XDO_?TITL?40?">SSTDF!$A$16:$A$71</definedName>
    <definedName name="XDO_?TITL?41?">SETFGOLD!$A$40:$A$46</definedName>
    <definedName name="XDO_?TITL?42?">SPSU!$A$8:$A$34</definedName>
    <definedName name="XDO_?TITL?43?">SGF!$A$40:$A$42</definedName>
    <definedName name="XDO_?TITL?44?">SBISENSEX!$A$8:$A$39</definedName>
    <definedName name="XDO_?TITL?45?">SSCF!$A$8:$A$72</definedName>
    <definedName name="XDO_?TITL?46?">SBPF!$A$16:$A$58</definedName>
    <definedName name="XDO_?TITL?47?">SBFS!$A$8:$A$35</definedName>
    <definedName name="XDO_?TITL?48?">SETFNN50!$A$8:$A$60</definedName>
    <definedName name="XDO_?TITL?49?">SETFNIFBK!$A$8:$A$21</definedName>
    <definedName name="XDO_?TITL?5?">SLMF!$A$8:$A$85</definedName>
    <definedName name="XDO_?TITL?50?">SETFBSE100!$A$8:$A$110</definedName>
    <definedName name="XDO_?TITL?51?">SESF!$A$8:$A$91</definedName>
    <definedName name="XDO_?TITL?52?">SETFNIF50!$A$8:$A$59</definedName>
    <definedName name="XDO_?TITL?53?">'SLTAF-III'!$A$8:$A$34</definedName>
    <definedName name="XDO_?TITL?54?">SETF10GILT!$A$16:$A$24</definedName>
    <definedName name="XDO_?TITL?55?">'SLTAF-IV'!$A$8:$A$28</definedName>
    <definedName name="XDO_?TITL?56?">'SLTAF-V'!$A$8:$A$35</definedName>
    <definedName name="XDO_?TITL?57?">'SLTAF-VI'!$A$8:$A$48</definedName>
    <definedName name="XDO_?TITL?58?">SETFSN50!$A$8:$A$60</definedName>
    <definedName name="XDO_?TITL?59?">SBIETFQLTY!$A$8:$A$39</definedName>
    <definedName name="XDO_?TITL?6?">SLTEF!$A$8:$A$74</definedName>
    <definedName name="XDO_?TITL?60?">SCBF!$A$16:$A$103</definedName>
    <definedName name="XDO_?TITL?61?">SEMVF!$A$8:$A$59</definedName>
    <definedName name="XDO_?TITL?62?">'SFMP- Series 1'!$A$16:$A$31</definedName>
    <definedName name="XDO_?TITL?63?">'SFMP- Series 6'!$A$16:$A$29</definedName>
    <definedName name="XDO_?TITL?64?">'SFMP- Series 34'!$A$16:$A$26</definedName>
    <definedName name="XDO_?TITL?65?">'SMCBF-IP'!$A$8:$A$35</definedName>
    <definedName name="XDO_?TITL?66?">SFRDF!$A$16:$A$25</definedName>
    <definedName name="XDO_?TITL?67?">SBIETFIT!$A$8:$A$19</definedName>
    <definedName name="XDO_?TITL?68?">SBIETFPB!$A$8:$A$19</definedName>
    <definedName name="XDO_?TITL?69?">'SRBF-AP'!$A$8:$A$56</definedName>
    <definedName name="XDO_?TITL?7?">#REF!</definedName>
    <definedName name="XDO_?TITL?70?">'SRBF-AHP'!$A$8:$A$56</definedName>
    <definedName name="XDO_?TITL?71?">'SRBF-CHP'!$A$8:$A$56</definedName>
    <definedName name="XDO_?TITL?72?">'SRBF-CP'!$A$8:$A$56</definedName>
    <definedName name="XDO_?TITL?73?">'SIA-US EQUITY FOF'!$A$8:$A$14</definedName>
    <definedName name="XDO_?TITL?74?">'SFMP- Series 42'!$A$16:$A$18</definedName>
    <definedName name="XDO_?TITL?75?">'SFMP- Series 43'!$A$16:$A$33</definedName>
    <definedName name="XDO_?TITL?76?">'SNN50'!$A$8:$A$60</definedName>
    <definedName name="XDO_?TITL?77?">'SFMP- Series 44'!$A$16:$A$31</definedName>
    <definedName name="XDO_?TITL?78?">'SFMP- Series 45'!$A$16:$A$33</definedName>
    <definedName name="XDO_?TITL?79?">SBIETFCON!$A$8:$A$39</definedName>
    <definedName name="XDO_?TITL?8?">#REF!</definedName>
    <definedName name="XDO_?TITL?80?">'SFMP- Series 46'!$A$16:$A$29</definedName>
    <definedName name="XDO_?TITL?81?">'SFMP- Series 47'!$A$16:$A$27</definedName>
    <definedName name="XDO_?TITL?82?">'SFMP- Series 48'!$A$16:$A$27</definedName>
    <definedName name="XDO_?TITL?83?">SBAF!$A$8:$A$98</definedName>
    <definedName name="XDO_?TITL?84?">'SFMP- Series 49'!$A$16:$A$33</definedName>
    <definedName name="XDO_?TITL?85?">'SFMP- Series 50'!$A$16:$A$30</definedName>
    <definedName name="XDO_?TITL?86?">'SFMP- Series 51'!$A$16:$A$36</definedName>
    <definedName name="XDO_?TITL?87?">'SFMP- Series 52'!$A$16:$A$30</definedName>
    <definedName name="XDO_?TITL?88?">'SFMP- Series 53'!$A$16:$A$34</definedName>
    <definedName name="XDO_?TITL?89?">'SFMP- Series 54'!$A$16:$A$28</definedName>
    <definedName name="XDO_?TITL?9?">SMGLF!$A$8:$A$39</definedName>
    <definedName name="XDO_?TITL?90?">'SFMP- Series 55'!$A$16:$A$32</definedName>
    <definedName name="XDO_?TITL?91?">'SFMP- Series 57'!$A$16:$A$29</definedName>
    <definedName name="XDO_?TITL?92?">'SFMP- Series 58'!$A$16:$A$31</definedName>
    <definedName name="XDO_?TITL?93?">SCPSE!$A$16:$A$43</definedName>
    <definedName name="XDO_?TITL?94?">'SFMP- Series 59'!$A$28:$A$40</definedName>
    <definedName name="XDO_?TITL?95?">'SFMP- Series 60'!$A$16:$A$30</definedName>
    <definedName name="XDO_?TITL?96?">SMCF!$A$8:$A$60</definedName>
    <definedName name="XDO_?TITL?97?">'SFMP- Series 61'!$A$16:$A$36</definedName>
    <definedName name="XDO_?TITL?98?">'SFMP- Series 66'!$A$16:$A$34</definedName>
    <definedName name="XDO_?TITL?99?">'SFMP- Series 67'!$A$16:$A$34</definedName>
    <definedName name="XDO_?YTM?">SMEEF!$I$10:$I$98</definedName>
    <definedName name="XDO_?YTM?1?">#REF!</definedName>
    <definedName name="XDO_?YTM?10?">SLMF!$I$10:$I$91</definedName>
    <definedName name="XDO_?YTM?100?">SLF!$I$18:$I$161</definedName>
    <definedName name="XDO_?YTM?101?">SLF!$I$18:$I$173</definedName>
    <definedName name="XDO_?YTM?102?">SLF!$I$18:$I$178</definedName>
    <definedName name="XDO_?YTM?103?">SDBF!$I$18:$I$24</definedName>
    <definedName name="XDO_?YTM?104?">SDBF!$I$18:$I$30</definedName>
    <definedName name="XDO_?YTM?105?">SDBF!$I$18:$I$39</definedName>
    <definedName name="XDO_?YTM?106?">SDBF!$I$18:$I$49</definedName>
    <definedName name="XDO_?YTM?107?">SDBF!$I$18:$I$68</definedName>
    <definedName name="XDO_?YTM?108?">SDBF!$I$18:$I$78</definedName>
    <definedName name="XDO_?YTM?109?">SDBF!$I$18:$I$83</definedName>
    <definedName name="XDO_?YTM?11?">SLMF!$I$10:$I$95</definedName>
    <definedName name="XDO_?YTM?110?">SSF!$I$24:$I$25</definedName>
    <definedName name="XDO_?YTM?111?">SSF!$I$24:$I$51</definedName>
    <definedName name="XDO_?YTM?112?">SSF!$I$24:$I$83</definedName>
    <definedName name="XDO_?YTM?113?">SSF!$I$24:$I$125</definedName>
    <definedName name="XDO_?YTM?114?">SSF!$I$24:$I$131</definedName>
    <definedName name="XDO_?YTM?115?">SSF!$I$24:$I$135</definedName>
    <definedName name="XDO_?YTM?116?">SSF!$I$24:$I$142</definedName>
    <definedName name="XDO_?YTM?117?">SSF!$I$24:$I$152</definedName>
    <definedName name="XDO_?YTM?118?">SSF!$I$24:$I$157</definedName>
    <definedName name="XDO_?YTM?119?">SCRF!$I$16</definedName>
    <definedName name="XDO_?YTM?12?">SLMF!$I$10:$I$116</definedName>
    <definedName name="XDO_?YTM?120?">SCRF!$I$16:$I$48</definedName>
    <definedName name="XDO_?YTM?121?">SCRF!$I$16:$I$58</definedName>
    <definedName name="XDO_?YTM?122?">SCRF!$I$16:$I$79</definedName>
    <definedName name="XDO_?YTM?123?">SCRF!$I$16:$I$89</definedName>
    <definedName name="XDO_?YTM?124?">SCRF!$I$16:$I$94</definedName>
    <definedName name="XDO_?YTM?125?">SFEF!$I$10:$I$32</definedName>
    <definedName name="XDO_?YTM?126?">SFEF!$I$10:$I$39</definedName>
    <definedName name="XDO_?YTM?127?">SFEF!$I$10:$I$64</definedName>
    <definedName name="XDO_?YTM?128?">SFEF!$I$10:$I$83</definedName>
    <definedName name="XDO_?YTM?129?">SFEF!$I$10:$I$88</definedName>
    <definedName name="XDO_?YTM?13?">SLMF!$I$10:$I$135</definedName>
    <definedName name="XDO_?YTM?130?">SCHF!$I$10:$I$46</definedName>
    <definedName name="XDO_?YTM?131?">SCHF!$I$10:$I$54</definedName>
    <definedName name="XDO_?YTM?132?">SCHF!$I$10:$I$104</definedName>
    <definedName name="XDO_?YTM?133?">SCHF!$I$10:$I$116</definedName>
    <definedName name="XDO_?YTM?134?">SCHF!$I$10:$I$122</definedName>
    <definedName name="XDO_?YTM?135?">SCHF!$I$10:$I$141</definedName>
    <definedName name="XDO_?YTM?136?">SCHF!$I$10:$I$151</definedName>
    <definedName name="XDO_?YTM?137?">SCHF!$I$10:$I$156</definedName>
    <definedName name="XDO_?YTM?138?">SMUSD!$I$18:$I$40</definedName>
    <definedName name="XDO_?YTM?139?">SMUSD!$I$18:$I$47</definedName>
    <definedName name="XDO_?YTM?14?">SLMF!$I$10:$I$140</definedName>
    <definedName name="XDO_?YTM?140?">SMUSD!$I$18:$I$52</definedName>
    <definedName name="XDO_?YTM?141?">SMUSD!$I$18:$I$67</definedName>
    <definedName name="XDO_?YTM?142?">SMUSD!$I$18:$I$95</definedName>
    <definedName name="XDO_?YTM?143?">SMUSD!$I$18:$I$133</definedName>
    <definedName name="XDO_?YTM?144?">SMUSD!$I$18:$I$142</definedName>
    <definedName name="XDO_?YTM?145?">SMUSD!$I$18:$I$148</definedName>
    <definedName name="XDO_?YTM?146?">SMUSD!$I$18:$I$155</definedName>
    <definedName name="XDO_?YTM?147?">SMUSD!$I$18:$I$165</definedName>
    <definedName name="XDO_?YTM?148?">SMUSD!$I$18:$I$170</definedName>
    <definedName name="XDO_?YTM?149?">SMIDCAP!$I$10:$I$67</definedName>
    <definedName name="XDO_?YTM?15?">SLTEF!$I$10:$I$74</definedName>
    <definedName name="XDO_?YTM?150?">SMIDCAP!$I$10:$I$96</definedName>
    <definedName name="XDO_?YTM?151?">SMIDCAP!$I$10:$I$115</definedName>
    <definedName name="XDO_?YTM?152?">SMIDCAP!$I$10:$I$120</definedName>
    <definedName name="XDO_?YTM?153?">SMCMF!$I$24:$I$25</definedName>
    <definedName name="XDO_?YTM?154?">SMCMF!$I$24:$I$54</definedName>
    <definedName name="XDO_?YTM?155?">SMCMF!$I$24:$I$59</definedName>
    <definedName name="XDO_?YTM?156?">SMCOMMA!$I$10:$I$36</definedName>
    <definedName name="XDO_?YTM?157?">SMCOMMA!$I$10:$I$61</definedName>
    <definedName name="XDO_?YTM?158?">SMCOMMA!$I$10:$I$80</definedName>
    <definedName name="XDO_?YTM?159?">SMCOMMA!$I$10:$I$85</definedName>
    <definedName name="XDO_?YTM?16?">SLTEF!$I$10:$I$99</definedName>
    <definedName name="XDO_?YTM?160?">SMGF!$I$24:$I$30</definedName>
    <definedName name="XDO_?YTM?161?">SMGF!$I$24:$I$40</definedName>
    <definedName name="XDO_?YTM?162?">SMGF!$I$24:$I$49</definedName>
    <definedName name="XDO_?YTM?163?">SMGF!$I$24:$I$68</definedName>
    <definedName name="XDO_?YTM?164?">SMGF!$I$24:$I$73</definedName>
    <definedName name="XDO_?YTM?165?">SFLEXI!$I$10:$I$63</definedName>
    <definedName name="XDO_?YTM?166?">SFLEXI!$I$10:$I$71</definedName>
    <definedName name="XDO_?YTM?167?">SFLEXI!$I$10:$I$94</definedName>
    <definedName name="XDO_?YTM?168?">SFLEXI!$I$10:$I$113</definedName>
    <definedName name="XDO_?YTM?169?">SFLEXI!$I$10:$I$118</definedName>
    <definedName name="XDO_?YTM?17?">SLTEF!$I$10:$I$118</definedName>
    <definedName name="XDO_?YTM?170?">SMAAF!$I$10:$I$63</definedName>
    <definedName name="XDO_?YTM?171?">SMAAF!$I$10:$I$71</definedName>
    <definedName name="XDO_?YTM?172?">SMAAF!$I$10:$I$76</definedName>
    <definedName name="XDO_?YTM?173?">SMAAF!$I$10:$I$112</definedName>
    <definedName name="XDO_?YTM?174?">SMAAF!$I$10:$I$123</definedName>
    <definedName name="XDO_?YTM?175?">SMAAF!$I$10:$I$127</definedName>
    <definedName name="XDO_?YTM?176?">SMAAF!$I$10:$I$146</definedName>
    <definedName name="XDO_?YTM?177?">SMAAF!$I$10:$I$158</definedName>
    <definedName name="XDO_?YTM?178?">SMAAF!$I$10:$I$163</definedName>
    <definedName name="XDO_?YTM?179?">SBLUECHIP!$I$10:$I$50</definedName>
    <definedName name="XDO_?YTM?18?">SLTEF!$I$10:$I$123</definedName>
    <definedName name="XDO_?YTM?180?">SBLUECHIP!$I$10:$I$78</definedName>
    <definedName name="XDO_?YTM?181?">SBLUECHIP!$I$10:$I$97</definedName>
    <definedName name="XDO_?YTM?182?">SBLUECHIP!$I$10:$I$102</definedName>
    <definedName name="XDO_?YTM?183?">SAOF!$I$10:$I$200</definedName>
    <definedName name="XDO_?YTM?184?">SAOF!$I$10:$I$227</definedName>
    <definedName name="XDO_?YTM?185?">SAOF!$I$10:$I$249</definedName>
    <definedName name="XDO_?YTM?186?">SAOF!$I$10:$I$269</definedName>
    <definedName name="XDO_?YTM?187?">SAOF!$I$10:$I$273</definedName>
    <definedName name="XDO_?YTM?188?">SAOF!$I$10:$I$284</definedName>
    <definedName name="XDO_?YTM?189?">SAOF!$I$10:$I$296</definedName>
    <definedName name="XDO_?YTM?19?">#REF!</definedName>
    <definedName name="XDO_?YTM?190?">SAOF!$I$10:$I$301</definedName>
    <definedName name="XDO_?YTM?191?">SIF!$I$10:$I$45</definedName>
    <definedName name="XDO_?YTM?192?">SIF!$I$10:$I$53</definedName>
    <definedName name="XDO_?YTM?193?">SIF!$I$10:$I$74</definedName>
    <definedName name="XDO_?YTM?194?">SIF!$I$10:$I$93</definedName>
    <definedName name="XDO_?YTM?195?">SIF!$I$10:$I$98</definedName>
    <definedName name="XDO_?YTM?196?">SMLDF!$I$18:$I$64</definedName>
    <definedName name="XDO_?YTM?197?">SMLDF!$I$18:$I$73</definedName>
    <definedName name="XDO_?YTM?198?">SMLDF!$I$18:$I$80</definedName>
    <definedName name="XDO_?YTM?199?">SMLDF!$I$18:$I$88</definedName>
    <definedName name="XDO_?YTM?2?">#REF!</definedName>
    <definedName name="XDO_?YTM?20?">#REF!</definedName>
    <definedName name="XDO_?YTM?200?">SMLDF!$I$18:$I$103</definedName>
    <definedName name="XDO_?YTM?201?">SMLDF!$I$18:$I$121</definedName>
    <definedName name="XDO_?YTM?202?">SMLDF!$I$18:$I$125</definedName>
    <definedName name="XDO_?YTM?203?">SMLDF!$I$18:$I$131</definedName>
    <definedName name="XDO_?YTM?204?">SMLDF!$I$18:$I$138</definedName>
    <definedName name="XDO_?YTM?205?">SMLDF!$I$18:$I$148</definedName>
    <definedName name="XDO_?YTM?206?">SMLDF!$I$18:$I$153</definedName>
    <definedName name="XDO_?YTM?207?">SSTDF!$I$18:$I$71</definedName>
    <definedName name="XDO_?YTM?208?">SSTDF!$I$18:$I$78</definedName>
    <definedName name="XDO_?YTM?209?">SSTDF!$I$18:$I$84</definedName>
    <definedName name="XDO_?YTM?21?">#REF!</definedName>
    <definedName name="XDO_?YTM?210?">SSTDF!$I$18:$I$90</definedName>
    <definedName name="XDO_?YTM?211?">SSTDF!$I$18:$I$96</definedName>
    <definedName name="XDO_?YTM?212?">SSTDF!$I$18:$I$102</definedName>
    <definedName name="XDO_?YTM?213?">SSTDF!$I$18:$I$110</definedName>
    <definedName name="XDO_?YTM?214?">SSTDF!$I$18:$I$117</definedName>
    <definedName name="XDO_?YTM?215?">SSTDF!$I$18:$I$127</definedName>
    <definedName name="XDO_?YTM?216?">SSTDF!$I$18:$I$132</definedName>
    <definedName name="XDO_?YTM?217?">SETFGOLD!$I$46</definedName>
    <definedName name="XDO_?YTM?218?">SETFGOLD!$I$46:$I$54</definedName>
    <definedName name="XDO_?YTM?219?">SETFGOLD!$I$46:$I$59</definedName>
    <definedName name="XDO_?YTM?22?">#REF!</definedName>
    <definedName name="XDO_?YTM?220?">SPSU!$I$10:$I$34</definedName>
    <definedName name="XDO_?YTM?221?">SPSU!$I$10:$I$59</definedName>
    <definedName name="XDO_?YTM?222?">SPSU!$I$10:$I$78</definedName>
    <definedName name="XDO_?YTM?223?">SPSU!$I$10:$I$83</definedName>
    <definedName name="XDO_?YTM?224?">SGF!$I$42</definedName>
    <definedName name="XDO_?YTM?225?">SGF!$I$42:$I$54</definedName>
    <definedName name="XDO_?YTM?226?">SGF!$I$42:$I$59</definedName>
    <definedName name="XDO_?YTM?227?">SBISENSEX!$I$10:$I$39</definedName>
    <definedName name="XDO_?YTM?228?">SBISENSEX!$I$10:$I$82</definedName>
    <definedName name="XDO_?YTM?229?">SBISENSEX!$I$10:$I$87</definedName>
    <definedName name="XDO_?YTM?23?">SMGLF!$I$10:$I$39</definedName>
    <definedName name="XDO_?YTM?230?">SSCF!$I$10:$I$72</definedName>
    <definedName name="XDO_?YTM?231?">SSCF!$I$10:$I$97</definedName>
    <definedName name="XDO_?YTM?232?">SSCF!$I$10:$I$116</definedName>
    <definedName name="XDO_?YTM?233?">SSCF!$I$10:$I$121</definedName>
    <definedName name="XDO_?YTM?234?">SBPF!$I$18:$I$58</definedName>
    <definedName name="XDO_?YTM?235?">SBPF!$I$18:$I$68</definedName>
    <definedName name="XDO_?YTM?236?">SBPF!$I$18:$I$77</definedName>
    <definedName name="XDO_?YTM?237?">SBPF!$I$18:$I$84</definedName>
    <definedName name="XDO_?YTM?238?">SBPF!$I$18:$I$97</definedName>
    <definedName name="XDO_?YTM?239?">SBPF!$I$18:$I$107</definedName>
    <definedName name="XDO_?YTM?24?">SMGLF!$I$10:$I$64</definedName>
    <definedName name="XDO_?YTM?240?">SBPF!$I$18:$I$112</definedName>
    <definedName name="XDO_?YTM?241?">SBFS!$I$10:$I$35</definedName>
    <definedName name="XDO_?YTM?242?">SBFS!$I$10:$I$60</definedName>
    <definedName name="XDO_?YTM?243?">SBFS!$I$10:$I$79</definedName>
    <definedName name="XDO_?YTM?244?">SBFS!$I$10:$I$84</definedName>
    <definedName name="XDO_?YTM?245?">SETFNN50!$I$10:$I$60</definedName>
    <definedName name="XDO_?YTM?246?">SETFNN50!$I$10:$I$103</definedName>
    <definedName name="XDO_?YTM?247?">SETFNN50!$I$10:$I$108</definedName>
    <definedName name="XDO_?YTM?248?">SETFNIFBK!$I$10:$I$21</definedName>
    <definedName name="XDO_?YTM?249?">SETFNIFBK!$I$10:$I$64</definedName>
    <definedName name="XDO_?YTM?25?">SMGLF!$I$10:$I$83</definedName>
    <definedName name="XDO_?YTM?250?">SETFNIFBK!$I$10:$I$69</definedName>
    <definedName name="XDO_?YTM?251?">SETFBSE100!$I$10:$I$110</definedName>
    <definedName name="XDO_?YTM?252?">SETFBSE100!$I$10:$I$153</definedName>
    <definedName name="XDO_?YTM?253?">SETFBSE100!$I$10:$I$158</definedName>
    <definedName name="XDO_?YTM?254?">SESF!$I$10:$I$91</definedName>
    <definedName name="XDO_?YTM?255?">SESF!$I$10:$I$97</definedName>
    <definedName name="XDO_?YTM?256?">SESF!$I$10:$I$102</definedName>
    <definedName name="XDO_?YTM?257?">SESF!$I$10:$I$107</definedName>
    <definedName name="XDO_?YTM?258?">SESF!$I$10:$I$127</definedName>
    <definedName name="XDO_?YTM?259?">SESF!$I$10:$I$137</definedName>
    <definedName name="XDO_?YTM?26?">SMGLF!$I$10:$I$88</definedName>
    <definedName name="XDO_?YTM?260?">SESF!$I$10:$I$146</definedName>
    <definedName name="XDO_?YTM?261?">SESF!$I$10:$I$150</definedName>
    <definedName name="XDO_?YTM?262?">SESF!$I$10:$I$169</definedName>
    <definedName name="XDO_?YTM?263?">SESF!$I$10:$I$174</definedName>
    <definedName name="XDO_?YTM?264?">SETFNIF50!$I$10:$I$59</definedName>
    <definedName name="XDO_?YTM?265?">SETFNIF50!$I$10:$I$102</definedName>
    <definedName name="XDO_?YTM?266?">SETFNIF50!$I$10:$I$107</definedName>
    <definedName name="XDO_?YTM?267?">'SLTAF-III'!$I$10:$I$34</definedName>
    <definedName name="XDO_?YTM?268?">'SLTAF-III'!$I$10:$I$77</definedName>
    <definedName name="XDO_?YTM?269?">'SLTAF-III'!$I$10:$I$82</definedName>
    <definedName name="XDO_?YTM?27?">#REF!</definedName>
    <definedName name="XDO_?YTM?270?">SETF10GILT!$I$24</definedName>
    <definedName name="XDO_?YTM?271?">SETF10GILT!$I$24:$I$53</definedName>
    <definedName name="XDO_?YTM?272?">SETF10GILT!$I$24:$I$58</definedName>
    <definedName name="XDO_?YTM?273?">'SLTAF-IV'!$I$10:$I$28</definedName>
    <definedName name="XDO_?YTM?274?">'SLTAF-IV'!$I$10:$I$71</definedName>
    <definedName name="XDO_?YTM?275?">'SLTAF-IV'!$I$10:$I$76</definedName>
    <definedName name="XDO_?YTM?276?">'SLTAF-V'!$I$10:$I$35</definedName>
    <definedName name="XDO_?YTM?277?">'SLTAF-V'!$I$10:$I$78</definedName>
    <definedName name="XDO_?YTM?278?">'SLTAF-V'!$I$10:$I$83</definedName>
    <definedName name="XDO_?YTM?279?">'SLTAF-VI'!$I$10:$I$48</definedName>
    <definedName name="XDO_?YTM?28?">#REF!</definedName>
    <definedName name="XDO_?YTM?280?">'SLTAF-VI'!$I$10:$I$91</definedName>
    <definedName name="XDO_?YTM?281?">'SLTAF-VI'!$I$10:$I$96</definedName>
    <definedName name="XDO_?YTM?282?">SETFSN50!$I$10:$I$60</definedName>
    <definedName name="XDO_?YTM?283?">SETFSN50!$I$10:$I$107</definedName>
    <definedName name="XDO_?YTM?284?">SBIETFQLTY!$I$10:$I$39</definedName>
    <definedName name="XDO_?YTM?285?">SBIETFQLTY!$I$10:$I$82</definedName>
    <definedName name="XDO_?YTM?286?">SBIETFQLTY!$I$10:$I$87</definedName>
    <definedName name="XDO_?YTM?287?">SCBF!$I$18:$I$103</definedName>
    <definedName name="XDO_?YTM?288?">SCBF!$I$18:$I$109</definedName>
    <definedName name="XDO_?YTM?289?">SCBF!$I$18:$I$116</definedName>
    <definedName name="XDO_?YTM?29?">SEHF!$I$10:$I$50</definedName>
    <definedName name="XDO_?YTM?290?">SCBF!$I$18:$I$127</definedName>
    <definedName name="XDO_?YTM?291?">SCBF!$I$18:$I$146</definedName>
    <definedName name="XDO_?YTM?292?">SCBF!$I$18:$I$156</definedName>
    <definedName name="XDO_?YTM?293?">SCBF!$I$18:$I$161</definedName>
    <definedName name="XDO_?YTM?294?">SEMVF!$I$10:$I$59</definedName>
    <definedName name="XDO_?YTM?295?">SEMVF!$I$10:$I$102</definedName>
    <definedName name="XDO_?YTM?296?">SEMVF!$I$10:$I$107</definedName>
    <definedName name="XDO_?YTM?297?">'SFMP- Series 1'!$I$26:$I$31</definedName>
    <definedName name="XDO_?YTM?298?">'SFMP- Series 1'!$I$26:$I$50</definedName>
    <definedName name="XDO_?YTM?299?">'SFMP- Series 1'!$I$26:$I$65</definedName>
    <definedName name="XDO_?YTM?3?">#REF!</definedName>
    <definedName name="XDO_?YTM?30?">SEHF!$I$10:$I$55</definedName>
    <definedName name="XDO_?YTM?300?">'SFMP- Series 1'!$I$26:$I$70</definedName>
    <definedName name="XDO_?YTM?301?">'SFMP- Series 6'!$I$26:$I$29</definedName>
    <definedName name="XDO_?YTM?302?">'SFMP- Series 6'!$I$26:$I$48</definedName>
    <definedName name="XDO_?YTM?303?">'SFMP- Series 6'!$I$26:$I$63</definedName>
    <definedName name="XDO_?YTM?304?">'SFMP- Series 6'!$I$26:$I$68</definedName>
    <definedName name="XDO_?YTM?305?">'SFMP- Series 34'!$I$26</definedName>
    <definedName name="XDO_?YTM?306?">'SFMP- Series 34'!$I$26:$I$43</definedName>
    <definedName name="XDO_?YTM?307?">'SFMP- Series 34'!$I$26:$I$58</definedName>
    <definedName name="XDO_?YTM?308?">'SFMP- Series 34'!$I$26:$I$63</definedName>
    <definedName name="XDO_?YTM?309?">'SMCBF-IP'!$I$10:$I$35</definedName>
    <definedName name="XDO_?YTM?31?">SEHF!$I$10:$I$62</definedName>
    <definedName name="XDO_?YTM?310?">'SMCBF-IP'!$I$10:$I$41</definedName>
    <definedName name="XDO_?YTM?311?">'SMCBF-IP'!$I$10:$I$45</definedName>
    <definedName name="XDO_?YTM?312?">'SMCBF-IP'!$I$10:$I$66</definedName>
    <definedName name="XDO_?YTM?313?">'SMCBF-IP'!$I$10:$I$85</definedName>
    <definedName name="XDO_?YTM?314?">'SMCBF-IP'!$I$10:$I$90</definedName>
    <definedName name="XDO_?YTM?315?">SFRDF!$I$18:$I$25</definedName>
    <definedName name="XDO_?YTM?316?">SFRDF!$I$18:$I$35</definedName>
    <definedName name="XDO_?YTM?317?">SFRDF!$I$18:$I$44</definedName>
    <definedName name="XDO_?YTM?318?">SFRDF!$I$18:$I$57</definedName>
    <definedName name="XDO_?YTM?319?">SFRDF!$I$18:$I$67</definedName>
    <definedName name="XDO_?YTM?32?">SEHF!$I$10:$I$66</definedName>
    <definedName name="XDO_?YTM?320?">SFRDF!$I$18:$I$72</definedName>
    <definedName name="XDO_?YTM?321?">SBIETFIT!$I$10:$I$19</definedName>
    <definedName name="XDO_?YTM?322?">SBIETFIT!$I$10:$I$62</definedName>
    <definedName name="XDO_?YTM?323?">SBIETFIT!$I$10:$I$67</definedName>
    <definedName name="XDO_?YTM?324?">SBIETFPB!$I$10:$I$19</definedName>
    <definedName name="XDO_?YTM?325?">SBIETFPB!$I$10:$I$62</definedName>
    <definedName name="XDO_?YTM?326?">SBIETFPB!$I$10:$I$67</definedName>
    <definedName name="XDO_?YTM?327?">'SRBF-AP'!$I$10:$I$56</definedName>
    <definedName name="XDO_?YTM?328?">'SRBF-AP'!$I$10:$I$66</definedName>
    <definedName name="XDO_?YTM?329?">'SRBF-AP'!$I$10:$I$74</definedName>
    <definedName name="XDO_?YTM?33?">SEHF!$I$10:$I$111</definedName>
    <definedName name="XDO_?YTM?330?">'SRBF-AP'!$I$10:$I$103</definedName>
    <definedName name="XDO_?YTM?331?">'SRBF-AP'!$I$10:$I$108</definedName>
    <definedName name="XDO_?YTM?332?">'SRBF-AHP'!$I$10:$I$56</definedName>
    <definedName name="XDO_?YTM?333?">'SRBF-AHP'!$I$10:$I$65</definedName>
    <definedName name="XDO_?YTM?334?">'SRBF-AHP'!$I$10:$I$70</definedName>
    <definedName name="XDO_?YTM?335?">'SRBF-AHP'!$I$10:$I$75</definedName>
    <definedName name="XDO_?YTM?336?">'SRBF-AHP'!$I$10:$I$84</definedName>
    <definedName name="XDO_?YTM?337?">'SRBF-AHP'!$I$10:$I$103</definedName>
    <definedName name="XDO_?YTM?338?">'SRBF-AHP'!$I$10:$I$115</definedName>
    <definedName name="XDO_?YTM?339?">'SRBF-AHP'!$I$10:$I$120</definedName>
    <definedName name="XDO_?YTM?34?">SEHF!$I$10:$I$117</definedName>
    <definedName name="XDO_?YTM?340?">'SRBF-CHP'!$I$10:$I$56</definedName>
    <definedName name="XDO_?YTM?341?">'SRBF-CHP'!$I$10:$I$73</definedName>
    <definedName name="XDO_?YTM?342?">'SRBF-CHP'!$I$10:$I$82</definedName>
    <definedName name="XDO_?YTM?343?">'SRBF-CHP'!$I$10:$I$87</definedName>
    <definedName name="XDO_?YTM?344?">'SRBF-CHP'!$I$10:$I$114</definedName>
    <definedName name="XDO_?YTM?345?">'SRBF-CHP'!$I$10:$I$119</definedName>
    <definedName name="XDO_?YTM?346?">'SRBF-CP'!$I$10:$I$56</definedName>
    <definedName name="XDO_?YTM?347?">'SRBF-CP'!$I$10:$I$72</definedName>
    <definedName name="XDO_?YTM?348?">'SRBF-CP'!$I$10:$I$81</definedName>
    <definedName name="XDO_?YTM?349?">'SRBF-CP'!$I$10:$I$87</definedName>
    <definedName name="XDO_?YTM?35?">SEHF!$I$10:$I$126</definedName>
    <definedName name="XDO_?YTM?350?">'SRBF-CP'!$I$10:$I$114</definedName>
    <definedName name="XDO_?YTM?351?">'SRBF-CP'!$I$10:$I$119</definedName>
    <definedName name="XDO_?YTM?352?">'SIA-US EQUITY FOF'!$I$14</definedName>
    <definedName name="XDO_?YTM?353?">'SIA-US EQUITY FOF'!$I$14:$I$53</definedName>
    <definedName name="XDO_?YTM?354?">'SIA-US EQUITY FOF'!$I$14:$I$58</definedName>
    <definedName name="XDO_?YTM?355?">'SFMP- Series 42'!$I$18</definedName>
    <definedName name="XDO_?YTM?356?">'SFMP- Series 42'!$I$18:$I$40</definedName>
    <definedName name="XDO_?YTM?357?">'SFMP- Series 42'!$I$18:$I$61</definedName>
    <definedName name="XDO_?YTM?358?">'SFMP- Series 42'!$I$18:$I$76</definedName>
    <definedName name="XDO_?YTM?359?">'SFMP- Series 42'!$I$18:$I$81</definedName>
    <definedName name="XDO_?YTM?36?">SEHF!$I$10:$I$132</definedName>
    <definedName name="XDO_?YTM?360?">'SFMP- Series 43'!$I$26:$I$33</definedName>
    <definedName name="XDO_?YTM?361?">'SFMP- Series 43'!$I$26:$I$50</definedName>
    <definedName name="XDO_?YTM?362?">'SFMP- Series 43'!$I$26:$I$65</definedName>
    <definedName name="XDO_?YTM?363?">'SFMP- Series 43'!$I$26:$I$70</definedName>
    <definedName name="XDO_?YTM?364?">'SNN50'!$I$10:$I$60</definedName>
    <definedName name="XDO_?YTM?365?">'SNN50'!$I$10:$I$103</definedName>
    <definedName name="XDO_?YTM?366?">'SNN50'!$I$10:$I$108</definedName>
    <definedName name="XDO_?YTM?367?">'SFMP- Series 44'!$I$26:$I$31</definedName>
    <definedName name="XDO_?YTM?368?">'SFMP- Series 44'!$I$26:$I$53</definedName>
    <definedName name="XDO_?YTM?369?">'SFMP- Series 44'!$I$26:$I$68</definedName>
    <definedName name="XDO_?YTM?37?">SEHF!$I$10:$I$139</definedName>
    <definedName name="XDO_?YTM?370?">'SFMP- Series 44'!$I$26:$I$73</definedName>
    <definedName name="XDO_?YTM?371?">'SFMP- Series 45'!$I$26:$I$33</definedName>
    <definedName name="XDO_?YTM?372?">'SFMP- Series 45'!$I$26:$I$55</definedName>
    <definedName name="XDO_?YTM?373?">'SFMP- Series 45'!$I$26:$I$70</definedName>
    <definedName name="XDO_?YTM?374?">'SFMP- Series 45'!$I$26:$I$75</definedName>
    <definedName name="XDO_?YTM?375?">SBIETFCON!$I$10:$I$39</definedName>
    <definedName name="XDO_?YTM?376?">SBIETFCON!$I$10:$I$82</definedName>
    <definedName name="XDO_?YTM?377?">SBIETFCON!$I$10:$I$87</definedName>
    <definedName name="XDO_?YTM?378?">'SFMP- Series 46'!$I$26:$I$29</definedName>
    <definedName name="XDO_?YTM?379?">'SFMP- Series 46'!$I$26:$I$48</definedName>
    <definedName name="XDO_?YTM?38?">SEHF!$I$10:$I$144</definedName>
    <definedName name="XDO_?YTM?380?">'SFMP- Series 46'!$I$26:$I$63</definedName>
    <definedName name="XDO_?YTM?381?">'SFMP- Series 46'!$I$26:$I$68</definedName>
    <definedName name="XDO_?YTM?382?">'SFMP- Series 47'!$I$26:$I$27</definedName>
    <definedName name="XDO_?YTM?383?">'SFMP- Series 47'!$I$26:$I$44</definedName>
    <definedName name="XDO_?YTM?384?">'SFMP- Series 47'!$I$26:$I$59</definedName>
    <definedName name="XDO_?YTM?385?">'SFMP- Series 47'!$I$26:$I$64</definedName>
    <definedName name="XDO_?YTM?386?">'SFMP- Series 48'!$I$26:$I$27</definedName>
    <definedName name="XDO_?YTM?387?">'SFMP- Series 48'!$I$26:$I$44</definedName>
    <definedName name="XDO_?YTM?388?">'SFMP- Series 48'!$I$26:$I$59</definedName>
    <definedName name="XDO_?YTM?389?">'SFMP- Series 48'!$I$26:$I$64</definedName>
    <definedName name="XDO_?YTM?39?">SEHF!$I$10:$I$152</definedName>
    <definedName name="XDO_?YTM?390?">SBAF!$I$10:$I$98</definedName>
    <definedName name="XDO_?YTM?391?">SBAF!$I$10:$I$106</definedName>
    <definedName name="XDO_?YTM?392?">SBAF!$I$10:$I$111</definedName>
    <definedName name="XDO_?YTM?393?">SBAF!$I$10:$I$151</definedName>
    <definedName name="XDO_?YTM?394?">SBAF!$I$10:$I$164</definedName>
    <definedName name="XDO_?YTM?395?">SBAF!$I$10:$I$172</definedName>
    <definedName name="XDO_?YTM?396?">SBAF!$I$10:$I$195</definedName>
    <definedName name="XDO_?YTM?397?">SBAF!$I$10:$I$200</definedName>
    <definedName name="XDO_?YTM?398?">'SFMP- Series 49'!$I$26:$I$33</definedName>
    <definedName name="XDO_?YTM?399?">'SFMP- Series 49'!$I$26:$I$53</definedName>
    <definedName name="XDO_?YTM?4?">#REF!</definedName>
    <definedName name="XDO_?YTM?40?">SEHF!$I$10:$I$167</definedName>
    <definedName name="XDO_?YTM?400?">'SFMP- Series 49'!$I$26:$I$68</definedName>
    <definedName name="XDO_?YTM?401?">'SFMP- Series 49'!$I$26:$I$73</definedName>
    <definedName name="XDO_?YTM?402?">'SFMP- Series 50'!$I$26:$I$30</definedName>
    <definedName name="XDO_?YTM?403?">'SFMP- Series 50'!$I$26:$I$49</definedName>
    <definedName name="XDO_?YTM?404?">'SFMP- Series 50'!$I$26:$I$64</definedName>
    <definedName name="XDO_?YTM?405?">'SFMP- Series 50'!$I$26:$I$69</definedName>
    <definedName name="XDO_?YTM?406?">'SFMP- Series 51'!$I$26:$I$36</definedName>
    <definedName name="XDO_?YTM?407?">'SFMP- Series 51'!$I$26:$I$58</definedName>
    <definedName name="XDO_?YTM?408?">'SFMP- Series 51'!$I$26:$I$73</definedName>
    <definedName name="XDO_?YTM?409?">'SFMP- Series 51'!$I$26:$I$78</definedName>
    <definedName name="XDO_?YTM?41?">SEHF!$I$10:$I$172</definedName>
    <definedName name="XDO_?YTM?410?">'SFMP- Series 52'!$I$26:$I$30</definedName>
    <definedName name="XDO_?YTM?411?">'SFMP- Series 52'!$I$26:$I$51</definedName>
    <definedName name="XDO_?YTM?412?">'SFMP- Series 52'!$I$26:$I$66</definedName>
    <definedName name="XDO_?YTM?413?">'SFMP- Series 52'!$I$26:$I$71</definedName>
    <definedName name="XDO_?YTM?414?">'SFMP- Series 53'!$I$26:$I$34</definedName>
    <definedName name="XDO_?YTM?415?">'SFMP- Series 53'!$I$26:$I$57</definedName>
    <definedName name="XDO_?YTM?416?">'SFMP- Series 53'!$I$26:$I$72</definedName>
    <definedName name="XDO_?YTM?417?">'SFMP- Series 53'!$I$26:$I$77</definedName>
    <definedName name="XDO_?YTM?418?">'SFMP- Series 54'!$I$26:$I$28</definedName>
    <definedName name="XDO_?YTM?419?">'SFMP- Series 54'!$I$26:$I$44</definedName>
    <definedName name="XDO_?YTM?42?">#REF!</definedName>
    <definedName name="XDO_?YTM?420?">'SFMP- Series 54'!$I$26:$I$59</definedName>
    <definedName name="XDO_?YTM?421?">'SFMP- Series 54'!$I$26:$I$64</definedName>
    <definedName name="XDO_?YTM?422?">'SFMP- Series 55'!$I$26:$I$32</definedName>
    <definedName name="XDO_?YTM?423?">'SFMP- Series 55'!$I$26:$I$55</definedName>
    <definedName name="XDO_?YTM?424?">'SFMP- Series 55'!$I$26:$I$70</definedName>
    <definedName name="XDO_?YTM?425?">'SFMP- Series 55'!$I$26:$I$75</definedName>
    <definedName name="XDO_?YTM?426?">'SFMP- Series 57'!$I$26:$I$29</definedName>
    <definedName name="XDO_?YTM?427?">'SFMP- Series 57'!$I$26:$I$52</definedName>
    <definedName name="XDO_?YTM?428?">'SFMP- Series 57'!$I$26:$I$67</definedName>
    <definedName name="XDO_?YTM?429?">'SFMP- Series 57'!$I$26:$I$72</definedName>
    <definedName name="XDO_?YTM?43?">#REF!</definedName>
    <definedName name="XDO_?YTM?430?">'SFMP- Series 58'!$I$26:$I$31</definedName>
    <definedName name="XDO_?YTM?431?">'SFMP- Series 58'!$I$26:$I$50</definedName>
    <definedName name="XDO_?YTM?432?">'SFMP- Series 58'!$I$26:$I$65</definedName>
    <definedName name="XDO_?YTM?433?">'SFMP- Series 58'!$I$26:$I$70</definedName>
    <definedName name="XDO_?YTM?434?">SCPSE!$I$18:$I$43</definedName>
    <definedName name="XDO_?YTM?435?">SCPSE!$I$18:$I$52</definedName>
    <definedName name="XDO_?YTM?436?">SCPSE!$I$18:$I$123</definedName>
    <definedName name="XDO_?YTM?437?">SCPSE!$I$18:$I$150</definedName>
    <definedName name="XDO_?YTM?438?">SCPSE!$I$18:$I$155</definedName>
    <definedName name="XDO_?YTM?439?">'SFMP- Series 59'!$I$38:$I$40</definedName>
    <definedName name="XDO_?YTM?44?">SMIF!$I$18:$I$28</definedName>
    <definedName name="XDO_?YTM?440?">'SFMP- Series 59'!$I$38:$I$55</definedName>
    <definedName name="XDO_?YTM?441?">'SFMP- Series 59'!$I$38:$I$60</definedName>
    <definedName name="XDO_?YTM?442?">'SFMP- Series 60'!$I$26:$I$30</definedName>
    <definedName name="XDO_?YTM?443?">'SFMP- Series 60'!$I$26:$I$50</definedName>
    <definedName name="XDO_?YTM?444?">'SFMP- Series 60'!$I$26:$I$65</definedName>
    <definedName name="XDO_?YTM?445?">'SFMP- Series 60'!$I$26:$I$70</definedName>
    <definedName name="XDO_?YTM?446?">SMCF!$I$10:$I$60</definedName>
    <definedName name="XDO_?YTM?447?">SMCF!$I$10:$I$75</definedName>
    <definedName name="XDO_?YTM?448?">SMCF!$I$10:$I$88</definedName>
    <definedName name="XDO_?YTM?449?">SMCF!$I$10:$I$107</definedName>
    <definedName name="XDO_?YTM?45?">SMIF!$I$18:$I$40</definedName>
    <definedName name="XDO_?YTM?450?">SMCF!$I$10:$I$112</definedName>
    <definedName name="XDO_?YTM?451?">'SFMP- Series 61'!$I$26:$I$36</definedName>
    <definedName name="XDO_?YTM?452?">'SFMP- Series 61'!$I$26:$I$58</definedName>
    <definedName name="XDO_?YTM?453?">'SFMP- Series 61'!$I$26:$I$73</definedName>
    <definedName name="XDO_?YTM?454?">'SFMP- Series 61'!$I$26:$I$78</definedName>
    <definedName name="XDO_?YTM?455?">'SFMP- Series 66'!$I$26:$I$34</definedName>
    <definedName name="XDO_?YTM?456?">'SFMP- Series 66'!$I$26:$I$56</definedName>
    <definedName name="XDO_?YTM?457?">'SFMP- Series 66'!$I$26:$I$71</definedName>
    <definedName name="XDO_?YTM?458?">'SFMP- Series 66'!$I$26:$I$76</definedName>
    <definedName name="XDO_?YTM?459?">'SFMP- Series 67'!$I$26:$I$34</definedName>
    <definedName name="XDO_?YTM?46?">SMIF!$I$18:$I$61</definedName>
    <definedName name="XDO_?YTM?460?">'SFMP- Series 67'!$I$26:$I$56</definedName>
    <definedName name="XDO_?YTM?461?">'SFMP- Series 67'!$I$26:$I$71</definedName>
    <definedName name="XDO_?YTM?462?">'SFMP- Series 67'!$I$26:$I$76</definedName>
    <definedName name="XDO_?YTM?463?">'SFMP- Series 64'!$I$24</definedName>
    <definedName name="XDO_?YTM?464?">'SFMP- Series 64'!$I$24:$I$32</definedName>
    <definedName name="XDO_?YTM?465?">'SFMP- Series 64'!$I$24:$I$53</definedName>
    <definedName name="XDO_?YTM?466?">'SFMP- Series 64'!$I$24:$I$68</definedName>
    <definedName name="XDO_?YTM?467?">'SFMP- Series 64'!$I$24:$I$73</definedName>
    <definedName name="XDO_?YTM?468?">'SFMP- Series 68'!$I$24</definedName>
    <definedName name="XDO_?YTM?469?">'SFMP- Series 68'!$I$24:$I$41</definedName>
    <definedName name="XDO_?YTM?47?">SMIF!$I$18:$I$71</definedName>
    <definedName name="XDO_?YTM?470?">'SFMP- Series 68'!$I$24:$I$56</definedName>
    <definedName name="XDO_?YTM?471?">'SFMP- Series 68'!$I$24:$I$61</definedName>
    <definedName name="XDO_?YTM?472?">SNM150IF!$I$10:$I$161</definedName>
    <definedName name="XDO_?YTM?473?">SNM150IF!$I$10:$I$204</definedName>
    <definedName name="XDO_?YTM?474?">SNM150IF!$I$10:$I$209</definedName>
    <definedName name="XDO_?YTM?475?">SNS250IF!$I$10:$I$260</definedName>
    <definedName name="XDO_?YTM?476?">SNS250IF!$I$10:$I$303</definedName>
    <definedName name="XDO_?YTM?477?">SNS250IF!$I$10:$I$308</definedName>
    <definedName name="XDO_?YTM?478?">'SCIGI-JUN 2036'!$I$24:$I$26</definedName>
    <definedName name="XDO_?YTM?479?">'SCIGI-JUN 2036'!$I$24:$I$55</definedName>
    <definedName name="XDO_?YTM?48?">SMIF!$I$18:$I$76</definedName>
    <definedName name="XDO_?YTM?480?">'SCIGI-JUN 2036'!$I$24:$I$60</definedName>
    <definedName name="XDO_?YTM?481?">'SCIGI-APR 2029'!$I$24</definedName>
    <definedName name="XDO_?YTM?482?">'SCIGI-APR 2029'!$I$24:$I$53</definedName>
    <definedName name="XDO_?YTM?483?">'SCIGI-APR 2029'!$I$24:$I$58</definedName>
    <definedName name="XDO_?YTM?484?">'SCISI-SEP 2027'!$I$24</definedName>
    <definedName name="XDO_?YTM?485?">'SCISI-SEP 2027'!$I$24:$I$43</definedName>
    <definedName name="XDO_?YTM?486?">'SCISI-SEP 2027'!$I$24:$I$70</definedName>
    <definedName name="XDO_?YTM?487?">'SCISI-SEP 2027'!$I$24:$I$75</definedName>
    <definedName name="XDO_?YTM?488?">'SFMP- Series 72'!$I$38:$I$41</definedName>
    <definedName name="XDO_?YTM?489?">'SFMP- Series 72'!$I$38:$I$56</definedName>
    <definedName name="XDO_?YTM?49?">#REF!</definedName>
    <definedName name="XDO_?YTM?490?">'SFMP- Series 72'!$I$38:$I$61</definedName>
    <definedName name="XDO_?YTM?491?">'SFMP- Series 73'!$I$38:$I$41</definedName>
    <definedName name="XDO_?YTM?492?">'SFMP- Series 73'!$I$38:$I$56</definedName>
    <definedName name="XDO_?YTM?493?">'SFMP- Series 73'!$I$38:$I$61</definedName>
    <definedName name="XDO_?YTM?494?">SLDF!$I$24:$I$32</definedName>
    <definedName name="XDO_?YTM?495?">SLDF!$I$24:$I$53</definedName>
    <definedName name="XDO_?YTM?496?">SLDF!$I$24:$I$63</definedName>
    <definedName name="XDO_?YTM?497?">SLDF!$I$24:$I$68</definedName>
    <definedName name="XDO_?YTM?498?">'SFMP- Series 74'!$I$26:$I$33</definedName>
    <definedName name="XDO_?YTM?499?">'SFMP- Series 74'!$I$26:$I$50</definedName>
    <definedName name="XDO_?YTM?5?">#REF!</definedName>
    <definedName name="XDO_?YTM?50?">#REF!</definedName>
    <definedName name="XDO_?YTM?500?">'SFMP- Series 74'!$I$26:$I$65</definedName>
    <definedName name="XDO_?YTM?501?">'SFMP- Series 74'!$I$26:$I$70</definedName>
    <definedName name="XDO_?YTM?502?">'SFMP- Series 76'!$I$18:$I$21</definedName>
    <definedName name="XDO_?YTM?503?">'SFMP- Series 76'!$I$18:$I$31</definedName>
    <definedName name="XDO_?YTM?504?">'SFMP- Series 76'!$I$18:$I$49</definedName>
    <definedName name="XDO_?YTM?505?">'SFMP- Series 76'!$I$18:$I$64</definedName>
    <definedName name="XDO_?YTM?506?">'SFMP- Series 76'!$I$18:$I$69</definedName>
    <definedName name="XDO_?YTM?507?">'SFMP- Series 78'!$I$18:$I$23</definedName>
    <definedName name="XDO_?YTM?508?">'SFMP- Series 78'!$I$18:$I$35</definedName>
    <definedName name="XDO_?YTM?509?">'SFMP- Series 78'!$I$18:$I$52</definedName>
    <definedName name="XDO_?YTM?51?">SCOF!$I$10:$I$54</definedName>
    <definedName name="XDO_?YTM?510?">'SFMP- Series 78'!$I$18:$I$67</definedName>
    <definedName name="XDO_?YTM?511?">'SFMP- Series 78'!$I$18:$I$72</definedName>
    <definedName name="XDO_?YTM?512?">SDYF!$I$10:$I$53</definedName>
    <definedName name="XDO_?YTM?513?">SDYF!$I$10:$I$61</definedName>
    <definedName name="XDO_?YTM?514?">SDYF!$I$10:$I$68</definedName>
    <definedName name="XDO_?YTM?515?">SDYF!$I$10:$I$89</definedName>
    <definedName name="XDO_?YTM?516?">SDYF!$I$10:$I$108</definedName>
    <definedName name="XDO_?YTM?517?">SDYF!$I$10:$I$113</definedName>
    <definedName name="XDO_?YTM?518?">'SFMP- Series 79'!$I$18:$I$22</definedName>
    <definedName name="XDO_?YTM?519?">'SFMP- Series 79'!$I$18:$I$45</definedName>
    <definedName name="XDO_?YTM?52?">SCOF!$I$10:$I$79</definedName>
    <definedName name="XDO_?YTM?520?">'SFMP- Series 79'!$I$18:$I$60</definedName>
    <definedName name="XDO_?YTM?521?">'SFMP- Series 79'!$I$18:$I$65</definedName>
    <definedName name="XDO_?YTM?522?">'SFMP- Series 81'!$I$18:$I$25</definedName>
    <definedName name="XDO_?YTM?523?">'SFMP- Series 81'!$I$18:$I$41</definedName>
    <definedName name="XDO_?YTM?524?">'SFMP- Series 81'!$I$18:$I$59</definedName>
    <definedName name="XDO_?YTM?525?">'SFMP- Series 81'!$I$18:$I$74</definedName>
    <definedName name="XDO_?YTM?526?">'SFMP- Series 81'!$I$18:$I$79</definedName>
    <definedName name="XDO_?YTM?527?">'SBI-BSE-SENSEX-IF'!$I$10:$I$39</definedName>
    <definedName name="XDO_?YTM?528?">'SBI-BSE-SENSEX-IF'!$I$10:$I$82</definedName>
    <definedName name="XDO_?YTM?529?">'SBI-BSE-SENSEX-IF'!$I$10:$I$87</definedName>
    <definedName name="XDO_?YTM?53?">SCOF!$I$10:$I$98</definedName>
    <definedName name="XDO_?YTM?530?">LIQUIDSBI!$I$52</definedName>
    <definedName name="XDO_?YTM?531?">LIQUIDSBI!$I$52:$I$57</definedName>
    <definedName name="XDO_?YTM?532?">SN50EWIF!$I$10:$I$59</definedName>
    <definedName name="XDO_?YTM?533?">SN50EWIF!$I$10:$I$102</definedName>
    <definedName name="XDO_?YTM?534?">SN50EWIF!$I$10:$I$107</definedName>
    <definedName name="XDO_?YTM?535?">SEOF!$I$10:$I$44</definedName>
    <definedName name="XDO_?YTM?536?">SEOF!$I$10:$I$69</definedName>
    <definedName name="XDO_?YTM?537?">SEOF!$I$10:$I$88</definedName>
    <definedName name="XDO_?YTM?538?">SEOF!$I$10:$I$93</definedName>
    <definedName name="XDO_?YTM?539?">'SBI-AOF'!$I$10:$I$37</definedName>
    <definedName name="XDO_?YTM?54?">SCOF!$I$10:$I$103</definedName>
    <definedName name="XDO_?YTM?540?">'SBI-AOF'!$I$10:$I$62</definedName>
    <definedName name="XDO_?YTM?541?">'SBI-AOF'!$I$10:$I$81</definedName>
    <definedName name="XDO_?YTM?542?">'SBI-AOF'!$I$10:$I$86</definedName>
    <definedName name="XDO_?YTM?543?">SETFSILVER!$I$54</definedName>
    <definedName name="XDO_?YTM?544?">SETFSILVER!$I$54:$I$56</definedName>
    <definedName name="XDO_?YTM?545?">SETFSILVER!$I$54:$I$60</definedName>
    <definedName name="XDO_?YTM?546?">'SETFSILVER-FOF'!$I$42</definedName>
    <definedName name="XDO_?YTM?547?">'SETFSILVER-FOF'!$I$42:$I$54</definedName>
    <definedName name="XDO_?YTM?548?">'SETFSILVER-FOF'!$I$42:$I$59</definedName>
    <definedName name="XDO_?YTM?549?">'SN50EW-ETF'!$I$10:$I$59</definedName>
    <definedName name="XDO_?YTM?55?">STOF!$I$10:$I$34</definedName>
    <definedName name="XDO_?YTM?550?">'SN50EW-ETF'!$I$10:$I$102</definedName>
    <definedName name="XDO_?YTM?551?">'SN50EW-ETF'!$I$10:$I$107</definedName>
    <definedName name="XDO_?YTM?552?">SIOF!$I$10:$I$45</definedName>
    <definedName name="XDO_?YTM?553?">SIOF!$I$10:$I$71</definedName>
    <definedName name="XDO_?YTM?554?">SIOF!$I$10:$I$90</definedName>
    <definedName name="XDO_?YTM?555?">SIOF!$I$10:$I$95</definedName>
    <definedName name="XDO_?YTM?556?">SN500IF!$I$10:$I$513</definedName>
    <definedName name="XDO_?YTM?557?">SN500IF!$I$10:$I$556</definedName>
    <definedName name="XDO_?YTM?558?">SN500IF!$I$10:$I$561</definedName>
    <definedName name="XDO_?YTM?559?">SNICIF!$I$10:$I$39</definedName>
    <definedName name="XDO_?YTM?56?">STOF!$I$10:$I$39</definedName>
    <definedName name="XDO_?YTM?560?">SNICIF!$I$10:$I$82</definedName>
    <definedName name="XDO_?YTM?561?">SNICIF!$I$10:$I$87</definedName>
    <definedName name="XDO_?YTM?562?">SQF!$I$10:$I$42</definedName>
    <definedName name="XDO_?YTM?563?">SQF!$I$10:$I$85</definedName>
    <definedName name="XDO_?YTM?564?">SQF!$I$10:$I$90</definedName>
    <definedName name="XDO_?YTM?565?">SNBIF!$I$10:$I$21</definedName>
    <definedName name="XDO_?YTM?566?">SNBIF!$I$10:$I$64</definedName>
    <definedName name="XDO_?YTM?567?">SNBIF!$I$10:$I$69</definedName>
    <definedName name="XDO_?YTM?568?">SNITIF!$I$10:$I$19</definedName>
    <definedName name="XDO_?YTM?569?">SNITIF!$I$10:$I$62</definedName>
    <definedName name="XDO_?YTM?57?">STOF!$I$10:$I$46</definedName>
    <definedName name="XDO_?YTM?570?">SNITIF!$I$10:$I$67</definedName>
    <definedName name="XDO_?YTM?571?">'SBI BSE PSU Bank ETF'!$I$10:$I$21</definedName>
    <definedName name="XDO_?YTM?572?">'SBI BSE PSU Bank ETF'!$I$10:$I$64</definedName>
    <definedName name="XDO_?YTM?573?">'SBI BSE PSU Bank ETF'!$I$10:$I$69</definedName>
    <definedName name="XDO_?YTM?574?">'SBI BSE PSU Bank Index Fund'!$I$10:$I$21</definedName>
    <definedName name="XDO_?YTM?575?">'SBI BSE PSU Bank Index Fund'!$I$10:$I$64</definedName>
    <definedName name="XDO_?YTM?576?">'SBI BSE PSU Bank Index Fund'!$I$10:$I$69</definedName>
    <definedName name="XDO_?YTM?577?">SIPAAFOF!$I$42:$I$44</definedName>
    <definedName name="XDO_?YTM?578?">SIPAAFOF!$I$42:$I$56</definedName>
    <definedName name="XDO_?YTM?579?">SIPAAFOF!$I$42:$I$61</definedName>
    <definedName name="XDO_?YTM?58?">STOF!$I$10:$I$67</definedName>
    <definedName name="XDO_?YTM?580?">#REF!</definedName>
    <definedName name="XDO_?YTM?581?">#REF!</definedName>
    <definedName name="XDO_?YTM?582?">#REF!</definedName>
    <definedName name="XDO_?YTM?583?">#REF!</definedName>
    <definedName name="XDO_?YTM?584?">#REF!</definedName>
    <definedName name="XDO_?YTM?585?">#REF!</definedName>
    <definedName name="XDO_?YTM?586?">#REF!</definedName>
    <definedName name="XDO_?YTM?587?">#REF!</definedName>
    <definedName name="XDO_?YTM?588?">#REF!</definedName>
    <definedName name="XDO_?YTM?589?">#REF!</definedName>
    <definedName name="XDO_?YTM?59?">STOF!$I$10:$I$86</definedName>
    <definedName name="XDO_?YTM?590?">#REF!</definedName>
    <definedName name="XDO_?YTM?591?">#REF!</definedName>
    <definedName name="XDO_?YTM?592?">#REF!</definedName>
    <definedName name="XDO_?YTM?593?">#REF!</definedName>
    <definedName name="XDO_?YTM?594?">#REF!</definedName>
    <definedName name="XDO_?YTM?595?">#REF!</definedName>
    <definedName name="XDO_?YTM?596?">#REF!</definedName>
    <definedName name="XDO_?YTM?6?">#REF!</definedName>
    <definedName name="XDO_?YTM?60?">STOF!$I$10:$I$91</definedName>
    <definedName name="XDO_?YTM?61?">SHOF!$I$10:$I$37</definedName>
    <definedName name="XDO_?YTM?62?">SHOF!$I$10:$I$43</definedName>
    <definedName name="XDO_?YTM?63?">SHOF!$I$10:$I$64</definedName>
    <definedName name="XDO_?YTM?64?">SHOF!$I$10:$I$83</definedName>
    <definedName name="XDO_?YTM?65?">SHOF!$I$10:$I$88</definedName>
    <definedName name="XDO_?YTM?66?">SCF!$I$10:$I$86</definedName>
    <definedName name="XDO_?YTM?67?">SCF!$I$10:$I$93</definedName>
    <definedName name="XDO_?YTM?68?">SCF!$I$10:$I$97</definedName>
    <definedName name="XDO_?YTM?69?">SCF!$I$10:$I$103</definedName>
    <definedName name="XDO_?YTM?7?">#REF!</definedName>
    <definedName name="XDO_?YTM?70?">SCF!$I$10:$I$116</definedName>
    <definedName name="XDO_?YTM?71?">SCF!$I$10:$I$127</definedName>
    <definedName name="XDO_?YTM?72?">SCF!$I$10:$I$146</definedName>
    <definedName name="XDO_?YTM?73?">SCF!$I$10:$I$151</definedName>
    <definedName name="XDO_?YTM?74?">SNIF!$I$10:$I$59</definedName>
    <definedName name="XDO_?YTM?75?">SNIF!$I$10:$I$102</definedName>
    <definedName name="XDO_?YTM?76?">SNIF!$I$10:$I$107</definedName>
    <definedName name="XDO_?YTM?77?">'SMCBF-SP'!$I$10:$I$31</definedName>
    <definedName name="XDO_?YTM?78?">'SMCBF-SP'!$I$10:$I$51</definedName>
    <definedName name="XDO_?YTM?79?">'SMCBF-SP'!$I$10:$I$61</definedName>
    <definedName name="XDO_?YTM?8?">#REF!</definedName>
    <definedName name="XDO_?YTM?80?">'SMCBF-SP'!$I$10:$I$66</definedName>
    <definedName name="XDO_?YTM?81?">'SMCBF-SP'!$I$10:$I$79</definedName>
    <definedName name="XDO_?YTM?82?">'SMCBF-SP'!$I$10:$I$94</definedName>
    <definedName name="XDO_?YTM?83?">'SMCBF-SP'!$I$10:$I$99</definedName>
    <definedName name="XDO_?YTM?84?">SOF!$I$32</definedName>
    <definedName name="XDO_?YTM?85?">SOF!$I$32:$I$37</definedName>
    <definedName name="XDO_?YTM?86?">SOF!$I$32:$I$56</definedName>
    <definedName name="XDO_?YTM?87?">SOF!$I$32:$I$61</definedName>
    <definedName name="XDO_?YTM?88?">SMMDF!$I$18:$I$50</definedName>
    <definedName name="XDO_?YTM?89?">SMMDF!$I$18:$I$62</definedName>
    <definedName name="XDO_?YTM?9?">SLMF!$I$10:$I$85</definedName>
    <definedName name="XDO_?YTM?90?">SMMDF!$I$18:$I$71</definedName>
    <definedName name="XDO_?YTM?91?">SMMDF!$I$18:$I$84</definedName>
    <definedName name="XDO_?YTM?92?">SMMDF!$I$18:$I$94</definedName>
    <definedName name="XDO_?YTM?93?">SMMDF!$I$18:$I$99</definedName>
    <definedName name="XDO_?YTM?94?">SLF!$I$18:$I$27</definedName>
    <definedName name="XDO_?YTM?95?">SLF!$I$18:$I$35</definedName>
    <definedName name="XDO_?YTM?96?">SLF!$I$18:$I$39</definedName>
    <definedName name="XDO_?YTM?97?">SLF!$I$18:$I$116</definedName>
    <definedName name="XDO_?YTM?98?">SLF!$I$18:$I$137</definedName>
    <definedName name="XDO_?YTM?99?">SLF!$I$18:$I$150</definedName>
    <definedName name="XDO_GROUP_?G_2?">SMEEF!$2:$101</definedName>
    <definedName name="XDO_GROUP_?G_2?1?">#REF!</definedName>
    <definedName name="XDO_GROUP_?G_2?10?">#REF!</definedName>
    <definedName name="XDO_GROUP_?G_2?100?">'SFMP- Series 64'!$2:$76</definedName>
    <definedName name="XDO_GROUP_?G_2?101?">'SFMP- Series 68'!$2:$64</definedName>
    <definedName name="XDO_GROUP_?G_2?102?">SNM150IF!$2:$212</definedName>
    <definedName name="XDO_GROUP_?G_2?103?">SNS250IF!$2:$311</definedName>
    <definedName name="XDO_GROUP_?G_2?104?">'SCIGI-JUN 2036'!$2:$63</definedName>
    <definedName name="XDO_GROUP_?G_2?105?">'SCIGI-APR 2029'!$2:$61</definedName>
    <definedName name="XDO_GROUP_?G_2?106?">'SCISI-SEP 2027'!$2:$78</definedName>
    <definedName name="XDO_GROUP_?G_2?107?">'SFMP- Series 72'!$2:$64</definedName>
    <definedName name="XDO_GROUP_?G_2?108?">'SFMP- Series 73'!$2:$64</definedName>
    <definedName name="XDO_GROUP_?G_2?109?">SLDF!$2:$71</definedName>
    <definedName name="XDO_GROUP_?G_2?11?">SEHF!$2:$175</definedName>
    <definedName name="XDO_GROUP_?G_2?110?">'SFMP- Series 74'!$2:$73</definedName>
    <definedName name="XDO_GROUP_?G_2?111?">'SFMP- Series 76'!$2:$72</definedName>
    <definedName name="XDO_GROUP_?G_2?112?">'SFMP- Series 78'!$2:$75</definedName>
    <definedName name="XDO_GROUP_?G_2?113?">SDYF!$2:$116</definedName>
    <definedName name="XDO_GROUP_?G_2?114?">'SFMP- Series 79'!$2:$68</definedName>
    <definedName name="XDO_GROUP_?G_2?115?">'SFMP- Series 81'!$2:$82</definedName>
    <definedName name="XDO_GROUP_?G_2?116?">'SBI-BSE-SENSEX-IF'!$2:$90</definedName>
    <definedName name="XDO_GROUP_?G_2?117?">LIQUIDSBI!$2:$60</definedName>
    <definedName name="XDO_GROUP_?G_2?118?">SN50EWIF!$2:$110</definedName>
    <definedName name="XDO_GROUP_?G_2?119?">SEOF!$2:$96</definedName>
    <definedName name="XDO_GROUP_?G_2?12?">#REF!</definedName>
    <definedName name="XDO_GROUP_?G_2?120?">'SBI-AOF'!$2:$89</definedName>
    <definedName name="XDO_GROUP_?G_2?121?">SETFSILVER!$2:$63</definedName>
    <definedName name="XDO_GROUP_?G_2?122?">'SETFSILVER-FOF'!$2:$62</definedName>
    <definedName name="XDO_GROUP_?G_2?123?">'SN50EW-ETF'!$2:$110</definedName>
    <definedName name="XDO_GROUP_?G_2?124?">SIOF!$2:$98</definedName>
    <definedName name="XDO_GROUP_?G_2?125?">SN500IF!$2:$564</definedName>
    <definedName name="XDO_GROUP_?G_2?126?">SNICIF!$2:$90</definedName>
    <definedName name="XDO_GROUP_?G_2?127?">SQF!$2:$93</definedName>
    <definedName name="XDO_GROUP_?G_2?128?">SNBIF!$2:$72</definedName>
    <definedName name="XDO_GROUP_?G_2?129?">SNITIF!$2:$70</definedName>
    <definedName name="XDO_GROUP_?G_2?13?">SMIF!$2:$79</definedName>
    <definedName name="XDO_GROUP_?G_2?130?">'SBI BSE PSU Bank ETF'!$2:$72</definedName>
    <definedName name="XDO_GROUP_?G_2?131?">'SBI BSE PSU Bank Index Fund'!$2:$72</definedName>
    <definedName name="XDO_GROUP_?G_2?132?">SIPAAFOF!$2:$64</definedName>
    <definedName name="XDO_GROUP_?G_2?133?">#REF!</definedName>
    <definedName name="XDO_GROUP_?G_2?134?">#REF!</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5?">SCOF!$2:$106</definedName>
    <definedName name="XDO_GROUP_?G_2?16?">STOF!$2:$94</definedName>
    <definedName name="XDO_GROUP_?G_2?17?">SHOF!$2:$91</definedName>
    <definedName name="XDO_GROUP_?G_2?18?">SCF!$2:$154</definedName>
    <definedName name="XDO_GROUP_?G_2?19?">SNIF!$2:$110</definedName>
    <definedName name="XDO_GROUP_?G_2?2?">#REF!</definedName>
    <definedName name="XDO_GROUP_?G_2?20?">'SMCBF-SP'!$2:$102</definedName>
    <definedName name="XDO_GROUP_?G_2?21?">SOF!$2:$64</definedName>
    <definedName name="XDO_GROUP_?G_2?22?">SMMDF!$2:$102</definedName>
    <definedName name="XDO_GROUP_?G_2?23?">SLF!$2:$181</definedName>
    <definedName name="XDO_GROUP_?G_2?24?">SDBF!$2:$86</definedName>
    <definedName name="XDO_GROUP_?G_2?25?">SSF!$2:$160</definedName>
    <definedName name="XDO_GROUP_?G_2?26?">SCRF!$2:$97</definedName>
    <definedName name="XDO_GROUP_?G_2?27?">SFEF!$2:$91</definedName>
    <definedName name="XDO_GROUP_?G_2?28?">SCHF!$2:$159</definedName>
    <definedName name="XDO_GROUP_?G_2?29?">SMUSD!$2:$173</definedName>
    <definedName name="XDO_GROUP_?G_2?3?">#REF!</definedName>
    <definedName name="XDO_GROUP_?G_2?30?">SMIDCAP!$2:$123</definedName>
    <definedName name="XDO_GROUP_?G_2?31?">SMCMF!$2:$62</definedName>
    <definedName name="XDO_GROUP_?G_2?32?">SMCOMMA!$2:$88</definedName>
    <definedName name="XDO_GROUP_?G_2?33?">SMGF!$2:$76</definedName>
    <definedName name="XDO_GROUP_?G_2?34?">SFLEXI!$2:$121</definedName>
    <definedName name="XDO_GROUP_?G_2?35?">SMAAF!$2:$166</definedName>
    <definedName name="XDO_GROUP_?G_2?36?">SBLUECHIP!$2:$105</definedName>
    <definedName name="XDO_GROUP_?G_2?37?">SAOF!$2:$304</definedName>
    <definedName name="XDO_GROUP_?G_2?38?">SIF!$2:$101</definedName>
    <definedName name="XDO_GROUP_?G_2?39?">SMLDF!$2:$156</definedName>
    <definedName name="XDO_GROUP_?G_2?4?">#REF!</definedName>
    <definedName name="XDO_GROUP_?G_2?40?">SSTDF!$2:$135</definedName>
    <definedName name="XDO_GROUP_?G_2?41?">SETFGOLD!$2:$62</definedName>
    <definedName name="XDO_GROUP_?G_2?42?">SPSU!$2:$86</definedName>
    <definedName name="XDO_GROUP_?G_2?43?">SGF!$2:$62</definedName>
    <definedName name="XDO_GROUP_?G_2?44?">SBISENSEX!$2:$90</definedName>
    <definedName name="XDO_GROUP_?G_2?45?">SSCF!$2:$124</definedName>
    <definedName name="XDO_GROUP_?G_2?46?">SBPF!$2:$115</definedName>
    <definedName name="XDO_GROUP_?G_2?47?">SBFS!$2:$87</definedName>
    <definedName name="XDO_GROUP_?G_2?48?">SETFNN50!$2:$111</definedName>
    <definedName name="XDO_GROUP_?G_2?49?">SETFNIFBK!$2:$72</definedName>
    <definedName name="XDO_GROUP_?G_2?5?">SLMF!$2:$143</definedName>
    <definedName name="XDO_GROUP_?G_2?50?">SETFBSE100!$2:$161</definedName>
    <definedName name="XDO_GROUP_?G_2?51?">SESF!$2:$177</definedName>
    <definedName name="XDO_GROUP_?G_2?52?">SETFNIF50!$2:$110</definedName>
    <definedName name="XDO_GROUP_?G_2?53?">'SLTAF-III'!$2:$85</definedName>
    <definedName name="XDO_GROUP_?G_2?54?">SETF10GILT!$2:$61</definedName>
    <definedName name="XDO_GROUP_?G_2?55?">'SLTAF-IV'!$2:$79</definedName>
    <definedName name="XDO_GROUP_?G_2?56?">'SLTAF-V'!$2:$86</definedName>
    <definedName name="XDO_GROUP_?G_2?57?">'SLTAF-VI'!$2:$99</definedName>
    <definedName name="XDO_GROUP_?G_2?58?">SETFSN50!$2:$110</definedName>
    <definedName name="XDO_GROUP_?G_2?59?">SBIETFQLTY!$2:$90</definedName>
    <definedName name="XDO_GROUP_?G_2?6?">SLTEF!$2:$126</definedName>
    <definedName name="XDO_GROUP_?G_2?60?">SCBF!$2:$164</definedName>
    <definedName name="XDO_GROUP_?G_2?61?">SEMVF!$2:$110</definedName>
    <definedName name="XDO_GROUP_?G_2?62?">'SFMP- Series 1'!$2:$73</definedName>
    <definedName name="XDO_GROUP_?G_2?63?">'SFMP- Series 6'!$2:$71</definedName>
    <definedName name="XDO_GROUP_?G_2?64?">'SFMP- Series 34'!$2:$66</definedName>
    <definedName name="XDO_GROUP_?G_2?65?">'SMCBF-IP'!$2:$93</definedName>
    <definedName name="XDO_GROUP_?G_2?66?">SFRDF!$2:$75</definedName>
    <definedName name="XDO_GROUP_?G_2?67?">SBIETFIT!$2:$70</definedName>
    <definedName name="XDO_GROUP_?G_2?68?">SBIETFPB!$2:$70</definedName>
    <definedName name="XDO_GROUP_?G_2?69?">'SRBF-AP'!$2:$111</definedName>
    <definedName name="XDO_GROUP_?G_2?7?">#REF!</definedName>
    <definedName name="XDO_GROUP_?G_2?70?">'SRBF-AHP'!$2:$123</definedName>
    <definedName name="XDO_GROUP_?G_2?71?">'SRBF-CHP'!$2:$122</definedName>
    <definedName name="XDO_GROUP_?G_2?72?">'SRBF-CP'!$2:$122</definedName>
    <definedName name="XDO_GROUP_?G_2?73?">'SIA-US EQUITY FOF'!$2:$61</definedName>
    <definedName name="XDO_GROUP_?G_2?74?">'SFMP- Series 42'!$2:$84</definedName>
    <definedName name="XDO_GROUP_?G_2?75?">'SFMP- Series 43'!$2:$73</definedName>
    <definedName name="XDO_GROUP_?G_2?76?">'SNN50'!$2:$111</definedName>
    <definedName name="XDO_GROUP_?G_2?77?">'SFMP- Series 44'!$2:$76</definedName>
    <definedName name="XDO_GROUP_?G_2?78?">'SFMP- Series 45'!$2:$78</definedName>
    <definedName name="XDO_GROUP_?G_2?79?">SBIETFCON!$2:$90</definedName>
    <definedName name="XDO_GROUP_?G_2?8?">#REF!</definedName>
    <definedName name="XDO_GROUP_?G_2?80?">'SFMP- Series 46'!$2:$71</definedName>
    <definedName name="XDO_GROUP_?G_2?81?">'SFMP- Series 47'!$2:$67</definedName>
    <definedName name="XDO_GROUP_?G_2?82?">'SFMP- Series 48'!$2:$67</definedName>
    <definedName name="XDO_GROUP_?G_2?83?">SBAF!$2:$203</definedName>
    <definedName name="XDO_GROUP_?G_2?84?">'SFMP- Series 49'!$2:$76</definedName>
    <definedName name="XDO_GROUP_?G_2?85?">'SFMP- Series 50'!$2:$72</definedName>
    <definedName name="XDO_GROUP_?G_2?86?">'SFMP- Series 51'!$2:$81</definedName>
    <definedName name="XDO_GROUP_?G_2?87?">'SFMP- Series 52'!$2:$74</definedName>
    <definedName name="XDO_GROUP_?G_2?88?">'SFMP- Series 53'!$2:$80</definedName>
    <definedName name="XDO_GROUP_?G_2?89?">'SFMP- Series 54'!$2:$67</definedName>
    <definedName name="XDO_GROUP_?G_2?9?">SMGLF!$2:$91</definedName>
    <definedName name="XDO_GROUP_?G_2?90?">'SFMP- Series 55'!$2:$78</definedName>
    <definedName name="XDO_GROUP_?G_2?91?">'SFMP- Series 57'!$2:$75</definedName>
    <definedName name="XDO_GROUP_?G_2?92?">'SFMP- Series 58'!$2:$73</definedName>
    <definedName name="XDO_GROUP_?G_2?93?">SCPSE!$2:$158</definedName>
    <definedName name="XDO_GROUP_?G_2?94?">'SFMP- Series 59'!$2:$63</definedName>
    <definedName name="XDO_GROUP_?G_2?95?">'SFMP- Series 60'!$2:$73</definedName>
    <definedName name="XDO_GROUP_?G_2?96?">SMCF!$2:$115</definedName>
    <definedName name="XDO_GROUP_?G_2?97?">'SFMP- Series 61'!$2:$81</definedName>
    <definedName name="XDO_GROUP_?G_2?98?">'SFMP- Series 66'!$2:$79</definedName>
    <definedName name="XDO_GROUP_?G_2?99?">'SFMP- Series 67'!$2:$79</definedName>
    <definedName name="XDO_GROUP_?G_3?">SMEEF!$8:$100</definedName>
    <definedName name="XDO_GROUP_?G_3?1?">#REF!</definedName>
    <definedName name="XDO_GROUP_?G_3?10?">#REF!</definedName>
    <definedName name="XDO_GROUP_?G_3?100?">'SFMP- Series 64'!$16:$75</definedName>
    <definedName name="XDO_GROUP_?G_3?101?">'SFMP- Series 68'!$16:$63</definedName>
    <definedName name="XDO_GROUP_?G_3?102?">SNM150IF!$8:$211</definedName>
    <definedName name="XDO_GROUP_?G_3?103?">SNS250IF!$8:$310</definedName>
    <definedName name="XDO_GROUP_?G_3?104?">'SCIGI-JUN 2036'!$16:$62</definedName>
    <definedName name="XDO_GROUP_?G_3?105?">'SCIGI-APR 2029'!$16:$60</definedName>
    <definedName name="XDO_GROUP_?G_3?106?">'SCISI-SEP 2027'!$16:$77</definedName>
    <definedName name="XDO_GROUP_?G_3?107?">'SFMP- Series 72'!$28:$63</definedName>
    <definedName name="XDO_GROUP_?G_3?108?">'SFMP- Series 73'!$28:$63</definedName>
    <definedName name="XDO_GROUP_?G_3?109?">SLDF!$16:$70</definedName>
    <definedName name="XDO_GROUP_?G_3?11?">SEHF!$8:$174</definedName>
    <definedName name="XDO_GROUP_?G_3?110?">'SFMP- Series 74'!$16:$72</definedName>
    <definedName name="XDO_GROUP_?G_3?111?">'SFMP- Series 76'!$16:$71</definedName>
    <definedName name="XDO_GROUP_?G_3?112?">'SFMP- Series 78'!$16:$74</definedName>
    <definedName name="XDO_GROUP_?G_3?113?">SDYF!$8:$115</definedName>
    <definedName name="XDO_GROUP_?G_3?114?">'SFMP- Series 79'!$16:$67</definedName>
    <definedName name="XDO_GROUP_?G_3?115?">'SFMP- Series 81'!$16:$81</definedName>
    <definedName name="XDO_GROUP_?G_3?116?">'SBI-BSE-SENSEX-IF'!$8:$89</definedName>
    <definedName name="XDO_GROUP_?G_3?117?">LIQUIDSBI!$40:$59</definedName>
    <definedName name="XDO_GROUP_?G_3?118?">SN50EWIF!$8:$109</definedName>
    <definedName name="XDO_GROUP_?G_3?119?">SEOF!$8:$95</definedName>
    <definedName name="XDO_GROUP_?G_3?12?">#REF!</definedName>
    <definedName name="XDO_GROUP_?G_3?120?">'SBI-AOF'!$8:$88</definedName>
    <definedName name="XDO_GROUP_?G_3?121?">SETFSILVER!$40:$62</definedName>
    <definedName name="XDO_GROUP_?G_3?122?">'SETFSILVER-FOF'!$40:$61</definedName>
    <definedName name="XDO_GROUP_?G_3?123?">'SN50EW-ETF'!$8:$109</definedName>
    <definedName name="XDO_GROUP_?G_3?124?">SIOF!$8:$97</definedName>
    <definedName name="XDO_GROUP_?G_3?125?">SN500IF!$8:$563</definedName>
    <definedName name="XDO_GROUP_?G_3?126?">SNICIF!$8:$89</definedName>
    <definedName name="XDO_GROUP_?G_3?127?">SQF!$8:$92</definedName>
    <definedName name="XDO_GROUP_?G_3?128?">SNBIF!$8:$71</definedName>
    <definedName name="XDO_GROUP_?G_3?129?">SNITIF!$8:$69</definedName>
    <definedName name="XDO_GROUP_?G_3?13?">SMIF!$16:$78</definedName>
    <definedName name="XDO_GROUP_?G_3?130?">'SBI BSE PSU Bank ETF'!$8:$71</definedName>
    <definedName name="XDO_GROUP_?G_3?131?">'SBI BSE PSU Bank Index Fund'!$8:$71</definedName>
    <definedName name="XDO_GROUP_?G_3?132?">SIPAAFOF!$40:$63</definedName>
    <definedName name="XDO_GROUP_?G_3?133?">#REF!</definedName>
    <definedName name="XDO_GROUP_?G_3?134?">#REF!</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5?">SCOF!$8:$105</definedName>
    <definedName name="XDO_GROUP_?G_3?16?">STOF!$8:$93</definedName>
    <definedName name="XDO_GROUP_?G_3?17?">SHOF!$8:$90</definedName>
    <definedName name="XDO_GROUP_?G_3?18?">SCF!$8:$153</definedName>
    <definedName name="XDO_GROUP_?G_3?19?">SNIF!$8:$109</definedName>
    <definedName name="XDO_GROUP_?G_3?2?">#REF!</definedName>
    <definedName name="XDO_GROUP_?G_3?20?">'SMCBF-SP'!$8:$101</definedName>
    <definedName name="XDO_GROUP_?G_3?21?">SOF!$28:$63</definedName>
    <definedName name="XDO_GROUP_?G_3?22?">SMMDF!$16:$101</definedName>
    <definedName name="XDO_GROUP_?G_3?23?">SLF!$16:$180</definedName>
    <definedName name="XDO_GROUP_?G_3?24?">SDBF!$16:$85</definedName>
    <definedName name="XDO_GROUP_?G_3?25?">SSF!$16:$159</definedName>
    <definedName name="XDO_GROUP_?G_3?26?">SCRF!$8:$96</definedName>
    <definedName name="XDO_GROUP_?G_3?27?">SFEF!$8:$90</definedName>
    <definedName name="XDO_GROUP_?G_3?28?">SCHF!$8:$158</definedName>
    <definedName name="XDO_GROUP_?G_3?29?">SMUSD!$16:$172</definedName>
    <definedName name="XDO_GROUP_?G_3?3?">#REF!</definedName>
    <definedName name="XDO_GROUP_?G_3?30?">SMIDCAP!$8:$122</definedName>
    <definedName name="XDO_GROUP_?G_3?31?">SMCMF!$16:$61</definedName>
    <definedName name="XDO_GROUP_?G_3?32?">SMCOMMA!$8:$87</definedName>
    <definedName name="XDO_GROUP_?G_3?33?">SMGF!$16:$75</definedName>
    <definedName name="XDO_GROUP_?G_3?34?">SFLEXI!$8:$120</definedName>
    <definedName name="XDO_GROUP_?G_3?35?">SMAAF!$8:$165</definedName>
    <definedName name="XDO_GROUP_?G_3?36?">SBLUECHIP!$8:$104</definedName>
    <definedName name="XDO_GROUP_?G_3?37?">SAOF!$8:$303</definedName>
    <definedName name="XDO_GROUP_?G_3?38?">SIF!$8:$100</definedName>
    <definedName name="XDO_GROUP_?G_3?39?">SMLDF!$16:$155</definedName>
    <definedName name="XDO_GROUP_?G_3?4?">#REF!</definedName>
    <definedName name="XDO_GROUP_?G_3?40?">SSTDF!$16:$134</definedName>
    <definedName name="XDO_GROUP_?G_3?41?">SETFGOLD!$40:$61</definedName>
    <definedName name="XDO_GROUP_?G_3?42?">SPSU!$8:$85</definedName>
    <definedName name="XDO_GROUP_?G_3?43?">SGF!$40:$61</definedName>
    <definedName name="XDO_GROUP_?G_3?44?">SBISENSEX!$8:$89</definedName>
    <definedName name="XDO_GROUP_?G_3?45?">SSCF!$8:$123</definedName>
    <definedName name="XDO_GROUP_?G_3?46?">SBPF!$16:$114</definedName>
    <definedName name="XDO_GROUP_?G_3?47?">SBFS!$8:$86</definedName>
    <definedName name="XDO_GROUP_?G_3?48?">SETFNN50!$8:$110</definedName>
    <definedName name="XDO_GROUP_?G_3?49?">SETFNIFBK!$8:$71</definedName>
    <definedName name="XDO_GROUP_?G_3?5?">SLMF!$8:$142</definedName>
    <definedName name="XDO_GROUP_?G_3?50?">SETFBSE100!$8:$160</definedName>
    <definedName name="XDO_GROUP_?G_3?51?">SESF!$8:$176</definedName>
    <definedName name="XDO_GROUP_?G_3?52?">SETFNIF50!$8:$109</definedName>
    <definedName name="XDO_GROUP_?G_3?53?">'SLTAF-III'!$8:$84</definedName>
    <definedName name="XDO_GROUP_?G_3?54?">SETF10GILT!$16:$60</definedName>
    <definedName name="XDO_GROUP_?G_3?55?">'SLTAF-IV'!$8:$78</definedName>
    <definedName name="XDO_GROUP_?G_3?56?">'SLTAF-V'!$8:$85</definedName>
    <definedName name="XDO_GROUP_?G_3?57?">'SLTAF-VI'!$8:$98</definedName>
    <definedName name="XDO_GROUP_?G_3?58?">SETFSN50!$8:$109</definedName>
    <definedName name="XDO_GROUP_?G_3?59?">SBIETFQLTY!$8:$89</definedName>
    <definedName name="XDO_GROUP_?G_3?6?">SLTEF!$8:$125</definedName>
    <definedName name="XDO_GROUP_?G_3?60?">SCBF!$16:$163</definedName>
    <definedName name="XDO_GROUP_?G_3?61?">SEMVF!$8:$109</definedName>
    <definedName name="XDO_GROUP_?G_3?62?">'SFMP- Series 1'!$16:$72</definedName>
    <definedName name="XDO_GROUP_?G_3?63?">'SFMP- Series 6'!$16:$70</definedName>
    <definedName name="XDO_GROUP_?G_3?64?">'SFMP- Series 34'!$16:$65</definedName>
    <definedName name="XDO_GROUP_?G_3?65?">'SMCBF-IP'!$8:$92</definedName>
    <definedName name="XDO_GROUP_?G_3?66?">SFRDF!$16:$74</definedName>
    <definedName name="XDO_GROUP_?G_3?67?">SBIETFIT!$8:$69</definedName>
    <definedName name="XDO_GROUP_?G_3?68?">SBIETFPB!$8:$69</definedName>
    <definedName name="XDO_GROUP_?G_3?69?">'SRBF-AP'!$8:$110</definedName>
    <definedName name="XDO_GROUP_?G_3?7?">#REF!</definedName>
    <definedName name="XDO_GROUP_?G_3?70?">'SRBF-AHP'!$8:$122</definedName>
    <definedName name="XDO_GROUP_?G_3?71?">'SRBF-CHP'!$8:$121</definedName>
    <definedName name="XDO_GROUP_?G_3?72?">'SRBF-CP'!$8:$121</definedName>
    <definedName name="XDO_GROUP_?G_3?73?">'SIA-US EQUITY FOF'!$8:$60</definedName>
    <definedName name="XDO_GROUP_?G_3?74?">'SFMP- Series 42'!$16:$83</definedName>
    <definedName name="XDO_GROUP_?G_3?75?">'SFMP- Series 43'!$16:$72</definedName>
    <definedName name="XDO_GROUP_?G_3?76?">'SNN50'!$8:$110</definedName>
    <definedName name="XDO_GROUP_?G_3?77?">'SFMP- Series 44'!$16:$75</definedName>
    <definedName name="XDO_GROUP_?G_3?78?">'SFMP- Series 45'!$16:$77</definedName>
    <definedName name="XDO_GROUP_?G_3?79?">SBIETFCON!$8:$89</definedName>
    <definedName name="XDO_GROUP_?G_3?8?">#REF!</definedName>
    <definedName name="XDO_GROUP_?G_3?80?">'SFMP- Series 46'!$16:$70</definedName>
    <definedName name="XDO_GROUP_?G_3?81?">'SFMP- Series 47'!$16:$66</definedName>
    <definedName name="XDO_GROUP_?G_3?82?">'SFMP- Series 48'!$16:$66</definedName>
    <definedName name="XDO_GROUP_?G_3?83?">SBAF!$8:$202</definedName>
    <definedName name="XDO_GROUP_?G_3?84?">'SFMP- Series 49'!$16:$75</definedName>
    <definedName name="XDO_GROUP_?G_3?85?">'SFMP- Series 50'!$16:$71</definedName>
    <definedName name="XDO_GROUP_?G_3?86?">'SFMP- Series 51'!$16:$80</definedName>
    <definedName name="XDO_GROUP_?G_3?87?">'SFMP- Series 52'!$16:$73</definedName>
    <definedName name="XDO_GROUP_?G_3?88?">'SFMP- Series 53'!$16:$79</definedName>
    <definedName name="XDO_GROUP_?G_3?89?">'SFMP- Series 54'!$16:$66</definedName>
    <definedName name="XDO_GROUP_?G_3?9?">SMGLF!$8:$90</definedName>
    <definedName name="XDO_GROUP_?G_3?90?">'SFMP- Series 55'!$16:$77</definedName>
    <definedName name="XDO_GROUP_?G_3?91?">'SFMP- Series 57'!$16:$74</definedName>
    <definedName name="XDO_GROUP_?G_3?92?">'SFMP- Series 58'!$16:$72</definedName>
    <definedName name="XDO_GROUP_?G_3?93?">SCPSE!$16:$157</definedName>
    <definedName name="XDO_GROUP_?G_3?94?">'SFMP- Series 59'!$28:$62</definedName>
    <definedName name="XDO_GROUP_?G_3?95?">'SFMP- Series 60'!$16:$72</definedName>
    <definedName name="XDO_GROUP_?G_3?96?">SMCF!$8:$114</definedName>
    <definedName name="XDO_GROUP_?G_3?97?">'SFMP- Series 61'!$16:$80</definedName>
    <definedName name="XDO_GROUP_?G_3?98?">'SFMP- Series 66'!$16:$78</definedName>
    <definedName name="XDO_GROUP_?G_3?99?">'SFMP- Series 67'!$16:$78</definedName>
    <definedName name="XDO_GROUP_?G_4?">SMEEF!$B$98:$IZ$98</definedName>
    <definedName name="XDO_GROUP_?G_4?1?">#REF!</definedName>
    <definedName name="XDO_GROUP_?G_4?10?">SLMF!$B$89:$IV$91</definedName>
    <definedName name="XDO_GROUP_?G_4?100?">SLF!$B$161:$IV$161</definedName>
    <definedName name="XDO_GROUP_?G_4?101?">SLF!$B$171:$IV$173</definedName>
    <definedName name="XDO_GROUP_?G_4?102?">SLF!$B$178:$IV$178</definedName>
    <definedName name="XDO_GROUP_?G_4?103?">SDBF!$B$18:$IV$24</definedName>
    <definedName name="XDO_GROUP_?G_4?104?">SDBF!$B$30:$IV$30</definedName>
    <definedName name="XDO_GROUP_?G_4?105?">SDBF!$B$34:$IV$39</definedName>
    <definedName name="XDO_GROUP_?G_4?106?">SDBF!$B$43:$IV$49</definedName>
    <definedName name="XDO_GROUP_?G_4?107?">SDBF!$B$68:$IV$68</definedName>
    <definedName name="XDO_GROUP_?G_4?108?">SDBF!$B$78:$IV$78</definedName>
    <definedName name="XDO_GROUP_?G_4?109?">SDBF!$B$83:$IV$83</definedName>
    <definedName name="XDO_GROUP_?G_4?11?">SLMF!$B$95:$IV$95</definedName>
    <definedName name="XDO_GROUP_?G_4?110?">SSF!$B$24:$IV$25</definedName>
    <definedName name="XDO_GROUP_?G_4?111?">SSF!$B$29:$IV$51</definedName>
    <definedName name="XDO_GROUP_?G_4?112?">SSF!$B$56:$IV$83</definedName>
    <definedName name="XDO_GROUP_?G_4?113?">SSF!$B$87:$IV$125</definedName>
    <definedName name="XDO_GROUP_?G_4?114?">SSF!$B$131:$IV$131</definedName>
    <definedName name="XDO_GROUP_?G_4?115?">SSF!$B$135:$IV$135</definedName>
    <definedName name="XDO_GROUP_?G_4?116?">SSF!$B$142:$IV$142</definedName>
    <definedName name="XDO_GROUP_?G_4?117?">SSF!$B$152:$IV$152</definedName>
    <definedName name="XDO_GROUP_?G_4?118?">SSF!$B$157:$IV$157</definedName>
    <definedName name="XDO_GROUP_?G_4?119?">SCRF!$B$16:$IV$16</definedName>
    <definedName name="XDO_GROUP_?G_4?12?">SLMF!$B$116:$IV$116</definedName>
    <definedName name="XDO_GROUP_?G_4?120?">SCRF!$B$21:$IV$48</definedName>
    <definedName name="XDO_GROUP_?G_4?121?">SCRF!$B$56:$IV$58</definedName>
    <definedName name="XDO_GROUP_?G_4?122?">SCRF!$B$79:$IV$79</definedName>
    <definedName name="XDO_GROUP_?G_4?123?">SCRF!$B$89:$IV$89</definedName>
    <definedName name="XDO_GROUP_?G_4?124?">SCRF!$B$94:$IV$94</definedName>
    <definedName name="XDO_GROUP_?G_4?125?">SFEF!$B$10:$IV$32</definedName>
    <definedName name="XDO_GROUP_?G_4?126?">SFEF!$B$38:$IV$39</definedName>
    <definedName name="XDO_GROUP_?G_4?127?">SFEF!$B$64:$IV$64</definedName>
    <definedName name="XDO_GROUP_?G_4?128?">SFEF!$B$83:$IV$83</definedName>
    <definedName name="XDO_GROUP_?G_4?129?">SFEF!$B$88:$IV$88</definedName>
    <definedName name="XDO_GROUP_?G_4?13?">SLMF!$B$135:$IV$135</definedName>
    <definedName name="XDO_GROUP_?G_4?130?">SCHF!$B$10:$IV$46</definedName>
    <definedName name="XDO_GROUP_?G_4?131?">SCHF!$B$54:$IV$54</definedName>
    <definedName name="XDO_GROUP_?G_4?132?">SCHF!$B$59:$IV$104</definedName>
    <definedName name="XDO_GROUP_?G_4?133?">SCHF!$B$112:$IV$116</definedName>
    <definedName name="XDO_GROUP_?G_4?134?">SCHF!$B$120:$IV$122</definedName>
    <definedName name="XDO_GROUP_?G_4?135?">SCHF!$B$141:$IV$141</definedName>
    <definedName name="XDO_GROUP_?G_4?136?">SCHF!$B$151:$IV$151</definedName>
    <definedName name="XDO_GROUP_?G_4?137?">SCHF!$B$156:$IV$156</definedName>
    <definedName name="XDO_GROUP_?G_4?138?">SMUSD!$B$18:$IV$40</definedName>
    <definedName name="XDO_GROUP_?G_4?139?">SMUSD!$B$46:$IV$47</definedName>
    <definedName name="XDO_GROUP_?G_4?14?">SLMF!$B$140:$IV$140</definedName>
    <definedName name="XDO_GROUP_?G_4?140?">SMUSD!$B$51:$IV$52</definedName>
    <definedName name="XDO_GROUP_?G_4?141?">SMUSD!$B$56:$IV$67</definedName>
    <definedName name="XDO_GROUP_?G_4?142?">SMUSD!$B$72:$IV$95</definedName>
    <definedName name="XDO_GROUP_?G_4?143?">SMUSD!$B$99:$IV$133</definedName>
    <definedName name="XDO_GROUP_?G_4?144?">SMUSD!$B$137:$IV$142</definedName>
    <definedName name="XDO_GROUP_?G_4?145?">SMUSD!$B$148:$IV$148</definedName>
    <definedName name="XDO_GROUP_?G_4?146?">SMUSD!$B$155:$IV$155</definedName>
    <definedName name="XDO_GROUP_?G_4?147?">SMUSD!$B$165:$IV$165</definedName>
    <definedName name="XDO_GROUP_?G_4?148?">SMUSD!$B$170:$IV$170</definedName>
    <definedName name="XDO_GROUP_?G_4?149?">SMIDCAP!$B$10:$IV$67</definedName>
    <definedName name="XDO_GROUP_?G_4?15?">SLTEF!$B$10:$IV$74</definedName>
    <definedName name="XDO_GROUP_?G_4?150?">SMIDCAP!$B$92:$IV$96</definedName>
    <definedName name="XDO_GROUP_?G_4?151?">SMIDCAP!$B$115:$IV$115</definedName>
    <definedName name="XDO_GROUP_?G_4?152?">SMIDCAP!$B$120:$IV$120</definedName>
    <definedName name="XDO_GROUP_?G_4?153?">SMCMF!$B$24:$IV$25</definedName>
    <definedName name="XDO_GROUP_?G_4?154?">SMCMF!$B$54:$IV$54</definedName>
    <definedName name="XDO_GROUP_?G_4?155?">SMCMF!$B$59:$IV$59</definedName>
    <definedName name="XDO_GROUP_?G_4?156?">SMCOMMA!$B$10:$IV$36</definedName>
    <definedName name="XDO_GROUP_?G_4?157?">SMCOMMA!$B$61:$IV$61</definedName>
    <definedName name="XDO_GROUP_?G_4?158?">SMCOMMA!$B$80:$IV$80</definedName>
    <definedName name="XDO_GROUP_?G_4?159?">SMCOMMA!$B$85:$IV$85</definedName>
    <definedName name="XDO_GROUP_?G_4?16?">SLTEF!$B$99:$IV$99</definedName>
    <definedName name="XDO_GROUP_?G_4?160?">SMGF!$B$24:$IV$30</definedName>
    <definedName name="XDO_GROUP_?G_4?161?">SMGF!$B$34:$IV$40</definedName>
    <definedName name="XDO_GROUP_?G_4?162?">SMGF!$B$49:$IV$49</definedName>
    <definedName name="XDO_GROUP_?G_4?163?">SMGF!$B$68:$IV$68</definedName>
    <definedName name="XDO_GROUP_?G_4?164?">SMGF!$B$73:$IV$73</definedName>
    <definedName name="XDO_GROUP_?G_4?165?">SFLEXI!$B$10:$IV$63</definedName>
    <definedName name="XDO_GROUP_?G_4?166?">SFLEXI!$B$69:$IV$71</definedName>
    <definedName name="XDO_GROUP_?G_4?167?">SFLEXI!$B$92:$IV$94</definedName>
    <definedName name="XDO_GROUP_?G_4?168?">SFLEXI!$B$113:$IV$113</definedName>
    <definedName name="XDO_GROUP_?G_4?169?">SFLEXI!$B$118:$IV$118</definedName>
    <definedName name="XDO_GROUP_?G_4?17?">SLTEF!$B$118:$IV$118</definedName>
    <definedName name="XDO_GROUP_?G_4?170?">SMAAF!$B$10:$IV$63</definedName>
    <definedName name="XDO_GROUP_?G_4?171?">SMAAF!$B$71:$IV$71</definedName>
    <definedName name="XDO_GROUP_?G_4?172?">SMAAF!$B$75:$IV$76</definedName>
    <definedName name="XDO_GROUP_?G_4?173?">SMAAF!$B$85:$IV$112</definedName>
    <definedName name="XDO_GROUP_?G_4?174?">SMAAF!$B$120:$IV$123</definedName>
    <definedName name="XDO_GROUP_?G_4?175?">SMAAF!$B$127:$IV$127</definedName>
    <definedName name="XDO_GROUP_?G_4?176?">SMAAF!$B$144:$IV$146</definedName>
    <definedName name="XDO_GROUP_?G_4?177?">SMAAF!$B$158:$IV$158</definedName>
    <definedName name="XDO_GROUP_?G_4?178?">SMAAF!$B$163:$IV$163</definedName>
    <definedName name="XDO_GROUP_?G_4?179?">SBLUECHIP!$B$10:$IV$50</definedName>
    <definedName name="XDO_GROUP_?G_4?18?">SLTEF!$B$123:$IV$123</definedName>
    <definedName name="XDO_GROUP_?G_4?180?">SBLUECHIP!$B$75:$IV$78</definedName>
    <definedName name="XDO_GROUP_?G_4?181?">SBLUECHIP!$B$97:$IV$97</definedName>
    <definedName name="XDO_GROUP_?G_4?182?">SBLUECHIP!$B$102:$IV$102</definedName>
    <definedName name="XDO_GROUP_?G_4?183?">SAOF!$B$10:$IV$200</definedName>
    <definedName name="XDO_GROUP_?G_4?184?">SAOF!$B$209:$IV$227</definedName>
    <definedName name="XDO_GROUP_?G_4?185?">SAOF!$B$240:$IV$249</definedName>
    <definedName name="XDO_GROUP_?G_4?186?">SAOF!$B$253:$IV$269</definedName>
    <definedName name="XDO_GROUP_?G_4?187?">SAOF!$B$273:$IV$273</definedName>
    <definedName name="XDO_GROUP_?G_4?188?">SAOF!$B$282:$IV$284</definedName>
    <definedName name="XDO_GROUP_?G_4?189?">SAOF!$B$296:$IV$296</definedName>
    <definedName name="XDO_GROUP_?G_4?19?">#REF!</definedName>
    <definedName name="XDO_GROUP_?G_4?190?">SAOF!$B$301:$IV$301</definedName>
    <definedName name="XDO_GROUP_?G_4?191?">SIF!$B$10:$IV$45</definedName>
    <definedName name="XDO_GROUP_?G_4?192?">SIF!$B$53:$IV$53</definedName>
    <definedName name="XDO_GROUP_?G_4?193?">SIF!$B$74:$IV$74</definedName>
    <definedName name="XDO_GROUP_?G_4?194?">SIF!$B$93:$IV$93</definedName>
    <definedName name="XDO_GROUP_?G_4?195?">SIF!$B$98:$IV$98</definedName>
    <definedName name="XDO_GROUP_?G_4?196?">SMLDF!$B$18:$IV$64</definedName>
    <definedName name="XDO_GROUP_?G_4?197?">SMLDF!$B$70:$IV$73</definedName>
    <definedName name="XDO_GROUP_?G_4?198?">SMLDF!$B$77:$IV$80</definedName>
    <definedName name="XDO_GROUP_?G_4?199?">SMLDF!$B$84:$IV$88</definedName>
    <definedName name="XDO_GROUP_?G_4?2?">#REF!</definedName>
    <definedName name="XDO_GROUP_?G_4?20?">#REF!</definedName>
    <definedName name="XDO_GROUP_?G_4?200?">SMLDF!$B$93:$IV$103</definedName>
    <definedName name="XDO_GROUP_?G_4?201?">SMLDF!$B$107:$IV$121</definedName>
    <definedName name="XDO_GROUP_?G_4?202?">SMLDF!$B$125:$IV$125</definedName>
    <definedName name="XDO_GROUP_?G_4?203?">SMLDF!$B$131:$IV$131</definedName>
    <definedName name="XDO_GROUP_?G_4?204?">SMLDF!$B$138:$IV$138</definedName>
    <definedName name="XDO_GROUP_?G_4?205?">SMLDF!$B$148:$IV$148</definedName>
    <definedName name="XDO_GROUP_?G_4?206?">SMLDF!$B$153:$IV$153</definedName>
    <definedName name="XDO_GROUP_?G_4?207?">SSTDF!$B$18:$IV$71</definedName>
    <definedName name="XDO_GROUP_?G_4?208?">SSTDF!$B$77:$IV$78</definedName>
    <definedName name="XDO_GROUP_?G_4?209?">SSTDF!$B$82:$IV$84</definedName>
    <definedName name="XDO_GROUP_?G_4?21?">#REF!</definedName>
    <definedName name="XDO_GROUP_?G_4?210?">SSTDF!$B$88:$IV$90</definedName>
    <definedName name="XDO_GROUP_?G_4?211?">SSTDF!$B$95:$IV$96</definedName>
    <definedName name="XDO_GROUP_?G_4?212?">SSTDF!$B$100:$IV$102</definedName>
    <definedName name="XDO_GROUP_?G_4?213?">SSTDF!$B$110:$IV$110</definedName>
    <definedName name="XDO_GROUP_?G_4?214?">SSTDF!$B$117:$IV$117</definedName>
    <definedName name="XDO_GROUP_?G_4?215?">SSTDF!$B$127:$IV$127</definedName>
    <definedName name="XDO_GROUP_?G_4?216?">SSTDF!$B$132:$IV$132</definedName>
    <definedName name="XDO_GROUP_?G_4?217?">SETFGOLD!$B$46:$IV$46</definedName>
    <definedName name="XDO_GROUP_?G_4?218?">SETFGOLD!$B$54:$IV$54</definedName>
    <definedName name="XDO_GROUP_?G_4?219?">SETFGOLD!$B$59:$IV$59</definedName>
    <definedName name="XDO_GROUP_?G_4?22?">#REF!</definedName>
    <definedName name="XDO_GROUP_?G_4?220?">SPSU!$B$10:$IV$34</definedName>
    <definedName name="XDO_GROUP_?G_4?221?">SPSU!$B$59:$IV$59</definedName>
    <definedName name="XDO_GROUP_?G_4?222?">SPSU!$B$78:$IV$78</definedName>
    <definedName name="XDO_GROUP_?G_4?223?">SPSU!$B$83:$IV$83</definedName>
    <definedName name="XDO_GROUP_?G_4?224?">SGF!$B$42:$IV$42</definedName>
    <definedName name="XDO_GROUP_?G_4?225?">SGF!$B$54:$IV$54</definedName>
    <definedName name="XDO_GROUP_?G_4?226?">SGF!$B$59:$IV$59</definedName>
    <definedName name="XDO_GROUP_?G_4?227?">SBISENSEX!$B$10:$IV$39</definedName>
    <definedName name="XDO_GROUP_?G_4?228?">SBISENSEX!$B$82:$IV$82</definedName>
    <definedName name="XDO_GROUP_?G_4?229?">SBISENSEX!$B$87:$IV$87</definedName>
    <definedName name="XDO_GROUP_?G_4?23?">SMGLF!$B$10:$IV$39</definedName>
    <definedName name="XDO_GROUP_?G_4?230?">SSCF!$B$10:$IV$72</definedName>
    <definedName name="XDO_GROUP_?G_4?231?">SSCF!$B$97:$IV$97</definedName>
    <definedName name="XDO_GROUP_?G_4?232?">SSCF!$B$116:$IV$116</definedName>
    <definedName name="XDO_GROUP_?G_4?233?">SSCF!$B$121:$IV$121</definedName>
    <definedName name="XDO_GROUP_?G_4?234?">SBPF!$B$18:$IV$58</definedName>
    <definedName name="XDO_GROUP_?G_4?235?">SBPF!$B$66:$IV$68</definedName>
    <definedName name="XDO_GROUP_?G_4?236?">SBPF!$B$72:$IV$77</definedName>
    <definedName name="XDO_GROUP_?G_4?237?">SBPF!$B$84:$IV$84</definedName>
    <definedName name="XDO_GROUP_?G_4?238?">SBPF!$B$97:$IV$97</definedName>
    <definedName name="XDO_GROUP_?G_4?239?">SBPF!$B$107:$IV$107</definedName>
    <definedName name="XDO_GROUP_?G_4?24?">SMGLF!$B$64:$IV$64</definedName>
    <definedName name="XDO_GROUP_?G_4?240?">SBPF!$B$112:$IV$112</definedName>
    <definedName name="XDO_GROUP_?G_4?241?">SBFS!$B$10:$IV$35</definedName>
    <definedName name="XDO_GROUP_?G_4?242?">SBFS!$B$60:$IV$60</definedName>
    <definedName name="XDO_GROUP_?G_4?243?">SBFS!$B$79:$IV$79</definedName>
    <definedName name="XDO_GROUP_?G_4?244?">SBFS!$B$84:$IV$84</definedName>
    <definedName name="XDO_GROUP_?G_4?245?">SETFNN50!$B$10:$IV$60</definedName>
    <definedName name="XDO_GROUP_?G_4?246?">SETFNN50!$B$103:$IV$103</definedName>
    <definedName name="XDO_GROUP_?G_4?247?">SETFNN50!$B$108:$IV$108</definedName>
    <definedName name="XDO_GROUP_?G_4?248?">SETFNIFBK!$B$10:$IV$21</definedName>
    <definedName name="XDO_GROUP_?G_4?249?">SETFNIFBK!$B$64:$IV$64</definedName>
    <definedName name="XDO_GROUP_?G_4?25?">SMGLF!$B$83:$IV$83</definedName>
    <definedName name="XDO_GROUP_?G_4?250?">SETFNIFBK!$B$69:$IV$69</definedName>
    <definedName name="XDO_GROUP_?G_4?251?">SETFBSE100!$B$10:$IV$110</definedName>
    <definedName name="XDO_GROUP_?G_4?252?">SETFBSE100!$B$153:$IV$153</definedName>
    <definedName name="XDO_GROUP_?G_4?253?">SETFBSE100!$B$158:$IV$158</definedName>
    <definedName name="XDO_GROUP_?G_4?254?">SESF!$B$10:$IV$91</definedName>
    <definedName name="XDO_GROUP_?G_4?255?">SESF!$B$97:$IV$97</definedName>
    <definedName name="XDO_GROUP_?G_4?256?">SESF!$B$101:$IV$102</definedName>
    <definedName name="XDO_GROUP_?G_4?257?">SESF!$B$106:$IV$107</definedName>
    <definedName name="XDO_GROUP_?G_4?258?">SESF!$B$112:$IV$127</definedName>
    <definedName name="XDO_GROUP_?G_4?259?">SESF!$B$135:$IV$137</definedName>
    <definedName name="XDO_GROUP_?G_4?26?">SMGLF!$B$88:$IV$88</definedName>
    <definedName name="XDO_GROUP_?G_4?260?">SESF!$B$146:$IV$146</definedName>
    <definedName name="XDO_GROUP_?G_4?261?">SESF!$B$150:$IV$150</definedName>
    <definedName name="XDO_GROUP_?G_4?262?">SESF!$B$169:$IV$169</definedName>
    <definedName name="XDO_GROUP_?G_4?263?">SESF!$B$174:$IV$174</definedName>
    <definedName name="XDO_GROUP_?G_4?264?">SETFNIF50!$B$10:$IV$59</definedName>
    <definedName name="XDO_GROUP_?G_4?265?">SETFNIF50!$B$102:$IV$102</definedName>
    <definedName name="XDO_GROUP_?G_4?266?">SETFNIF50!$B$107:$IV$107</definedName>
    <definedName name="XDO_GROUP_?G_4?267?">'SLTAF-III'!$B$10:$IV$34</definedName>
    <definedName name="XDO_GROUP_?G_4?268?">'SLTAF-III'!$B$77:$IV$77</definedName>
    <definedName name="XDO_GROUP_?G_4?269?">'SLTAF-III'!$B$82:$IV$82</definedName>
    <definedName name="XDO_GROUP_?G_4?27?">#REF!</definedName>
    <definedName name="XDO_GROUP_?G_4?270?">SETF10GILT!$B$24:$IV$24</definedName>
    <definedName name="XDO_GROUP_?G_4?271?">SETF10GILT!$B$53:$IV$53</definedName>
    <definedName name="XDO_GROUP_?G_4?272?">SETF10GILT!$B$58:$IV$58</definedName>
    <definedName name="XDO_GROUP_?G_4?273?">'SLTAF-IV'!$B$10:$IV$28</definedName>
    <definedName name="XDO_GROUP_?G_4?274?">'SLTAF-IV'!$B$71:$IV$71</definedName>
    <definedName name="XDO_GROUP_?G_4?275?">'SLTAF-IV'!$B$76:$IV$76</definedName>
    <definedName name="XDO_GROUP_?G_4?276?">'SLTAF-V'!$B$10:$IV$35</definedName>
    <definedName name="XDO_GROUP_?G_4?277?">'SLTAF-V'!$B$78:$IV$78</definedName>
    <definedName name="XDO_GROUP_?G_4?278?">'SLTAF-V'!$B$83:$IV$83</definedName>
    <definedName name="XDO_GROUP_?G_4?279?">'SLTAF-VI'!$B$10:$IV$48</definedName>
    <definedName name="XDO_GROUP_?G_4?28?">#REF!</definedName>
    <definedName name="XDO_GROUP_?G_4?280?">'SLTAF-VI'!$B$91:$IV$91</definedName>
    <definedName name="XDO_GROUP_?G_4?281?">'SLTAF-VI'!$B$96:$IV$96</definedName>
    <definedName name="XDO_GROUP_?G_4?282?">SETFSN50!$B$10:$IV$60</definedName>
    <definedName name="XDO_GROUP_?G_4?283?">SETFSN50!$B$107:$IV$107</definedName>
    <definedName name="XDO_GROUP_?G_4?284?">SBIETFQLTY!$B$10:$IV$39</definedName>
    <definedName name="XDO_GROUP_?G_4?285?">SBIETFQLTY!$B$82:$IV$82</definedName>
    <definedName name="XDO_GROUP_?G_4?286?">SBIETFQLTY!$B$87:$IV$87</definedName>
    <definedName name="XDO_GROUP_?G_4?287?">SCBF!$B$18:$IV$103</definedName>
    <definedName name="XDO_GROUP_?G_4?288?">SCBF!$B$109:$IV$109</definedName>
    <definedName name="XDO_GROUP_?G_4?289?">SCBF!$B$113:$IV$116</definedName>
    <definedName name="XDO_GROUP_?G_4?29?">SEHF!$B$10:$IV$50</definedName>
    <definedName name="XDO_GROUP_?G_4?290?">SCBF!$B$120:$IV$127</definedName>
    <definedName name="XDO_GROUP_?G_4?291?">SCBF!$B$146:$IV$146</definedName>
    <definedName name="XDO_GROUP_?G_4?292?">SCBF!$B$156:$IV$156</definedName>
    <definedName name="XDO_GROUP_?G_4?293?">SCBF!$B$161:$IV$161</definedName>
    <definedName name="XDO_GROUP_?G_4?294?">SEMVF!$B$10:$IV$59</definedName>
    <definedName name="XDO_GROUP_?G_4?295?">SEMVF!$B$102:$IV$102</definedName>
    <definedName name="XDO_GROUP_?G_4?296?">SEMVF!$B$107:$IV$107</definedName>
    <definedName name="XDO_GROUP_?G_4?297?">'SFMP- Series 1'!$B$26:$IV$31</definedName>
    <definedName name="XDO_GROUP_?G_4?298?">'SFMP- Series 1'!$B$44:$IV$50</definedName>
    <definedName name="XDO_GROUP_?G_4?299?">'SFMP- Series 1'!$B$65:$IV$65</definedName>
    <definedName name="XDO_GROUP_?G_4?3?">#REF!</definedName>
    <definedName name="XDO_GROUP_?G_4?30?">SEHF!$B$54:$IV$55</definedName>
    <definedName name="XDO_GROUP_?G_4?300?">'SFMP- Series 1'!$B$70:$IV$70</definedName>
    <definedName name="XDO_GROUP_?G_4?301?">'SFMP- Series 6'!$B$26:$IV$29</definedName>
    <definedName name="XDO_GROUP_?G_4?302?">'SFMP- Series 6'!$B$42:$IV$48</definedName>
    <definedName name="XDO_GROUP_?G_4?303?">'SFMP- Series 6'!$B$63:$IV$63</definedName>
    <definedName name="XDO_GROUP_?G_4?304?">'SFMP- Series 6'!$B$68:$IV$68</definedName>
    <definedName name="XDO_GROUP_?G_4?305?">'SFMP- Series 34'!$B$26:$IV$26</definedName>
    <definedName name="XDO_GROUP_?G_4?306?">'SFMP- Series 34'!$B$39:$IV$43</definedName>
    <definedName name="XDO_GROUP_?G_4?307?">'SFMP- Series 34'!$B$58:$IV$58</definedName>
    <definedName name="XDO_GROUP_?G_4?308?">'SFMP- Series 34'!$B$63:$IV$63</definedName>
    <definedName name="XDO_GROUP_?G_4?309?">'SMCBF-IP'!$B$10:$IV$35</definedName>
    <definedName name="XDO_GROUP_?G_4?31?">SEHF!$B$61:$IV$62</definedName>
    <definedName name="XDO_GROUP_?G_4?310?">'SMCBF-IP'!$B$41:$IV$41</definedName>
    <definedName name="XDO_GROUP_?G_4?311?">'SMCBF-IP'!$B$45:$IV$45</definedName>
    <definedName name="XDO_GROUP_?G_4?312?">'SMCBF-IP'!$B$66:$IV$66</definedName>
    <definedName name="XDO_GROUP_?G_4?313?">'SMCBF-IP'!$B$85:$IV$85</definedName>
    <definedName name="XDO_GROUP_?G_4?314?">'SMCBF-IP'!$B$90:$IV$90</definedName>
    <definedName name="XDO_GROUP_?G_4?315?">SFRDF!$B$18:$IV$25</definedName>
    <definedName name="XDO_GROUP_?G_4?316?">SFRDF!$B$33:$IV$35</definedName>
    <definedName name="XDO_GROUP_?G_4?317?">SFRDF!$B$44:$IV$44</definedName>
    <definedName name="XDO_GROUP_?G_4?318?">SFRDF!$B$57:$IV$57</definedName>
    <definedName name="XDO_GROUP_?G_4?319?">SFRDF!$B$67:$IV$67</definedName>
    <definedName name="XDO_GROUP_?G_4?32?">SEHF!$B$66:$IV$66</definedName>
    <definedName name="XDO_GROUP_?G_4?320?">SFRDF!$B$72:$IV$72</definedName>
    <definedName name="XDO_GROUP_?G_4?321?">SBIETFIT!$B$10:$IV$19</definedName>
    <definedName name="XDO_GROUP_?G_4?322?">SBIETFIT!$B$62:$IV$62</definedName>
    <definedName name="XDO_GROUP_?G_4?323?">SBIETFIT!$B$67:$IV$67</definedName>
    <definedName name="XDO_GROUP_?G_4?324?">SBIETFPB!$B$10:$IV$19</definedName>
    <definedName name="XDO_GROUP_?G_4?325?">SBIETFPB!$B$62:$IV$62</definedName>
    <definedName name="XDO_GROUP_?G_4?326?">SBIETFPB!$B$67:$IV$67</definedName>
    <definedName name="XDO_GROUP_?G_4?327?">'SRBF-AP'!$B$10:$IV$56</definedName>
    <definedName name="XDO_GROUP_?G_4?328?">'SRBF-AP'!$B$65:$IV$66</definedName>
    <definedName name="XDO_GROUP_?G_4?329?">'SRBF-AP'!$B$74:$IV$74</definedName>
    <definedName name="XDO_GROUP_?G_4?33?">SEHF!$B$75:$IV$111</definedName>
    <definedName name="XDO_GROUP_?G_4?330?">'SRBF-AP'!$B$103:$IV$103</definedName>
    <definedName name="XDO_GROUP_?G_4?331?">'SRBF-AP'!$B$108:$IV$108</definedName>
    <definedName name="XDO_GROUP_?G_4?332?">'SRBF-AHP'!$B$10:$IV$56</definedName>
    <definedName name="XDO_GROUP_?G_4?333?">'SRBF-AHP'!$B$64:$IV$65</definedName>
    <definedName name="XDO_GROUP_?G_4?334?">'SRBF-AHP'!$B$69:$IV$70</definedName>
    <definedName name="XDO_GROUP_?G_4?335?">'SRBF-AHP'!$B$75:$IV$75</definedName>
    <definedName name="XDO_GROUP_?G_4?336?">'SRBF-AHP'!$B$83:$IV$84</definedName>
    <definedName name="XDO_GROUP_?G_4?337?">'SRBF-AHP'!$B$103:$IV$103</definedName>
    <definedName name="XDO_GROUP_?G_4?338?">'SRBF-AHP'!$B$115:$IV$115</definedName>
    <definedName name="XDO_GROUP_?G_4?339?">'SRBF-AHP'!$B$120:$IV$120</definedName>
    <definedName name="XDO_GROUP_?G_4?34?">SEHF!$B$117:$IV$117</definedName>
    <definedName name="XDO_GROUP_?G_4?340?">'SRBF-CHP'!$B$10:$IV$56</definedName>
    <definedName name="XDO_GROUP_?G_4?341?">'SRBF-CHP'!$B$65:$IV$73</definedName>
    <definedName name="XDO_GROUP_?G_4?342?">'SRBF-CHP'!$B$81:$IV$82</definedName>
    <definedName name="XDO_GROUP_?G_4?343?">'SRBF-CHP'!$B$86:$IV$87</definedName>
    <definedName name="XDO_GROUP_?G_4?344?">'SRBF-CHP'!$B$114:$IV$114</definedName>
    <definedName name="XDO_GROUP_?G_4?345?">'SRBF-CHP'!$B$119:$IV$119</definedName>
    <definedName name="XDO_GROUP_?G_4?346?">'SRBF-CP'!$B$10:$IV$56</definedName>
    <definedName name="XDO_GROUP_?G_4?347?">'SRBF-CP'!$B$65:$IV$72</definedName>
    <definedName name="XDO_GROUP_?G_4?348?">'SRBF-CP'!$B$80:$IV$81</definedName>
    <definedName name="XDO_GROUP_?G_4?349?">'SRBF-CP'!$B$85:$IV$87</definedName>
    <definedName name="XDO_GROUP_?G_4?35?">SEHF!$B$121:$IV$126</definedName>
    <definedName name="XDO_GROUP_?G_4?350?">'SRBF-CP'!$B$114:$IV$114</definedName>
    <definedName name="XDO_GROUP_?G_4?351?">'SRBF-CP'!$B$119:$IV$119</definedName>
    <definedName name="XDO_GROUP_?G_4?352?">'SIA-US EQUITY FOF'!$B$14:$IV$14</definedName>
    <definedName name="XDO_GROUP_?G_4?353?">'SIA-US EQUITY FOF'!$B$53:$IV$53</definedName>
    <definedName name="XDO_GROUP_?G_4?354?">'SIA-US EQUITY FOF'!$B$58:$IV$58</definedName>
    <definedName name="XDO_GROUP_?G_4?355?">'SFMP- Series 42'!$B$18:$IV$18</definedName>
    <definedName name="XDO_GROUP_?G_4?356?">'SFMP- Series 42'!$B$28:$IV$40</definedName>
    <definedName name="XDO_GROUP_?G_4?357?">'SFMP- Series 42'!$B$53:$IV$61</definedName>
    <definedName name="XDO_GROUP_?G_4?358?">'SFMP- Series 42'!$B$76:$IV$76</definedName>
    <definedName name="XDO_GROUP_?G_4?359?">'SFMP- Series 42'!$B$81:$IV$81</definedName>
    <definedName name="XDO_GROUP_?G_4?36?">SEHF!$B$130:$IV$132</definedName>
    <definedName name="XDO_GROUP_?G_4?360?">'SFMP- Series 43'!$B$26:$IV$33</definedName>
    <definedName name="XDO_GROUP_?G_4?361?">'SFMP- Series 43'!$B$46:$IV$50</definedName>
    <definedName name="XDO_GROUP_?G_4?362?">'SFMP- Series 43'!$B$65:$IV$65</definedName>
    <definedName name="XDO_GROUP_?G_4?363?">'SFMP- Series 43'!$B$70:$IV$70</definedName>
    <definedName name="XDO_GROUP_?G_4?364?">'SNN50'!$B$10:$IV$60</definedName>
    <definedName name="XDO_GROUP_?G_4?365?">'SNN50'!$B$103:$IV$103</definedName>
    <definedName name="XDO_GROUP_?G_4?366?">'SNN50'!$B$108:$IV$108</definedName>
    <definedName name="XDO_GROUP_?G_4?367?">'SFMP- Series 44'!$B$26:$IV$31</definedName>
    <definedName name="XDO_GROUP_?G_4?368?">'SFMP- Series 44'!$B$44:$IV$53</definedName>
    <definedName name="XDO_GROUP_?G_4?369?">'SFMP- Series 44'!$B$68:$IV$68</definedName>
    <definedName name="XDO_GROUP_?G_4?37?">SEHF!$B$137:$IV$139</definedName>
    <definedName name="XDO_GROUP_?G_4?370?">'SFMP- Series 44'!$B$73:$IV$73</definedName>
    <definedName name="XDO_GROUP_?G_4?371?">'SFMP- Series 45'!$B$26:$IV$33</definedName>
    <definedName name="XDO_GROUP_?G_4?372?">'SFMP- Series 45'!$B$46:$IV$55</definedName>
    <definedName name="XDO_GROUP_?G_4?373?">'SFMP- Series 45'!$B$70:$IV$70</definedName>
    <definedName name="XDO_GROUP_?G_4?374?">'SFMP- Series 45'!$B$75:$IV$75</definedName>
    <definedName name="XDO_GROUP_?G_4?375?">SBIETFCON!$B$10:$IV$39</definedName>
    <definedName name="XDO_GROUP_?G_4?376?">SBIETFCON!$B$82:$IV$82</definedName>
    <definedName name="XDO_GROUP_?G_4?377?">SBIETFCON!$B$87:$IV$87</definedName>
    <definedName name="XDO_GROUP_?G_4?378?">'SFMP- Series 46'!$B$26:$IV$29</definedName>
    <definedName name="XDO_GROUP_?G_4?379?">'SFMP- Series 46'!$B$42:$IV$48</definedName>
    <definedName name="XDO_GROUP_?G_4?38?">SEHF!$B$143:$IV$144</definedName>
    <definedName name="XDO_GROUP_?G_4?380?">'SFMP- Series 46'!$B$63:$IV$63</definedName>
    <definedName name="XDO_GROUP_?G_4?381?">'SFMP- Series 46'!$B$68:$IV$68</definedName>
    <definedName name="XDO_GROUP_?G_4?382?">'SFMP- Series 47'!$B$26:$IV$27</definedName>
    <definedName name="XDO_GROUP_?G_4?383?">'SFMP- Series 47'!$B$40:$IV$44</definedName>
    <definedName name="XDO_GROUP_?G_4?384?">'SFMP- Series 47'!$B$59:$IV$59</definedName>
    <definedName name="XDO_GROUP_?G_4?385?">'SFMP- Series 47'!$B$64:$IV$64</definedName>
    <definedName name="XDO_GROUP_?G_4?386?">'SFMP- Series 48'!$B$26:$IV$27</definedName>
    <definedName name="XDO_GROUP_?G_4?387?">'SFMP- Series 48'!$B$40:$IV$44</definedName>
    <definedName name="XDO_GROUP_?G_4?388?">'SFMP- Series 48'!$B$59:$IV$59</definedName>
    <definedName name="XDO_GROUP_?G_4?389?">'SFMP- Series 48'!$B$64:$IV$64</definedName>
    <definedName name="XDO_GROUP_?G_4?39?">SEHF!$B$152:$IV$152</definedName>
    <definedName name="XDO_GROUP_?G_4?390?">SBAF!$B$10:$IV$98</definedName>
    <definedName name="XDO_GROUP_?G_4?391?">SBAF!$B$106:$IV$106</definedName>
    <definedName name="XDO_GROUP_?G_4?392?">SBAF!$B$110:$IV$111</definedName>
    <definedName name="XDO_GROUP_?G_4?393?">SBAF!$B$120:$IV$151</definedName>
    <definedName name="XDO_GROUP_?G_4?394?">SBAF!$B$159:$IV$164</definedName>
    <definedName name="XDO_GROUP_?G_4?395?">SBAF!$B$171:$IV$172</definedName>
    <definedName name="XDO_GROUP_?G_4?396?">SBAF!$B$195:$IV$195</definedName>
    <definedName name="XDO_GROUP_?G_4?397?">SBAF!$B$200:$IV$200</definedName>
    <definedName name="XDO_GROUP_?G_4?398?">'SFMP- Series 49'!$B$26:$IV$33</definedName>
    <definedName name="XDO_GROUP_?G_4?399?">'SFMP- Series 49'!$B$46:$IV$53</definedName>
    <definedName name="XDO_GROUP_?G_4?4?">#REF!</definedName>
    <definedName name="XDO_GROUP_?G_4?40?">SEHF!$B$167:$IV$167</definedName>
    <definedName name="XDO_GROUP_?G_4?400?">'SFMP- Series 49'!$B$68:$IV$68</definedName>
    <definedName name="XDO_GROUP_?G_4?401?">'SFMP- Series 49'!$B$73:$IV$73</definedName>
    <definedName name="XDO_GROUP_?G_4?402?">'SFMP- Series 50'!$B$26:$IV$30</definedName>
    <definedName name="XDO_GROUP_?G_4?403?">'SFMP- Series 50'!$B$43:$IV$49</definedName>
    <definedName name="XDO_GROUP_?G_4?404?">'SFMP- Series 50'!$B$64:$IV$64</definedName>
    <definedName name="XDO_GROUP_?G_4?405?">'SFMP- Series 50'!$B$69:$IV$69</definedName>
    <definedName name="XDO_GROUP_?G_4?406?">'SFMP- Series 51'!$B$26:$IV$36</definedName>
    <definedName name="XDO_GROUP_?G_4?407?">'SFMP- Series 51'!$B$49:$IV$58</definedName>
    <definedName name="XDO_GROUP_?G_4?408?">'SFMP- Series 51'!$B$73:$IV$73</definedName>
    <definedName name="XDO_GROUP_?G_4?409?">'SFMP- Series 51'!$B$78:$IV$78</definedName>
    <definedName name="XDO_GROUP_?G_4?41?">SEHF!$B$172:$IV$172</definedName>
    <definedName name="XDO_GROUP_?G_4?410?">'SFMP- Series 52'!$B$26:$IV$30</definedName>
    <definedName name="XDO_GROUP_?G_4?411?">'SFMP- Series 52'!$B$43:$IV$51</definedName>
    <definedName name="XDO_GROUP_?G_4?412?">'SFMP- Series 52'!$B$66:$IV$66</definedName>
    <definedName name="XDO_GROUP_?G_4?413?">'SFMP- Series 52'!$B$71:$IV$71</definedName>
    <definedName name="XDO_GROUP_?G_4?414?">'SFMP- Series 53'!$B$26:$IV$34</definedName>
    <definedName name="XDO_GROUP_?G_4?415?">'SFMP- Series 53'!$B$47:$IV$57</definedName>
    <definedName name="XDO_GROUP_?G_4?416?">'SFMP- Series 53'!$B$72:$IV$72</definedName>
    <definedName name="XDO_GROUP_?G_4?417?">'SFMP- Series 53'!$B$77:$IV$77</definedName>
    <definedName name="XDO_GROUP_?G_4?418?">'SFMP- Series 54'!$B$26:$IV$28</definedName>
    <definedName name="XDO_GROUP_?G_4?419?">'SFMP- Series 54'!$B$41:$IV$44</definedName>
    <definedName name="XDO_GROUP_?G_4?42?">#REF!</definedName>
    <definedName name="XDO_GROUP_?G_4?420?">'SFMP- Series 54'!$B$59:$IV$59</definedName>
    <definedName name="XDO_GROUP_?G_4?421?">'SFMP- Series 54'!$B$64:$IV$64</definedName>
    <definedName name="XDO_GROUP_?G_4?422?">'SFMP- Series 55'!$B$26:$IV$32</definedName>
    <definedName name="XDO_GROUP_?G_4?423?">'SFMP- Series 55'!$B$45:$IV$55</definedName>
    <definedName name="XDO_GROUP_?G_4?424?">'SFMP- Series 55'!$B$70:$IV$70</definedName>
    <definedName name="XDO_GROUP_?G_4?425?">'SFMP- Series 55'!$B$75:$IV$75</definedName>
    <definedName name="XDO_GROUP_?G_4?426?">'SFMP- Series 57'!$B$26:$IV$29</definedName>
    <definedName name="XDO_GROUP_?G_4?427?">'SFMP- Series 57'!$B$42:$IV$52</definedName>
    <definedName name="XDO_GROUP_?G_4?428?">'SFMP- Series 57'!$B$67:$IV$67</definedName>
    <definedName name="XDO_GROUP_?G_4?429?">'SFMP- Series 57'!$B$72:$IV$72</definedName>
    <definedName name="XDO_GROUP_?G_4?43?">#REF!</definedName>
    <definedName name="XDO_GROUP_?G_4?430?">'SFMP- Series 58'!$B$26:$IV$31</definedName>
    <definedName name="XDO_GROUP_?G_4?431?">'SFMP- Series 58'!$B$44:$IV$50</definedName>
    <definedName name="XDO_GROUP_?G_4?432?">'SFMP- Series 58'!$B$65:$IV$65</definedName>
    <definedName name="XDO_GROUP_?G_4?433?">'SFMP- Series 58'!$B$70:$IV$70</definedName>
    <definedName name="XDO_GROUP_?G_4?434?">SCPSE!$B$18:$IV$43</definedName>
    <definedName name="XDO_GROUP_?G_4?435?">SCPSE!$B$51:$IV$52</definedName>
    <definedName name="XDO_GROUP_?G_4?436?">SCPSE!$B$56:$IV$123</definedName>
    <definedName name="XDO_GROUP_?G_4?437?">SCPSE!$B$150:$IV$150</definedName>
    <definedName name="XDO_GROUP_?G_4?438?">SCPSE!$B$155:$IV$155</definedName>
    <definedName name="XDO_GROUP_?G_4?439?">'SFMP- Series 59'!$B$38:$IV$40</definedName>
    <definedName name="XDO_GROUP_?G_4?44?">SMIF!$B$18:$IV$28</definedName>
    <definedName name="XDO_GROUP_?G_4?440?">'SFMP- Series 59'!$B$55:$IV$55</definedName>
    <definedName name="XDO_GROUP_?G_4?441?">'SFMP- Series 59'!$B$60:$IV$60</definedName>
    <definedName name="XDO_GROUP_?G_4?442?">'SFMP- Series 60'!$B$26:$IV$30</definedName>
    <definedName name="XDO_GROUP_?G_4?443?">'SFMP- Series 60'!$B$43:$IV$50</definedName>
    <definedName name="XDO_GROUP_?G_4?444?">'SFMP- Series 60'!$B$65:$IV$65</definedName>
    <definedName name="XDO_GROUP_?G_4?445?">'SFMP- Series 60'!$B$70:$IV$70</definedName>
    <definedName name="XDO_GROUP_?G_4?446?">SMCF!$B$10:$IV$60</definedName>
    <definedName name="XDO_GROUP_?G_4?447?">SMCF!$B$75:$IV$75</definedName>
    <definedName name="XDO_GROUP_?G_4?448?">SMCF!$B$86:$IV$88</definedName>
    <definedName name="XDO_GROUP_?G_4?449?">SMCF!$B$107:$IV$107</definedName>
    <definedName name="XDO_GROUP_?G_4?45?">SMIF!$B$36:$IV$40</definedName>
    <definedName name="XDO_GROUP_?G_4?450?">SMCF!$B$112:$IV$112</definedName>
    <definedName name="XDO_GROUP_?G_4?451?">'SFMP- Series 61'!$B$26:$IV$36</definedName>
    <definedName name="XDO_GROUP_?G_4?452?">'SFMP- Series 61'!$B$49:$IV$58</definedName>
    <definedName name="XDO_GROUP_?G_4?453?">'SFMP- Series 61'!$B$73:$IV$73</definedName>
    <definedName name="XDO_GROUP_?G_4?454?">'SFMP- Series 61'!$B$78:$IV$78</definedName>
    <definedName name="XDO_GROUP_?G_4?455?">'SFMP- Series 66'!$B$26:$IV$34</definedName>
    <definedName name="XDO_GROUP_?G_4?456?">'SFMP- Series 66'!$B$47:$IV$56</definedName>
    <definedName name="XDO_GROUP_?G_4?457?">'SFMP- Series 66'!$B$71:$IV$71</definedName>
    <definedName name="XDO_GROUP_?G_4?458?">'SFMP- Series 66'!$B$76:$IV$76</definedName>
    <definedName name="XDO_GROUP_?G_4?459?">'SFMP- Series 67'!$B$26:$IV$34</definedName>
    <definedName name="XDO_GROUP_?G_4?46?">SMIF!$B$61:$IV$61</definedName>
    <definedName name="XDO_GROUP_?G_4?460?">'SFMP- Series 67'!$B$47:$IV$56</definedName>
    <definedName name="XDO_GROUP_?G_4?461?">'SFMP- Series 67'!$B$71:$IV$71</definedName>
    <definedName name="XDO_GROUP_?G_4?462?">'SFMP- Series 67'!$B$76:$IV$76</definedName>
    <definedName name="XDO_GROUP_?G_4?463?">'SFMP- Series 64'!$B$24:$IV$24</definedName>
    <definedName name="XDO_GROUP_?G_4?464?">'SFMP- Series 64'!$B$28:$IV$32</definedName>
    <definedName name="XDO_GROUP_?G_4?465?">'SFMP- Series 64'!$B$45:$IV$53</definedName>
    <definedName name="XDO_GROUP_?G_4?466?">'SFMP- Series 64'!$B$68:$IV$68</definedName>
    <definedName name="XDO_GROUP_?G_4?467?">'SFMP- Series 64'!$B$73:$IV$73</definedName>
    <definedName name="XDO_GROUP_?G_4?468?">'SFMP- Series 68'!$B$24:$IV$24</definedName>
    <definedName name="XDO_GROUP_?G_4?469?">'SFMP- Series 68'!$B$39:$IV$41</definedName>
    <definedName name="XDO_GROUP_?G_4?47?">SMIF!$B$71:$IV$71</definedName>
    <definedName name="XDO_GROUP_?G_4?470?">'SFMP- Series 68'!$B$56:$IV$56</definedName>
    <definedName name="XDO_GROUP_?G_4?471?">'SFMP- Series 68'!$B$61:$IV$61</definedName>
    <definedName name="XDO_GROUP_?G_4?472?">SNM150IF!$B$10:$IV$161</definedName>
    <definedName name="XDO_GROUP_?G_4?473?">SNM150IF!$B$204:$IV$204</definedName>
    <definedName name="XDO_GROUP_?G_4?474?">SNM150IF!$B$209:$IV$209</definedName>
    <definedName name="XDO_GROUP_?G_4?475?">SNS250IF!$B$10:$IV$260</definedName>
    <definedName name="XDO_GROUP_?G_4?476?">SNS250IF!$B$303:$IV$303</definedName>
    <definedName name="XDO_GROUP_?G_4?477?">SNS250IF!$B$308:$IV$308</definedName>
    <definedName name="XDO_GROUP_?G_4?478?">'SCIGI-JUN 2036'!$B$24:$IV$26</definedName>
    <definedName name="XDO_GROUP_?G_4?479?">'SCIGI-JUN 2036'!$B$55:$IV$55</definedName>
    <definedName name="XDO_GROUP_?G_4?48?">SMIF!$B$76:$IV$76</definedName>
    <definedName name="XDO_GROUP_?G_4?480?">'SCIGI-JUN 2036'!$B$60:$IV$60</definedName>
    <definedName name="XDO_GROUP_?G_4?481?">'SCIGI-APR 2029'!$B$24:$IV$24</definedName>
    <definedName name="XDO_GROUP_?G_4?482?">'SCIGI-APR 2029'!$B$53:$IV$53</definedName>
    <definedName name="XDO_GROUP_?G_4?483?">'SCIGI-APR 2029'!$B$58:$IV$58</definedName>
    <definedName name="XDO_GROUP_?G_4?484?">'SCISI-SEP 2027'!$B$24:$IV$24</definedName>
    <definedName name="XDO_GROUP_?G_4?485?">'SCISI-SEP 2027'!$B$28:$IV$43</definedName>
    <definedName name="XDO_GROUP_?G_4?486?">'SCISI-SEP 2027'!$B$70:$IV$70</definedName>
    <definedName name="XDO_GROUP_?G_4?487?">'SCISI-SEP 2027'!$B$75:$IV$75</definedName>
    <definedName name="XDO_GROUP_?G_4?488?">'SFMP- Series 72'!$B$38:$IV$41</definedName>
    <definedName name="XDO_GROUP_?G_4?489?">'SFMP- Series 72'!$B$56:$IV$56</definedName>
    <definedName name="XDO_GROUP_?G_4?49?">#REF!</definedName>
    <definedName name="XDO_GROUP_?G_4?490?">'SFMP- Series 72'!$B$61:$IV$61</definedName>
    <definedName name="XDO_GROUP_?G_4?491?">'SFMP- Series 73'!$B$38:$IV$41</definedName>
    <definedName name="XDO_GROUP_?G_4?492?">'SFMP- Series 73'!$B$56:$IV$56</definedName>
    <definedName name="XDO_GROUP_?G_4?493?">'SFMP- Series 73'!$B$61:$IV$61</definedName>
    <definedName name="XDO_GROUP_?G_4?494?">SLDF!$B$24:$IV$32</definedName>
    <definedName name="XDO_GROUP_?G_4?495?">SLDF!$B$53:$IV$53</definedName>
    <definedName name="XDO_GROUP_?G_4?496?">SLDF!$B$63:$IV$63</definedName>
    <definedName name="XDO_GROUP_?G_4?497?">SLDF!$B$68:$IV$68</definedName>
    <definedName name="XDO_GROUP_?G_4?498?">'SFMP- Series 74'!$B$26:$IV$33</definedName>
    <definedName name="XDO_GROUP_?G_4?499?">'SFMP- Series 74'!$B$46:$IV$50</definedName>
    <definedName name="XDO_GROUP_?G_4?5?">#REF!</definedName>
    <definedName name="XDO_GROUP_?G_4?50?">#REF!</definedName>
    <definedName name="XDO_GROUP_?G_4?500?">'SFMP- Series 74'!$B$65:$IV$65</definedName>
    <definedName name="XDO_GROUP_?G_4?501?">'SFMP- Series 74'!$B$70:$IV$70</definedName>
    <definedName name="XDO_GROUP_?G_4?502?">'SFMP- Series 76'!$B$18:$IV$21</definedName>
    <definedName name="XDO_GROUP_?G_4?503?">'SFMP- Series 76'!$B$31:$IV$31</definedName>
    <definedName name="XDO_GROUP_?G_4?504?">'SFMP- Series 76'!$B$44:$IV$49</definedName>
    <definedName name="XDO_GROUP_?G_4?505?">'SFMP- Series 76'!$B$64:$IV$64</definedName>
    <definedName name="XDO_GROUP_?G_4?506?">'SFMP- Series 76'!$B$69:$IV$69</definedName>
    <definedName name="XDO_GROUP_?G_4?507?">'SFMP- Series 78'!$B$18:$IV$23</definedName>
    <definedName name="XDO_GROUP_?G_4?508?">'SFMP- Series 78'!$B$33:$IV$35</definedName>
    <definedName name="XDO_GROUP_?G_4?509?">'SFMP- Series 78'!$B$48:$IV$52</definedName>
    <definedName name="XDO_GROUP_?G_4?51?">SCOF!$B$10:$IV$54</definedName>
    <definedName name="XDO_GROUP_?G_4?510?">'SFMP- Series 78'!$B$67:$IV$67</definedName>
    <definedName name="XDO_GROUP_?G_4?511?">'SFMP- Series 78'!$B$72:$IV$72</definedName>
    <definedName name="XDO_GROUP_?G_4?512?">SDYF!$B$10:$IV$53</definedName>
    <definedName name="XDO_GROUP_?G_4?513?">SDYF!$B$61:$IV$61</definedName>
    <definedName name="XDO_GROUP_?G_4?514?">SDYF!$B$65:$IV$68</definedName>
    <definedName name="XDO_GROUP_?G_4?515?">SDYF!$B$89:$IV$89</definedName>
    <definedName name="XDO_GROUP_?G_4?516?">SDYF!$B$108:$IV$108</definedName>
    <definedName name="XDO_GROUP_?G_4?517?">SDYF!$B$113:$IV$113</definedName>
    <definedName name="XDO_GROUP_?G_4?518?">'SFMP- Series 79'!$B$18:$IV$22</definedName>
    <definedName name="XDO_GROUP_?G_4?519?">'SFMP- Series 79'!$B$43:$IV$45</definedName>
    <definedName name="XDO_GROUP_?G_4?52?">SCOF!$B$79:$IV$79</definedName>
    <definedName name="XDO_GROUP_?G_4?520?">'SFMP- Series 79'!$B$60:$IV$60</definedName>
    <definedName name="XDO_GROUP_?G_4?521?">'SFMP- Series 79'!$B$65:$IV$65</definedName>
    <definedName name="XDO_GROUP_?G_4?522?">'SFMP- Series 81'!$B$18:$IV$25</definedName>
    <definedName name="XDO_GROUP_?G_4?523?">'SFMP- Series 81'!$B$35:$IV$41</definedName>
    <definedName name="XDO_GROUP_?G_4?524?">'SFMP- Series 81'!$B$54:$IV$59</definedName>
    <definedName name="XDO_GROUP_?G_4?525?">'SFMP- Series 81'!$B$74:$IV$74</definedName>
    <definedName name="XDO_GROUP_?G_4?526?">'SFMP- Series 81'!$B$79:$IV$79</definedName>
    <definedName name="XDO_GROUP_?G_4?527?">'SBI-BSE-SENSEX-IF'!$B$10:$IV$39</definedName>
    <definedName name="XDO_GROUP_?G_4?528?">'SBI-BSE-SENSEX-IF'!$B$82:$IV$82</definedName>
    <definedName name="XDO_GROUP_?G_4?529?">'SBI-BSE-SENSEX-IF'!$B$87:$IV$87</definedName>
    <definedName name="XDO_GROUP_?G_4?53?">SCOF!$B$98:$IV$98</definedName>
    <definedName name="XDO_GROUP_?G_4?530?">LIQUIDSBI!$B$52:$IV$52</definedName>
    <definedName name="XDO_GROUP_?G_4?531?">LIQUIDSBI!$B$57:$IV$57</definedName>
    <definedName name="XDO_GROUP_?G_4?532?">SN50EWIF!$B$10:$IV$59</definedName>
    <definedName name="XDO_GROUP_?G_4?533?">SN50EWIF!$B$102:$IV$102</definedName>
    <definedName name="XDO_GROUP_?G_4?534?">SN50EWIF!$B$107:$IV$107</definedName>
    <definedName name="XDO_GROUP_?G_4?535?">SEOF!$B$10:$IV$44</definedName>
    <definedName name="XDO_GROUP_?G_4?536?">SEOF!$B$69:$IV$69</definedName>
    <definedName name="XDO_GROUP_?G_4?537?">SEOF!$B$88:$IV$88</definedName>
    <definedName name="XDO_GROUP_?G_4?538?">SEOF!$B$93:$IV$93</definedName>
    <definedName name="XDO_GROUP_?G_4?539?">'SBI-AOF'!$B$10:$IV$37</definedName>
    <definedName name="XDO_GROUP_?G_4?54?">SCOF!$B$103:$IV$103</definedName>
    <definedName name="XDO_GROUP_?G_4?540?">'SBI-AOF'!$B$62:$IV$62</definedName>
    <definedName name="XDO_GROUP_?G_4?541?">'SBI-AOF'!$B$81:$IV$81</definedName>
    <definedName name="XDO_GROUP_?G_4?542?">'SBI-AOF'!$B$86:$IV$86</definedName>
    <definedName name="XDO_GROUP_?G_4?543?">SETFSILVER!$B$54:$IV$54</definedName>
    <definedName name="XDO_GROUP_?G_4?544?">SETFSILVER!$B$46:$IV$46</definedName>
    <definedName name="XDO_GROUP_?G_4?545?">SETFSILVER!$B$60:$IV$60</definedName>
    <definedName name="XDO_GROUP_?G_4?546?">'SETFSILVER-FOF'!$B$42:$IV$42</definedName>
    <definedName name="XDO_GROUP_?G_4?547?">'SETFSILVER-FOF'!$B$54:$IV$54</definedName>
    <definedName name="XDO_GROUP_?G_4?548?">'SETFSILVER-FOF'!$B$59:$IV$59</definedName>
    <definedName name="XDO_GROUP_?G_4?549?">'SN50EW-ETF'!$B$10:$IV$59</definedName>
    <definedName name="XDO_GROUP_?G_4?55?">STOF!$B$10:$IV$34</definedName>
    <definedName name="XDO_GROUP_?G_4?550?">'SN50EW-ETF'!$B$102:$IV$102</definedName>
    <definedName name="XDO_GROUP_?G_4?551?">'SN50EW-ETF'!$B$107:$IV$107</definedName>
    <definedName name="XDO_GROUP_?G_4?552?">SIOF!$B$10:$IV$45</definedName>
    <definedName name="XDO_GROUP_?G_4?553?">SIOF!$B$70:$IV$71</definedName>
    <definedName name="XDO_GROUP_?G_4?554?">SIOF!$B$90:$IV$90</definedName>
    <definedName name="XDO_GROUP_?G_4?555?">SIOF!$B$95:$IV$95</definedName>
    <definedName name="XDO_GROUP_?G_4?556?">SN500IF!$B$10:$IV$513</definedName>
    <definedName name="XDO_GROUP_?G_4?557?">SN500IF!$B$556:$IV$556</definedName>
    <definedName name="XDO_GROUP_?G_4?558?">SN500IF!$B$561:$IV$561</definedName>
    <definedName name="XDO_GROUP_?G_4?559?">SNICIF!$B$10:$IV$39</definedName>
    <definedName name="XDO_GROUP_?G_4?56?">STOF!$B$38:$IV$39</definedName>
    <definedName name="XDO_GROUP_?G_4?560?">SNICIF!$B$82:$IV$82</definedName>
    <definedName name="XDO_GROUP_?G_4?561?">SNICIF!$B$87:$IV$87</definedName>
    <definedName name="XDO_GROUP_?G_4?562?">SQF!$B$10:$IV$42</definedName>
    <definedName name="XDO_GROUP_?G_4?563?">SQF!$B$85:$IV$85</definedName>
    <definedName name="XDO_GROUP_?G_4?564?">SQF!$B$90:$IV$90</definedName>
    <definedName name="XDO_GROUP_?G_4?565?">SNBIF!$B$10:$IV$21</definedName>
    <definedName name="XDO_GROUP_?G_4?566?">SNBIF!$B$64:$IV$64</definedName>
    <definedName name="XDO_GROUP_?G_4?567?">SNBIF!$B$69:$IV$69</definedName>
    <definedName name="XDO_GROUP_?G_4?568?">SNITIF!$B$10:$IV$19</definedName>
    <definedName name="XDO_GROUP_?G_4?569?">SNITIF!$B$62:$IV$62</definedName>
    <definedName name="XDO_GROUP_?G_4?57?">STOF!$B$43:$IV$46</definedName>
    <definedName name="XDO_GROUP_?G_4?570?">SNITIF!$B$67:$IV$67</definedName>
    <definedName name="XDO_GROUP_?G_4?571?">'SBI BSE PSU Bank ETF'!$B$10:$IV$21</definedName>
    <definedName name="XDO_GROUP_?G_4?572?">'SBI BSE PSU Bank ETF'!$B$64:$IV$64</definedName>
    <definedName name="XDO_GROUP_?G_4?573?">'SBI BSE PSU Bank ETF'!$B$69:$IV$69</definedName>
    <definedName name="XDO_GROUP_?G_4?574?">'SBI BSE PSU Bank Index Fund'!$B$10:$IV$21</definedName>
    <definedName name="XDO_GROUP_?G_4?575?">'SBI BSE PSU Bank Index Fund'!$B$64:$IV$64</definedName>
    <definedName name="XDO_GROUP_?G_4?576?">'SBI BSE PSU Bank Index Fund'!$B$69:$IV$69</definedName>
    <definedName name="XDO_GROUP_?G_4?577?">SIPAAFOF!$B$42:$IV$44</definedName>
    <definedName name="XDO_GROUP_?G_4?578?">SIPAAFOF!$B$56:$IV$56</definedName>
    <definedName name="XDO_GROUP_?G_4?579?">SIPAAFOF!$B$61:$IV$61</definedName>
    <definedName name="XDO_GROUP_?G_4?58?">STOF!$B$67:$IV$67</definedName>
    <definedName name="XDO_GROUP_?G_4?580?">#REF!</definedName>
    <definedName name="XDO_GROUP_?G_4?581?">#REF!</definedName>
    <definedName name="XDO_GROUP_?G_4?582?">#REF!</definedName>
    <definedName name="XDO_GROUP_?G_4?583?">#REF!</definedName>
    <definedName name="XDO_GROUP_?G_4?584?">#REF!</definedName>
    <definedName name="XDO_GROUP_?G_4?585?">#REF!</definedName>
    <definedName name="XDO_GROUP_?G_4?586?">#REF!</definedName>
    <definedName name="XDO_GROUP_?G_4?587?">#REF!</definedName>
    <definedName name="XDO_GROUP_?G_4?588?">#REF!</definedName>
    <definedName name="XDO_GROUP_?G_4?589?">#REF!</definedName>
    <definedName name="XDO_GROUP_?G_4?59?">STOF!$B$86:$IV$86</definedName>
    <definedName name="XDO_GROUP_?G_4?590?">#REF!</definedName>
    <definedName name="XDO_GROUP_?G_4?591?">#REF!</definedName>
    <definedName name="XDO_GROUP_?G_4?592?">#REF!</definedName>
    <definedName name="XDO_GROUP_?G_4?593?">#REF!</definedName>
    <definedName name="XDO_GROUP_?G_4?594?">#REF!</definedName>
    <definedName name="XDO_GROUP_?G_4?595?">#REF!</definedName>
    <definedName name="XDO_GROUP_?G_4?596?">#REF!</definedName>
    <definedName name="XDO_GROUP_?G_4?6?">#REF!</definedName>
    <definedName name="XDO_GROUP_?G_4?60?">STOF!$B$91:$IV$91</definedName>
    <definedName name="XDO_GROUP_?G_4?61?">SHOF!$B$10:$IV$37</definedName>
    <definedName name="XDO_GROUP_?G_4?62?">SHOF!$B$43:$IV$43</definedName>
    <definedName name="XDO_GROUP_?G_4?63?">SHOF!$B$64:$IV$64</definedName>
    <definedName name="XDO_GROUP_?G_4?64?">SHOF!$B$83:$IV$83</definedName>
    <definedName name="XDO_GROUP_?G_4?65?">SHOF!$B$88:$IV$88</definedName>
    <definedName name="XDO_GROUP_?G_4?66?">SCF!$B$10:$IV$86</definedName>
    <definedName name="XDO_GROUP_?G_4?67?">SCF!$B$92:$IV$93</definedName>
    <definedName name="XDO_GROUP_?G_4?68?">SCF!$B$97:$IV$97</definedName>
    <definedName name="XDO_GROUP_?G_4?69?">SCF!$B$102:$IV$103</definedName>
    <definedName name="XDO_GROUP_?G_4?7?">#REF!</definedName>
    <definedName name="XDO_GROUP_?G_4?70?">SCF!$B$116:$IV$116</definedName>
    <definedName name="XDO_GROUP_?G_4?71?">SCF!$B$122:$IV$127</definedName>
    <definedName name="XDO_GROUP_?G_4?72?">SCF!$B$146:$IV$146</definedName>
    <definedName name="XDO_GROUP_?G_4?73?">SCF!$B$151:$IV$151</definedName>
    <definedName name="XDO_GROUP_?G_4?74?">SNIF!$B$10:$IV$59</definedName>
    <definedName name="XDO_GROUP_?G_4?75?">SNIF!$B$102:$IV$102</definedName>
    <definedName name="XDO_GROUP_?G_4?76?">SNIF!$B$107:$IV$107</definedName>
    <definedName name="XDO_GROUP_?G_4?77?">'SMCBF-SP'!$B$10:$IV$31</definedName>
    <definedName name="XDO_GROUP_?G_4?78?">'SMCBF-SP'!$B$40:$IV$51</definedName>
    <definedName name="XDO_GROUP_?G_4?79?">'SMCBF-SP'!$B$59:$IV$61</definedName>
    <definedName name="XDO_GROUP_?G_4?8?">#REF!</definedName>
    <definedName name="XDO_GROUP_?G_4?80?">'SMCBF-SP'!$B$65:$IV$66</definedName>
    <definedName name="XDO_GROUP_?G_4?81?">'SMCBF-SP'!$B$79:$IV$79</definedName>
    <definedName name="XDO_GROUP_?G_4?82?">'SMCBF-SP'!$B$94:$IV$94</definedName>
    <definedName name="XDO_GROUP_?G_4?83?">'SMCBF-SP'!$B$99:$IV$99</definedName>
    <definedName name="XDO_GROUP_?G_4?84?">SOF!$B$32:$IV$32</definedName>
    <definedName name="XDO_GROUP_?G_4?85?">SOF!$B$36:$IV$37</definedName>
    <definedName name="XDO_GROUP_?G_4?86?">SOF!$B$56:$IV$56</definedName>
    <definedName name="XDO_GROUP_?G_4?87?">SOF!$B$61:$IV$61</definedName>
    <definedName name="XDO_GROUP_?G_4?88?">SMMDF!$B$18:$IV$50</definedName>
    <definedName name="XDO_GROUP_?G_4?89?">SMMDF!$B$58:$IV$62</definedName>
    <definedName name="XDO_GROUP_?G_4?9?">SLMF!$B$10:$IV$85</definedName>
    <definedName name="XDO_GROUP_?G_4?90?">SMMDF!$B$71:$IV$71</definedName>
    <definedName name="XDO_GROUP_?G_4?91?">SMMDF!$B$84:$IV$84</definedName>
    <definedName name="XDO_GROUP_?G_4?92?">SMMDF!$B$94:$IV$94</definedName>
    <definedName name="XDO_GROUP_?G_4?93?">SMMDF!$B$99:$IV$99</definedName>
    <definedName name="XDO_GROUP_?G_4?94?">SLF!$B$18:$IV$27</definedName>
    <definedName name="XDO_GROUP_?G_4?95?">SLF!$B$35:$IV$35</definedName>
    <definedName name="XDO_GROUP_?G_4?96?">SLF!$B$39:$IV$39</definedName>
    <definedName name="XDO_GROUP_?G_4?97?">SLF!$B$44:$IV$116</definedName>
    <definedName name="XDO_GROUP_?G_4?98?">SLF!$B$120:$IV$137</definedName>
    <definedName name="XDO_GROUP_?G_4?99?">SLF!$B$141:$IV$150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1" i="2" l="1"/>
  <c r="K101" i="2"/>
  <c r="I80" i="68"/>
  <c r="I81" i="68" s="1"/>
  <c r="H81" i="68"/>
  <c r="H189" i="31"/>
  <c r="I188" i="31"/>
  <c r="I187" i="31"/>
  <c r="I186" i="31"/>
  <c r="I185" i="31"/>
  <c r="I184" i="31"/>
  <c r="I183" i="31"/>
  <c r="I182" i="31"/>
  <c r="I181" i="31"/>
  <c r="I180" i="31"/>
  <c r="I179" i="31"/>
  <c r="I178" i="31"/>
  <c r="I189" i="31" s="1"/>
  <c r="H99" i="85" l="1"/>
  <c r="G99" i="85"/>
  <c r="H64" i="37"/>
  <c r="G64" i="37"/>
  <c r="G33" i="29"/>
  <c r="H33" i="29"/>
  <c r="G51" i="13"/>
  <c r="H51" i="13"/>
</calcChain>
</file>

<file path=xl/sharedStrings.xml><?xml version="1.0" encoding="utf-8"?>
<sst xmlns="http://schemas.openxmlformats.org/spreadsheetml/2006/main" count="34635" uniqueCount="5304">
  <si>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</si>
  <si>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</si>
  <si>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</si>
  <si>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</si>
  <si>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</si>
  <si>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</si>
  <si>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</si>
  <si>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</si>
  <si>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</si>
  <si>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</si>
  <si>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</si>
  <si>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</si>
  <si>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</si>
  <si>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</si>
  <si>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</si>
  <si>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</si>
  <si>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</si>
  <si>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</si>
  <si>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</si>
  <si>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</si>
  <si>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</si>
  <si>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</si>
  <si>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</si>
  <si>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</si>
  <si>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</si>
  <si>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</si>
  <si>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</si>
  <si>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</si>
  <si>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</si>
  <si>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</si>
  <si>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</si>
  <si>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</si>
  <si>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</si>
  <si>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</si>
  <si>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</si>
  <si>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</si>
  <si>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</si>
  <si>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</si>
  <si>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</si>
  <si>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</si>
  <si>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</si>
  <si>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</si>
  <si>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</si>
  <si>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</si>
  <si>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</si>
  <si>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</si>
  <si>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</si>
  <si>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100003</t>
  </si>
  <si>
    <t>Infosys Ltd.</t>
  </si>
  <si>
    <t>INE009A01021</t>
  </si>
  <si>
    <t>IT - Software</t>
  </si>
  <si>
    <t>100024</t>
  </si>
  <si>
    <t>Axis Bank Ltd.</t>
  </si>
  <si>
    <t>INE238A01034</t>
  </si>
  <si>
    <t>100005</t>
  </si>
  <si>
    <t>Larsen &amp; Toubro Ltd.</t>
  </si>
  <si>
    <t>INE018A01030</t>
  </si>
  <si>
    <t>Construction</t>
  </si>
  <si>
    <t>100104</t>
  </si>
  <si>
    <t>Kotak Mahindra Bank Ltd.</t>
  </si>
  <si>
    <t>INE237A01028</t>
  </si>
  <si>
    <t>100032</t>
  </si>
  <si>
    <t>Tata Consultancy Services Ltd.</t>
  </si>
  <si>
    <t>INE467B01029</t>
  </si>
  <si>
    <t>100002</t>
  </si>
  <si>
    <t>Reliance Industries Ltd.</t>
  </si>
  <si>
    <t>INE002A01018</t>
  </si>
  <si>
    <t>Petroleum Products</t>
  </si>
  <si>
    <t>100106</t>
  </si>
  <si>
    <t>Maruti Suzuki India Ltd.</t>
  </si>
  <si>
    <t>INE585B01010</t>
  </si>
  <si>
    <t>Automobiles</t>
  </si>
  <si>
    <t>100010</t>
  </si>
  <si>
    <t>State Bank of India</t>
  </si>
  <si>
    <t>INE062A01020</t>
  </si>
  <si>
    <t>100082</t>
  </si>
  <si>
    <t>Ultratech Cement Ltd.</t>
  </si>
  <si>
    <t>INE481G01011</t>
  </si>
  <si>
    <t>Cement &amp; Cement Products</t>
  </si>
  <si>
    <t>100706</t>
  </si>
  <si>
    <t>HDFC Life Insurance Company Ltd.</t>
  </si>
  <si>
    <t>INE795G01014</t>
  </si>
  <si>
    <t>Insurance</t>
  </si>
  <si>
    <t>100399</t>
  </si>
  <si>
    <t>Cholamandalam Investment &amp; Finance Co. Ltd.</t>
  </si>
  <si>
    <t>INE121A01024</t>
  </si>
  <si>
    <t>Finance</t>
  </si>
  <si>
    <t>100155</t>
  </si>
  <si>
    <t>Divi's Laboratories Ltd.</t>
  </si>
  <si>
    <t>INE361B01024</t>
  </si>
  <si>
    <t>Pharmaceuticals &amp; Biotechnology</t>
  </si>
  <si>
    <t>100128</t>
  </si>
  <si>
    <t>Eicher Motors Ltd.</t>
  </si>
  <si>
    <t>INE066A01021</t>
  </si>
  <si>
    <t>100447</t>
  </si>
  <si>
    <t>LTIMindtree Ltd.</t>
  </si>
  <si>
    <t>INE214T01019</t>
  </si>
  <si>
    <t>100099</t>
  </si>
  <si>
    <t>Hindustan Unilever Ltd.</t>
  </si>
  <si>
    <t>INE030A01027</t>
  </si>
  <si>
    <t>Diversified FMCG</t>
  </si>
  <si>
    <t>100280</t>
  </si>
  <si>
    <t>TVS Motor Company Ltd.</t>
  </si>
  <si>
    <t>INE494B01023</t>
  </si>
  <si>
    <t>100180</t>
  </si>
  <si>
    <t>Hindalco Industries Ltd.</t>
  </si>
  <si>
    <t>INE038A01020</t>
  </si>
  <si>
    <t>Non - Ferrous Metals</t>
  </si>
  <si>
    <t>100200</t>
  </si>
  <si>
    <t>Page Industries Ltd.</t>
  </si>
  <si>
    <t>INE761H01022</t>
  </si>
  <si>
    <t>Textiles &amp; Apparels</t>
  </si>
  <si>
    <t>100635</t>
  </si>
  <si>
    <t>L&amp;T Technology Services Ltd.</t>
  </si>
  <si>
    <t>INE010V01017</t>
  </si>
  <si>
    <t>IT - Services</t>
  </si>
  <si>
    <t>100182</t>
  </si>
  <si>
    <t>Power Grid Corporation of India Ltd.</t>
  </si>
  <si>
    <t>INE752E01010</t>
  </si>
  <si>
    <t>Power</t>
  </si>
  <si>
    <t>100572</t>
  </si>
  <si>
    <t>Timken India Ltd.</t>
  </si>
  <si>
    <t>INE325A01013</t>
  </si>
  <si>
    <t>Industrial Products</t>
  </si>
  <si>
    <t>100115</t>
  </si>
  <si>
    <t>Siemens Ltd.</t>
  </si>
  <si>
    <t>INE003A01024</t>
  </si>
  <si>
    <t>Electrical Equipment</t>
  </si>
  <si>
    <t>100143</t>
  </si>
  <si>
    <t>Thermax Ltd.</t>
  </si>
  <si>
    <t>INE152A01029</t>
  </si>
  <si>
    <t>100084</t>
  </si>
  <si>
    <t>ABB India Ltd.</t>
  </si>
  <si>
    <t>INE117A01022</t>
  </si>
  <si>
    <t>100242</t>
  </si>
  <si>
    <t>Schaeffler India Ltd.</t>
  </si>
  <si>
    <t>INE513A01022</t>
  </si>
  <si>
    <t>Auto Components</t>
  </si>
  <si>
    <t>101063</t>
  </si>
  <si>
    <t>Hitachi Energy India Ltd.</t>
  </si>
  <si>
    <t>INE07Y701011</t>
  </si>
  <si>
    <t>101301</t>
  </si>
  <si>
    <t>Sona Blw Precision Forgings Ltd.</t>
  </si>
  <si>
    <t>INE073K01018</t>
  </si>
  <si>
    <t>100227</t>
  </si>
  <si>
    <t>Jubilant Foodworks Ltd.</t>
  </si>
  <si>
    <t>INE797F01020</t>
  </si>
  <si>
    <t>Leisure Services</t>
  </si>
  <si>
    <t>100335</t>
  </si>
  <si>
    <t>Kajaria Ceramics Ltd.</t>
  </si>
  <si>
    <t>INE217B01036</t>
  </si>
  <si>
    <t>Consumer Durables</t>
  </si>
  <si>
    <t>100284</t>
  </si>
  <si>
    <t>Dr. Lal Path labs Ltd.</t>
  </si>
  <si>
    <t>INE600L01024</t>
  </si>
  <si>
    <t>Healthcare Services</t>
  </si>
  <si>
    <t>100218</t>
  </si>
  <si>
    <t>Godrej Properties Ltd.</t>
  </si>
  <si>
    <t>INE484J01027</t>
  </si>
  <si>
    <t>Realty</t>
  </si>
  <si>
    <t>101378</t>
  </si>
  <si>
    <t>FSN E-Commerce Ventures Ltd.</t>
  </si>
  <si>
    <t>INE388Y01029</t>
  </si>
  <si>
    <t>Retailing</t>
  </si>
  <si>
    <t>100161</t>
  </si>
  <si>
    <t>Cummins India Ltd.</t>
  </si>
  <si>
    <t>INE298A01020</t>
  </si>
  <si>
    <t>100154</t>
  </si>
  <si>
    <t>Colgate Palmolive (India) Ltd.</t>
  </si>
  <si>
    <t>INE259A01022</t>
  </si>
  <si>
    <t>Personal Products</t>
  </si>
  <si>
    <t>100365</t>
  </si>
  <si>
    <t>Ashok Leyland Ltd.</t>
  </si>
  <si>
    <t>INE208A01029</t>
  </si>
  <si>
    <t>Agricultural, Commercial &amp; Construction Vehicles</t>
  </si>
  <si>
    <t>Total</t>
  </si>
  <si>
    <t>100480</t>
  </si>
  <si>
    <t>Jadoonet.Com</t>
  </si>
  <si>
    <t>EQ600401XXXX</t>
  </si>
  <si>
    <t>Software</t>
  </si>
  <si>
    <t>100481</t>
  </si>
  <si>
    <t>Numero Uno International Ltd.</t>
  </si>
  <si>
    <t>INE703F01010</t>
  </si>
  <si>
    <t>1801270</t>
  </si>
  <si>
    <t>182 DAY T-BILL 05.06.25</t>
  </si>
  <si>
    <t>IN002024Y340</t>
  </si>
  <si>
    <t>Sovereign</t>
  </si>
  <si>
    <t>206250100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</si>
  <si>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</si>
  <si>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</si>
  <si>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</si>
  <si>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</si>
  <si>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</si>
  <si>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</si>
  <si>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</si>
  <si>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</si>
  <si>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</si>
  <si>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</si>
  <si>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</si>
  <si>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</si>
  <si>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</si>
  <si>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017</t>
  </si>
  <si>
    <t>SBI Large and Midcap Fund</t>
  </si>
  <si>
    <t>100814</t>
  </si>
  <si>
    <t>HDFC Asset Management Co. Ltd.</t>
  </si>
  <si>
    <t>INE127D01025</t>
  </si>
  <si>
    <t>Capital Markets</t>
  </si>
  <si>
    <t>100140</t>
  </si>
  <si>
    <t>Shree Cement Ltd.</t>
  </si>
  <si>
    <t>INE070A01015</t>
  </si>
  <si>
    <t>100306</t>
  </si>
  <si>
    <t>Abbott India Ltd.</t>
  </si>
  <si>
    <t>INE358A01014</t>
  </si>
  <si>
    <t>100196</t>
  </si>
  <si>
    <t>Berger Paints India Ltd.</t>
  </si>
  <si>
    <t>INE463A01038</t>
  </si>
  <si>
    <t>100285</t>
  </si>
  <si>
    <t>Alkem Laboratories Ltd.</t>
  </si>
  <si>
    <t>INE540L01014</t>
  </si>
  <si>
    <t>100271</t>
  </si>
  <si>
    <t>Balkrishna Industries Ltd.</t>
  </si>
  <si>
    <t>INE787D01026</t>
  </si>
  <si>
    <t>100231</t>
  </si>
  <si>
    <t>Muthoot Finance Ltd.</t>
  </si>
  <si>
    <t>INE414G01012</t>
  </si>
  <si>
    <t>100090</t>
  </si>
  <si>
    <t>Bharat Forge Ltd.</t>
  </si>
  <si>
    <t>INE465A01025</t>
  </si>
  <si>
    <t>100217</t>
  </si>
  <si>
    <t>Torrent Power Ltd.</t>
  </si>
  <si>
    <t>INE813H01021</t>
  </si>
  <si>
    <t>100378</t>
  </si>
  <si>
    <t>Jindal Steel &amp; Power Ltd.</t>
  </si>
  <si>
    <t>INE749A01030</t>
  </si>
  <si>
    <t>101200</t>
  </si>
  <si>
    <t>Gland Pharma Ltd.</t>
  </si>
  <si>
    <t>INE068V01023</t>
  </si>
  <si>
    <t>100091</t>
  </si>
  <si>
    <t>Indus Towers Ltd.</t>
  </si>
  <si>
    <t>INE121J01017</t>
  </si>
  <si>
    <t>Telecom - Services</t>
  </si>
  <si>
    <t>100234</t>
  </si>
  <si>
    <t>Coforge Ltd.</t>
  </si>
  <si>
    <t>INE591G01017</t>
  </si>
  <si>
    <t>100043</t>
  </si>
  <si>
    <t>ZF Commercial Vehicle Control Systems India Ltd.</t>
  </si>
  <si>
    <t>INE342J01019</t>
  </si>
  <si>
    <t>100047</t>
  </si>
  <si>
    <t>Emami Ltd.</t>
  </si>
  <si>
    <t>INE548C01032</t>
  </si>
  <si>
    <t>100017</t>
  </si>
  <si>
    <t>National Aluminium Company Ltd.</t>
  </si>
  <si>
    <t>INE139A01034</t>
  </si>
  <si>
    <t>100157</t>
  </si>
  <si>
    <t>Godrej Consumer Products Ltd.</t>
  </si>
  <si>
    <t>INE102D01028</t>
  </si>
  <si>
    <t>100739</t>
  </si>
  <si>
    <t>UNO Minda Ltd.</t>
  </si>
  <si>
    <t>INE405E01023</t>
  </si>
  <si>
    <t>100566</t>
  </si>
  <si>
    <t>Laurus Labs Ltd.</t>
  </si>
  <si>
    <t>INE947Q01028</t>
  </si>
  <si>
    <t>100221</t>
  </si>
  <si>
    <t>Sundram Fasteners Ltd.</t>
  </si>
  <si>
    <t>INE387A01021</t>
  </si>
  <si>
    <t>100292</t>
  </si>
  <si>
    <t>Steel Authority of India Ltd.</t>
  </si>
  <si>
    <t>INE114A01011</t>
  </si>
  <si>
    <t>100121</t>
  </si>
  <si>
    <t>United Breweries Ltd.</t>
  </si>
  <si>
    <t>INE686F01025</t>
  </si>
  <si>
    <t>Beverages</t>
  </si>
  <si>
    <t>101311</t>
  </si>
  <si>
    <t>G R Infra projects Ltd.</t>
  </si>
  <si>
    <t>INE201P01022</t>
  </si>
  <si>
    <t>100220</t>
  </si>
  <si>
    <t>Cholamandalam Financial Holdings Ltd.</t>
  </si>
  <si>
    <t>INE149A01033</t>
  </si>
  <si>
    <t>101348</t>
  </si>
  <si>
    <t>Ami Organics Ltd.</t>
  </si>
  <si>
    <t>INE00FF01025</t>
  </si>
  <si>
    <t>101553</t>
  </si>
  <si>
    <t>Delhivery Ltd.</t>
  </si>
  <si>
    <t>INE148O01028</t>
  </si>
  <si>
    <t>101403</t>
  </si>
  <si>
    <t>Tega Industries Ltd.</t>
  </si>
  <si>
    <t>INE011K01018</t>
  </si>
  <si>
    <t>Industrial Manufacturing</t>
  </si>
  <si>
    <t>100172</t>
  </si>
  <si>
    <t>ACC Ltd.</t>
  </si>
  <si>
    <t>INE012A01025</t>
  </si>
  <si>
    <t>100112</t>
  </si>
  <si>
    <t>Punjab National Bank</t>
  </si>
  <si>
    <t>INE160A01022</t>
  </si>
  <si>
    <t>100262</t>
  </si>
  <si>
    <t>Ingersoll Rand (India) Ltd.</t>
  </si>
  <si>
    <t>INE177A01018</t>
  </si>
  <si>
    <t>100283</t>
  </si>
  <si>
    <t>Honeywell Automation India Ltd.</t>
  </si>
  <si>
    <t>INE671A01010</t>
  </si>
  <si>
    <t>100092</t>
  </si>
  <si>
    <t>Bank of Baroda</t>
  </si>
  <si>
    <t>INE028A01039</t>
  </si>
  <si>
    <t>101342</t>
  </si>
  <si>
    <t>Nuvoco Vistas Corporation Ltd.</t>
  </si>
  <si>
    <t>INE118D01016</t>
  </si>
  <si>
    <t>100137</t>
  </si>
  <si>
    <t>The Ramco Cements Ltd.</t>
  </si>
  <si>
    <t>INE331A01037</t>
  </si>
  <si>
    <t>100184</t>
  </si>
  <si>
    <t>Tata Steel Ltd.</t>
  </si>
  <si>
    <t>INE081A01020</t>
  </si>
  <si>
    <t>100282</t>
  </si>
  <si>
    <t>Blue Star Ltd.</t>
  </si>
  <si>
    <t>INE472A01039</t>
  </si>
  <si>
    <t>100899</t>
  </si>
  <si>
    <t>Neogen Chemicals Ltd.</t>
  </si>
  <si>
    <t>INE136S01016</t>
  </si>
  <si>
    <t>Chemicals &amp; Petrochemicals</t>
  </si>
  <si>
    <t>100670</t>
  </si>
  <si>
    <t>Tube Investments of India Ltd.</t>
  </si>
  <si>
    <t>INE974X01010</t>
  </si>
  <si>
    <t>100660</t>
  </si>
  <si>
    <t>Hatsun Agro Product Ltd.</t>
  </si>
  <si>
    <t>INE473B01035</t>
  </si>
  <si>
    <t>Food Products</t>
  </si>
  <si>
    <t>100552</t>
  </si>
  <si>
    <t>Ganesha Ecosphere Ltd.</t>
  </si>
  <si>
    <t>INE845D01014</t>
  </si>
  <si>
    <t>100095</t>
  </si>
  <si>
    <t>Bharti Airtel Ltd.</t>
  </si>
  <si>
    <t>INE397D01024</t>
  </si>
  <si>
    <t>100361</t>
  </si>
  <si>
    <t>Bank of India</t>
  </si>
  <si>
    <t>INE084A01016</t>
  </si>
  <si>
    <t>101457</t>
  </si>
  <si>
    <t>Motherson Sumi Wiring India Ltd.</t>
  </si>
  <si>
    <t>INE0FS801015</t>
  </si>
  <si>
    <t>100011</t>
  </si>
  <si>
    <t>Wipro Ltd.</t>
  </si>
  <si>
    <t>INE075A01022</t>
  </si>
  <si>
    <t>100344</t>
  </si>
  <si>
    <t>MRF Ltd.</t>
  </si>
  <si>
    <t>INE883A01011</t>
  </si>
  <si>
    <t>100266</t>
  </si>
  <si>
    <t>Gujarat State Petronet Ltd.</t>
  </si>
  <si>
    <t>INE246F01010</t>
  </si>
  <si>
    <t>Gas</t>
  </si>
  <si>
    <t>101313</t>
  </si>
  <si>
    <t>Eternal Ltd.</t>
  </si>
  <si>
    <t>INE758T01015</t>
  </si>
  <si>
    <t>100534</t>
  </si>
  <si>
    <t>Sheela Foam Ltd.</t>
  </si>
  <si>
    <t>INE916U01025</t>
  </si>
  <si>
    <t>100426</t>
  </si>
  <si>
    <t>Relaxo Footwears Ltd.</t>
  </si>
  <si>
    <t>INE131B01039</t>
  </si>
  <si>
    <t>101686</t>
  </si>
  <si>
    <t>Jindal Stainless Ltd.</t>
  </si>
  <si>
    <t>INE220G01021</t>
  </si>
  <si>
    <t>100775</t>
  </si>
  <si>
    <t>Lemon Tree Hotels Ltd.</t>
  </si>
  <si>
    <t>INE970X01018</t>
  </si>
  <si>
    <t>100400</t>
  </si>
  <si>
    <t>Finolex Industries Ltd.</t>
  </si>
  <si>
    <t>INE183A01024</t>
  </si>
  <si>
    <t>100558</t>
  </si>
  <si>
    <t>Privi Speciality Chemicals Ltd.</t>
  </si>
  <si>
    <t>INE959A01019</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</si>
  <si>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</si>
  <si>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</si>
  <si>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</si>
  <si>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</si>
  <si>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</si>
  <si>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</si>
  <si>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</si>
  <si>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</si>
  <si>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</si>
  <si>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</si>
  <si>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</si>
  <si>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</si>
  <si>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</si>
  <si>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</si>
  <si>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</si>
  <si>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100019</t>
  </si>
  <si>
    <t>ITC Ltd.</t>
  </si>
  <si>
    <t>INE154A01025</t>
  </si>
  <si>
    <t>100153</t>
  </si>
  <si>
    <t>Cipla Ltd.</t>
  </si>
  <si>
    <t>INE059A01026</t>
  </si>
  <si>
    <t>102569</t>
  </si>
  <si>
    <t>Hexaware Technologies Ltd.</t>
  </si>
  <si>
    <t>INE093A01041</t>
  </si>
  <si>
    <t>100014</t>
  </si>
  <si>
    <t>Mahindra &amp; Mahindra Ltd.</t>
  </si>
  <si>
    <t>INE101A01026</t>
  </si>
  <si>
    <t>100147</t>
  </si>
  <si>
    <t>Tech Mahindra Ltd.</t>
  </si>
  <si>
    <t>INE669C01036</t>
  </si>
  <si>
    <t>100119</t>
  </si>
  <si>
    <t>Tata Motors Ltd.</t>
  </si>
  <si>
    <t>INE155A01022</t>
  </si>
  <si>
    <t>100028</t>
  </si>
  <si>
    <t>Lupin Ltd.</t>
  </si>
  <si>
    <t>INE326A01037</t>
  </si>
  <si>
    <t>100293</t>
  </si>
  <si>
    <t>AIA Engineering Ltd.</t>
  </si>
  <si>
    <t>INE212H01026</t>
  </si>
  <si>
    <t>100176</t>
  </si>
  <si>
    <t>GAIL (India) Ltd.</t>
  </si>
  <si>
    <t>INE129A01019</t>
  </si>
  <si>
    <t>100036</t>
  </si>
  <si>
    <t>Mahindra &amp; Mahindra Financial Services Ltd.</t>
  </si>
  <si>
    <t>INE774D01024</t>
  </si>
  <si>
    <t>101936</t>
  </si>
  <si>
    <t>Sundaram Clayton Ltd.</t>
  </si>
  <si>
    <t>INE0Q3R01026</t>
  </si>
  <si>
    <t>100505</t>
  </si>
  <si>
    <t>ICICI Prudential Life Insurance Company Ltd.</t>
  </si>
  <si>
    <t>INE726G01019</t>
  </si>
  <si>
    <t>100094</t>
  </si>
  <si>
    <t>Bharat Petroleum Corporation Ltd.</t>
  </si>
  <si>
    <t>INE029A01011</t>
  </si>
  <si>
    <t>100111</t>
  </si>
  <si>
    <t>Oil &amp; Natural Gas Corporation Ltd.</t>
  </si>
  <si>
    <t>INE213A01029</t>
  </si>
  <si>
    <t>Oil</t>
  </si>
  <si>
    <t>100164</t>
  </si>
  <si>
    <t>Petronet LNG Ltd.</t>
  </si>
  <si>
    <t>INE347G01014</t>
  </si>
  <si>
    <t>100531</t>
  </si>
  <si>
    <t>TVS Holdings Ltd.</t>
  </si>
  <si>
    <t>INE105A01035</t>
  </si>
  <si>
    <t>100382</t>
  </si>
  <si>
    <t>Fortis Healthcare Ltd.</t>
  </si>
  <si>
    <t>INE061F01013</t>
  </si>
  <si>
    <t>100165</t>
  </si>
  <si>
    <t>Rallis India Ltd.</t>
  </si>
  <si>
    <t>INE613A01020</t>
  </si>
  <si>
    <t>Fertilizers &amp; Agrochemicals</t>
  </si>
  <si>
    <t>100514</t>
  </si>
  <si>
    <t>Grindwell Norton Ltd.</t>
  </si>
  <si>
    <t>INE536A01023</t>
  </si>
  <si>
    <t>101550</t>
  </si>
  <si>
    <t>Life Insurance Corporation of India</t>
  </si>
  <si>
    <t>INE0J1Y01017</t>
  </si>
  <si>
    <t>100224</t>
  </si>
  <si>
    <t>Mahindra Lifespace Developers Ltd.</t>
  </si>
  <si>
    <t>INE813A01018</t>
  </si>
  <si>
    <t>101469</t>
  </si>
  <si>
    <t>Equitas Small Finance Bank Ltd.</t>
  </si>
  <si>
    <t>INE063P01018</t>
  </si>
  <si>
    <t>100503</t>
  </si>
  <si>
    <t>Prism Johnson Ltd.</t>
  </si>
  <si>
    <t>INE010A01011</t>
  </si>
  <si>
    <t>101410</t>
  </si>
  <si>
    <t>Medplus Health Services Ltd.</t>
  </si>
  <si>
    <t>INE804L01022</t>
  </si>
  <si>
    <t>100008</t>
  </si>
  <si>
    <t>Sun Pharmaceutical Industries Ltd.</t>
  </si>
  <si>
    <t>INE044A01036</t>
  </si>
  <si>
    <t>101346</t>
  </si>
  <si>
    <t>Chemplast Sanmar Ltd.</t>
  </si>
  <si>
    <t>INE488A01050</t>
  </si>
  <si>
    <t>100743</t>
  </si>
  <si>
    <t>HeidelbergCement India Ltd.</t>
  </si>
  <si>
    <t>INE578A01017</t>
  </si>
  <si>
    <t>100123</t>
  </si>
  <si>
    <t>GE Vernova T&amp;D India Ltd.</t>
  </si>
  <si>
    <t>INE200A01026</t>
  </si>
  <si>
    <t>102449</t>
  </si>
  <si>
    <t>Swiggy Ltd.</t>
  </si>
  <si>
    <t>INE00H001014</t>
  </si>
  <si>
    <t>100159</t>
  </si>
  <si>
    <t>Sanofi India Ltd.</t>
  </si>
  <si>
    <t>INE058A01010</t>
  </si>
  <si>
    <t>102140</t>
  </si>
  <si>
    <t>Sanofi Consumer Healthcare India Ltd.</t>
  </si>
  <si>
    <t>INE0UOS01011</t>
  </si>
  <si>
    <t>5300016</t>
  </si>
  <si>
    <t>INE813A20018</t>
  </si>
  <si>
    <t>R**</t>
  </si>
  <si>
    <t>5300015</t>
  </si>
  <si>
    <t>INE774D20024</t>
  </si>
  <si>
    <t>021</t>
  </si>
  <si>
    <t>SBI Magnum Global Fund</t>
  </si>
  <si>
    <t>100736</t>
  </si>
  <si>
    <t>CCL Products (India) Ltd.</t>
  </si>
  <si>
    <t>INE421D01022</t>
  </si>
  <si>
    <t>Agricultural Food &amp; other Products</t>
  </si>
  <si>
    <t>101370</t>
  </si>
  <si>
    <t>Gokaldas Exports Ltd.</t>
  </si>
  <si>
    <t>INE887G01027</t>
  </si>
  <si>
    <t>100126</t>
  </si>
  <si>
    <t>Britannia Industries Ltd.</t>
  </si>
  <si>
    <t>INE216A01030</t>
  </si>
  <si>
    <t>100650</t>
  </si>
  <si>
    <t>Garware Technical Fibres Ltd.</t>
  </si>
  <si>
    <t>INE276A01018</t>
  </si>
  <si>
    <t>101458</t>
  </si>
  <si>
    <t>Aether Industries Ltd.</t>
  </si>
  <si>
    <t>INE0BWX01014</t>
  </si>
  <si>
    <t>100363</t>
  </si>
  <si>
    <t>Procter &amp; Gamble Hygiene and Health Care Ltd.</t>
  </si>
  <si>
    <t>INE179A01014</t>
  </si>
  <si>
    <t>101256</t>
  </si>
  <si>
    <t>Nazara Technologies Ltd.</t>
  </si>
  <si>
    <t>INE418L01021</t>
  </si>
  <si>
    <t>Entertainment</t>
  </si>
  <si>
    <t>100083</t>
  </si>
  <si>
    <t>Samvardhana Motherson International Ltd.</t>
  </si>
  <si>
    <t>INE775A01035</t>
  </si>
  <si>
    <t>101102</t>
  </si>
  <si>
    <t>ESAB India Ltd.</t>
  </si>
  <si>
    <t>INE284A01012</t>
  </si>
  <si>
    <t>100332</t>
  </si>
  <si>
    <t>Navin Fluorine International Ltd.</t>
  </si>
  <si>
    <t>INE048G01026</t>
  </si>
  <si>
    <t>100553</t>
  </si>
  <si>
    <t>Kennametal India Ltd.</t>
  </si>
  <si>
    <t>INE717A01029</t>
  </si>
  <si>
    <t>102221</t>
  </si>
  <si>
    <t>Hyundai Motor India Ltd.</t>
  </si>
  <si>
    <t>INE0V6F01027</t>
  </si>
  <si>
    <t>100257</t>
  </si>
  <si>
    <t>Whirlpool of India Ltd.</t>
  </si>
  <si>
    <t>INE716A01013</t>
  </si>
  <si>
    <t>102127</t>
  </si>
  <si>
    <t>GO Digit General Insurance Ltd.</t>
  </si>
  <si>
    <t>INE03JT01014</t>
  </si>
  <si>
    <t>024</t>
  </si>
  <si>
    <t>SBI Equity Hybrid Fund</t>
  </si>
  <si>
    <t>100260</t>
  </si>
  <si>
    <t>Solar Industries India Ltd.</t>
  </si>
  <si>
    <t>INE343H01029</t>
  </si>
  <si>
    <t>100125</t>
  </si>
  <si>
    <t>Bajaj Finance Ltd.</t>
  </si>
  <si>
    <t>INE296A01024</t>
  </si>
  <si>
    <t>100465</t>
  </si>
  <si>
    <t>Interglobe Aviation Ltd.</t>
  </si>
  <si>
    <t>INE646L01027</t>
  </si>
  <si>
    <t>100628</t>
  </si>
  <si>
    <t>Avenue Supermarts Ltd.</t>
  </si>
  <si>
    <t>INE192R01011</t>
  </si>
  <si>
    <t>100108</t>
  </si>
  <si>
    <t>Adani Ports and Special Economic Zone Ltd.</t>
  </si>
  <si>
    <t>INE742F01042</t>
  </si>
  <si>
    <t>Transport Infrastructure</t>
  </si>
  <si>
    <t>101239</t>
  </si>
  <si>
    <t>Max Healthcare Institute Ltd.</t>
  </si>
  <si>
    <t>INE027H01010</t>
  </si>
  <si>
    <t>100181</t>
  </si>
  <si>
    <t>NTPC Ltd.</t>
  </si>
  <si>
    <t>INE733E01010</t>
  </si>
  <si>
    <t>100519</t>
  </si>
  <si>
    <t>Westlife Foodworld Ltd.</t>
  </si>
  <si>
    <t>INE274F01020</t>
  </si>
  <si>
    <t>100663</t>
  </si>
  <si>
    <t>AU Small Finance Bank Ltd.</t>
  </si>
  <si>
    <t>INE949L01017</t>
  </si>
  <si>
    <t>101462</t>
  </si>
  <si>
    <t>Vedant Fashions Ltd.</t>
  </si>
  <si>
    <t>INE825V01034</t>
  </si>
  <si>
    <t>6200006</t>
  </si>
  <si>
    <t>INE775A08105</t>
  </si>
  <si>
    <t>102184</t>
  </si>
  <si>
    <t>Brainbees Solutions Ltd.</t>
  </si>
  <si>
    <t>INE02RE01045</t>
  </si>
  <si>
    <t>100461</t>
  </si>
  <si>
    <t>Astral Ltd.</t>
  </si>
  <si>
    <t>INE006I01046</t>
  </si>
  <si>
    <t>100682</t>
  </si>
  <si>
    <t>ICICI Lombard General Insurance Company Ltd.</t>
  </si>
  <si>
    <t>INE765G01017</t>
  </si>
  <si>
    <t>100830</t>
  </si>
  <si>
    <t>Varun Beverages Ltd.</t>
  </si>
  <si>
    <t>INE200M01039</t>
  </si>
  <si>
    <t>102512</t>
  </si>
  <si>
    <t>Vishal Mega Mart Ltd.</t>
  </si>
  <si>
    <t>INE01EA01019</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</si>
  <si>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</si>
  <si>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</si>
  <si>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</si>
  <si>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</si>
  <si>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</si>
  <si>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</si>
  <si>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</si>
  <si>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</si>
  <si>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</si>
  <si>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</si>
  <si>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</si>
  <si>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</si>
  <si>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</si>
  <si>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</si>
  <si>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705313</t>
  </si>
  <si>
    <t>LIC Housing Finance Ltd.</t>
  </si>
  <si>
    <t>INE115A07RF8</t>
  </si>
  <si>
    <t>CRISIL AAA</t>
  </si>
  <si>
    <t>N**</t>
  </si>
  <si>
    <t>704953</t>
  </si>
  <si>
    <t>Adani Airport Holdings Ltd.</t>
  </si>
  <si>
    <t>INE0GCN07047</t>
  </si>
  <si>
    <t>CRISIL A+</t>
  </si>
  <si>
    <t>705282</t>
  </si>
  <si>
    <t>National Housing Bank</t>
  </si>
  <si>
    <t>INE557F08GD6</t>
  </si>
  <si>
    <t>IND AAA</t>
  </si>
  <si>
    <t>705356</t>
  </si>
  <si>
    <t>Renserv Global Pvt Ltd.</t>
  </si>
  <si>
    <t>INE0AY207061</t>
  </si>
  <si>
    <t>CARE A+(CE)</t>
  </si>
  <si>
    <t>704796</t>
  </si>
  <si>
    <t>INE105A08022</t>
  </si>
  <si>
    <t>CRISIL AA+</t>
  </si>
  <si>
    <t>704431</t>
  </si>
  <si>
    <t>Tata Communications Ltd.</t>
  </si>
  <si>
    <t>INE151A08349</t>
  </si>
  <si>
    <t>CARE AAA</t>
  </si>
  <si>
    <t>704936</t>
  </si>
  <si>
    <t>Aditya Birla Renewables Ltd.</t>
  </si>
  <si>
    <t>INE01QP08016</t>
  </si>
  <si>
    <t>CRISIL AA</t>
  </si>
  <si>
    <t>704854</t>
  </si>
  <si>
    <t>Bajaj Housing Finance Ltd.</t>
  </si>
  <si>
    <t>INE377Y07508</t>
  </si>
  <si>
    <t>704735</t>
  </si>
  <si>
    <t>National Bank for Agriculture and Rural Development</t>
  </si>
  <si>
    <t>INE261F08EH1</t>
  </si>
  <si>
    <t>704927</t>
  </si>
  <si>
    <t>Tata Power Renewable Energy Ltd. (Guaranteed by Tata Power Ltd.)</t>
  </si>
  <si>
    <t>INE607M08105</t>
  </si>
  <si>
    <t>[ICRA]AA+</t>
  </si>
  <si>
    <t>705263</t>
  </si>
  <si>
    <t>REC Ltd.</t>
  </si>
  <si>
    <t>INE020B08FP0</t>
  </si>
  <si>
    <t>704822</t>
  </si>
  <si>
    <t>INE261F08EJ7</t>
  </si>
  <si>
    <t>[ICRA]AAA</t>
  </si>
  <si>
    <t>704836</t>
  </si>
  <si>
    <t>INE0NR607025</t>
  </si>
  <si>
    <t>704769</t>
  </si>
  <si>
    <t>INE296A07SV1</t>
  </si>
  <si>
    <t>704114</t>
  </si>
  <si>
    <t>INE414G07HK3</t>
  </si>
  <si>
    <t>704647</t>
  </si>
  <si>
    <t>Tata Projects Ltd.</t>
  </si>
  <si>
    <t>INE725H08188</t>
  </si>
  <si>
    <t>IND AA</t>
  </si>
  <si>
    <t>704010</t>
  </si>
  <si>
    <t>Bank of India( AT1 Bond Under Basel III )</t>
  </si>
  <si>
    <t>INE084A08169</t>
  </si>
  <si>
    <t>704634</t>
  </si>
  <si>
    <t>INE813H07325</t>
  </si>
  <si>
    <t>704910</t>
  </si>
  <si>
    <t>Aditya Birla Real Estate Ltd.</t>
  </si>
  <si>
    <t>INE055A08052</t>
  </si>
  <si>
    <t>705293</t>
  </si>
  <si>
    <t>Power Finance Corporation Ltd.</t>
  </si>
  <si>
    <t>INE134E08NN2</t>
  </si>
  <si>
    <t>704982</t>
  </si>
  <si>
    <t>Summit Digitel Infrastructure Pvt. Ltd.</t>
  </si>
  <si>
    <t>INE507T07153</t>
  </si>
  <si>
    <t>702691</t>
  </si>
  <si>
    <t>Indian Bank( Tier II Bond under Basel III )</t>
  </si>
  <si>
    <t>INE562A08081</t>
  </si>
  <si>
    <t>704986</t>
  </si>
  <si>
    <t>Bharti Telecom Ltd.</t>
  </si>
  <si>
    <t>INE403D08264</t>
  </si>
  <si>
    <t>705136</t>
  </si>
  <si>
    <t>INE377Y07516</t>
  </si>
  <si>
    <t>704907</t>
  </si>
  <si>
    <t>INE725H08196</t>
  </si>
  <si>
    <t>704942</t>
  </si>
  <si>
    <t>Avanse Financial Services Ltd.</t>
  </si>
  <si>
    <t>INE087P07402</t>
  </si>
  <si>
    <t>CARE AA-</t>
  </si>
  <si>
    <t>704905</t>
  </si>
  <si>
    <t>Canara Bank( AT1 Bond under Basel III )</t>
  </si>
  <si>
    <t>INE476A08241</t>
  </si>
  <si>
    <t>704856</t>
  </si>
  <si>
    <t>INE062A08439</t>
  </si>
  <si>
    <t>704308</t>
  </si>
  <si>
    <t>INE813H07275</t>
  </si>
  <si>
    <t>704987</t>
  </si>
  <si>
    <t>INE403D08256</t>
  </si>
  <si>
    <t>705256</t>
  </si>
  <si>
    <t>Indian Railway Finance Corporation Ltd.</t>
  </si>
  <si>
    <t>INE053F08478</t>
  </si>
  <si>
    <t>704305</t>
  </si>
  <si>
    <t>INE813H07309</t>
  </si>
  <si>
    <t>702594</t>
  </si>
  <si>
    <t>Punjab National Bank( Tier II Bond under Basel III )</t>
  </si>
  <si>
    <t>INE160A08167</t>
  </si>
  <si>
    <t>704633</t>
  </si>
  <si>
    <t>INE813H07333</t>
  </si>
  <si>
    <t>704781</t>
  </si>
  <si>
    <t>INE020B08FB0</t>
  </si>
  <si>
    <t>704296</t>
  </si>
  <si>
    <t>INE087P07337</t>
  </si>
  <si>
    <t>704129</t>
  </si>
  <si>
    <t>JM Financial Asset Reconstruction Company Ltd.</t>
  </si>
  <si>
    <t>INE265J07506</t>
  </si>
  <si>
    <t>[ICRA]AA-</t>
  </si>
  <si>
    <t>1600018</t>
  </si>
  <si>
    <t>INE1CBK15029</t>
  </si>
  <si>
    <t>CRISIL AAA(SO)</t>
  </si>
  <si>
    <t>900313</t>
  </si>
  <si>
    <t>6.79% CGL 2034</t>
  </si>
  <si>
    <t>IN0020240126</t>
  </si>
  <si>
    <t>900312</t>
  </si>
  <si>
    <t>7.09% CGL 2054</t>
  </si>
  <si>
    <t>IN0020240118</t>
  </si>
  <si>
    <t>900320</t>
  </si>
  <si>
    <t>6.90% CGL 2065</t>
  </si>
  <si>
    <t>IN0020250018</t>
  </si>
  <si>
    <t>900295</t>
  </si>
  <si>
    <t>7.18% CGL 2037</t>
  </si>
  <si>
    <t>IN0020230077</t>
  </si>
  <si>
    <t>900251</t>
  </si>
  <si>
    <t>7.54% CGL 2036</t>
  </si>
  <si>
    <t>IN0020220029</t>
  </si>
  <si>
    <t>900315</t>
  </si>
  <si>
    <t>6.92% CGL 2039</t>
  </si>
  <si>
    <t>IN0020240134</t>
  </si>
  <si>
    <t>1905931</t>
  </si>
  <si>
    <t>7.10% State Government of West Bengal 2045</t>
  </si>
  <si>
    <t>IN3420240290</t>
  </si>
  <si>
    <t>1905500</t>
  </si>
  <si>
    <t>7.14% State Government of Madhya Pradesh 2043</t>
  </si>
  <si>
    <t>IN2120240063</t>
  </si>
  <si>
    <t>1905924</t>
  </si>
  <si>
    <t>7.08% State Government of Andhra Pradesh 2037</t>
  </si>
  <si>
    <t>IN1020240801</t>
  </si>
  <si>
    <t>1010183</t>
  </si>
  <si>
    <t>INE128M14AK8</t>
  </si>
  <si>
    <t>CRISIL A1+</t>
  </si>
  <si>
    <t>1010116</t>
  </si>
  <si>
    <t>Kotak Securities Ltd.</t>
  </si>
  <si>
    <t>INE028E14QK3</t>
  </si>
  <si>
    <t>1010261</t>
  </si>
  <si>
    <t>Mindspace Business Parks Reit</t>
  </si>
  <si>
    <t>INE0CCU14070</t>
  </si>
  <si>
    <t>[ICRA]A1+</t>
  </si>
  <si>
    <t>1103019</t>
  </si>
  <si>
    <t>Indian Bank</t>
  </si>
  <si>
    <t>INE562A16OS2</t>
  </si>
  <si>
    <t>1102961</t>
  </si>
  <si>
    <t>The Jammu &amp; Kashmir Bank Ltd.</t>
  </si>
  <si>
    <t>INE168A16MV6</t>
  </si>
  <si>
    <t>1800702</t>
  </si>
  <si>
    <t>GOI 22.08.2026 GOV</t>
  </si>
  <si>
    <t>IN000826C023</t>
  </si>
  <si>
    <t>028</t>
  </si>
  <si>
    <t>SBI Magnum Income Fund</t>
  </si>
  <si>
    <t>704307</t>
  </si>
  <si>
    <t>INE813H07283</t>
  </si>
  <si>
    <t>704918</t>
  </si>
  <si>
    <t>Renew Solar Energy (Jharkhand Five) Pvt. Ltd.</t>
  </si>
  <si>
    <t>INE154Z07011</t>
  </si>
  <si>
    <t>CARE AA</t>
  </si>
  <si>
    <t>704655</t>
  </si>
  <si>
    <t>Indostar Capital Finance Ltd.</t>
  </si>
  <si>
    <t>INE896L07942</t>
  </si>
  <si>
    <t>CRISIL AA-</t>
  </si>
  <si>
    <t>704671</t>
  </si>
  <si>
    <t>JM Financial Credit Solutions Ltd.</t>
  </si>
  <si>
    <t>INE651J07978</t>
  </si>
  <si>
    <t>[ICRA]AA</t>
  </si>
  <si>
    <t>800323</t>
  </si>
  <si>
    <t>INE0H7R07058</t>
  </si>
  <si>
    <t>704411</t>
  </si>
  <si>
    <t>Aadhar Housing Finance Ltd.</t>
  </si>
  <si>
    <t>INE883F07314</t>
  </si>
  <si>
    <t>704327</t>
  </si>
  <si>
    <t>Grihum Housing Finance Ltd.</t>
  </si>
  <si>
    <t>INE055I07156</t>
  </si>
  <si>
    <t>900306</t>
  </si>
  <si>
    <t>7.23% CGL 2039</t>
  </si>
  <si>
    <t>IN0020240027</t>
  </si>
  <si>
    <t>900294</t>
  </si>
  <si>
    <t>7.30% CGL 2053</t>
  </si>
  <si>
    <t>IN0020230051</t>
  </si>
  <si>
    <t>900308</t>
  </si>
  <si>
    <t>7.34% CGL 2064</t>
  </si>
  <si>
    <t>IN0020240035</t>
  </si>
  <si>
    <t>6400002</t>
  </si>
  <si>
    <t>INF0RQ622028</t>
  </si>
  <si>
    <t>CDMDF</t>
  </si>
  <si>
    <t>033</t>
  </si>
  <si>
    <t>SBI Consumption Opportunities Fund</t>
  </si>
  <si>
    <t>101679</t>
  </si>
  <si>
    <t>EIH Ltd.</t>
  </si>
  <si>
    <t>INE230A01023</t>
  </si>
  <si>
    <t>100050</t>
  </si>
  <si>
    <t>Trent Ltd.</t>
  </si>
  <si>
    <t>INE849A01020</t>
  </si>
  <si>
    <t>100223</t>
  </si>
  <si>
    <t>United Spirits Ltd.</t>
  </si>
  <si>
    <t>INE854D01024</t>
  </si>
  <si>
    <t>100144</t>
  </si>
  <si>
    <t>Voltas Ltd.</t>
  </si>
  <si>
    <t>INE226A01021</t>
  </si>
  <si>
    <t>101573</t>
  </si>
  <si>
    <t>Campus Activewear Ltd.</t>
  </si>
  <si>
    <t>INE278Y01022</t>
  </si>
  <si>
    <t>102038</t>
  </si>
  <si>
    <t>Doms Industries Ltd.</t>
  </si>
  <si>
    <t>INE321T01012</t>
  </si>
  <si>
    <t>Household Products</t>
  </si>
  <si>
    <t>102004</t>
  </si>
  <si>
    <t>Flair Writing Industries Ltd.</t>
  </si>
  <si>
    <t>INE00Y201027</t>
  </si>
  <si>
    <t>100529</t>
  </si>
  <si>
    <t>Hawkins Cookers Ltd.</t>
  </si>
  <si>
    <t>INE979B01015</t>
  </si>
  <si>
    <t>100081</t>
  </si>
  <si>
    <t>Titan Company Ltd.</t>
  </si>
  <si>
    <t>INE280A01028</t>
  </si>
  <si>
    <t>100372</t>
  </si>
  <si>
    <t>Apollo Tyres Ltd.</t>
  </si>
  <si>
    <t>INE438A01022</t>
  </si>
  <si>
    <t>100554</t>
  </si>
  <si>
    <t>V-Guard Industries Ltd.</t>
  </si>
  <si>
    <t>INE951I01027</t>
  </si>
  <si>
    <t>101397</t>
  </si>
  <si>
    <t>Go Fashion (India) Ltd.</t>
  </si>
  <si>
    <t>INE0BJS01011</t>
  </si>
  <si>
    <t>102148</t>
  </si>
  <si>
    <t>Stanley Lifestyles Ltd.</t>
  </si>
  <si>
    <t>INE01A001028</t>
  </si>
  <si>
    <t>101303</t>
  </si>
  <si>
    <t>Dodla Dairy Ltd.</t>
  </si>
  <si>
    <t>INE021O01019</t>
  </si>
  <si>
    <t>101799</t>
  </si>
  <si>
    <t>Sula Vineyards Ltd.</t>
  </si>
  <si>
    <t>INE142Q01026</t>
  </si>
  <si>
    <t>100559</t>
  </si>
  <si>
    <t>Avanti Feeds Ltd.</t>
  </si>
  <si>
    <t>INE871C01038</t>
  </si>
  <si>
    <t>101213</t>
  </si>
  <si>
    <t>Mrs. Bectors Food Specialities Ltd.</t>
  </si>
  <si>
    <t>INE495P01012</t>
  </si>
  <si>
    <t>034</t>
  </si>
  <si>
    <t>SBI Technology Opportunities Fund</t>
  </si>
  <si>
    <t>100188</t>
  </si>
  <si>
    <t>Firstsource Solutions Ltd.</t>
  </si>
  <si>
    <t>INE684F01012</t>
  </si>
  <si>
    <t>Commercial Services &amp; Supplies</t>
  </si>
  <si>
    <t>100037</t>
  </si>
  <si>
    <t>HCL Technologies Ltd.</t>
  </si>
  <si>
    <t>INE860A01027</t>
  </si>
  <si>
    <t>100026</t>
  </si>
  <si>
    <t>Persistent Systems Ltd.</t>
  </si>
  <si>
    <t>INE262H01021</t>
  </si>
  <si>
    <t>102451</t>
  </si>
  <si>
    <t>Zinka Logistics Solutions Ltd.</t>
  </si>
  <si>
    <t>INE0UIZ01018</t>
  </si>
  <si>
    <t>101390</t>
  </si>
  <si>
    <t>PB Fintech Ltd.</t>
  </si>
  <si>
    <t>INE417T01026</t>
  </si>
  <si>
    <t>Financial Technology (Fintech)</t>
  </si>
  <si>
    <t>101177</t>
  </si>
  <si>
    <t>Route Mobile Ltd.</t>
  </si>
  <si>
    <t>INE450U01017</t>
  </si>
  <si>
    <t>102124</t>
  </si>
  <si>
    <t>TBO Tek Ltd.</t>
  </si>
  <si>
    <t>INE673O01025</t>
  </si>
  <si>
    <t>102122</t>
  </si>
  <si>
    <t>Indegene Ltd.</t>
  </si>
  <si>
    <t>INE065X01017</t>
  </si>
  <si>
    <t>101556</t>
  </si>
  <si>
    <t>eMudhra Ltd.</t>
  </si>
  <si>
    <t>INE01QM01018</t>
  </si>
  <si>
    <t>100138</t>
  </si>
  <si>
    <t>PVR Inox Ltd.</t>
  </si>
  <si>
    <t>INE191H01014</t>
  </si>
  <si>
    <t>101880</t>
  </si>
  <si>
    <t>NIIT Learning Systems Ltd.</t>
  </si>
  <si>
    <t>INE342G01023</t>
  </si>
  <si>
    <t>Other Consumer Services</t>
  </si>
  <si>
    <t>102183</t>
  </si>
  <si>
    <t>Unicommerce Esolutions Ltd.</t>
  </si>
  <si>
    <t>INE00U401027</t>
  </si>
  <si>
    <t>100916</t>
  </si>
  <si>
    <t>Indiamart Intermesh Ltd.</t>
  </si>
  <si>
    <t>INE933S01016</t>
  </si>
  <si>
    <t>100538</t>
  </si>
  <si>
    <t>Indbazaar.Com Ltd.</t>
  </si>
  <si>
    <t>EQ578801XXXX</t>
  </si>
  <si>
    <t>100539</t>
  </si>
  <si>
    <t>SIP Technologies  Ltd.</t>
  </si>
  <si>
    <t>INE468B01019</t>
  </si>
  <si>
    <t>100568</t>
  </si>
  <si>
    <t>Cognizant Technology Solutions Corporation</t>
  </si>
  <si>
    <t>US1924461023</t>
  </si>
  <si>
    <t>3000005</t>
  </si>
  <si>
    <t>Microsoft Corporation</t>
  </si>
  <si>
    <t>US5949181045</t>
  </si>
  <si>
    <t>100825</t>
  </si>
  <si>
    <t>Alphabet Inc.</t>
  </si>
  <si>
    <t>US02079K3059</t>
  </si>
  <si>
    <t>035</t>
  </si>
  <si>
    <t>SBI Healthcare Opportunities Fund</t>
  </si>
  <si>
    <t>101876</t>
  </si>
  <si>
    <t>Mankind Pharma Ltd.</t>
  </si>
  <si>
    <t>INE634S01028</t>
  </si>
  <si>
    <t>101304</t>
  </si>
  <si>
    <t>Krishna Institute of Medical Sciences Ltd.</t>
  </si>
  <si>
    <t>INE967H01025</t>
  </si>
  <si>
    <t>100769</t>
  </si>
  <si>
    <t>Aster DM Healthcare Ltd.</t>
  </si>
  <si>
    <t>INE914M01019</t>
  </si>
  <si>
    <t>101933</t>
  </si>
  <si>
    <t>Jupiter Life Line Hospitals Ltd.</t>
  </si>
  <si>
    <t>INE682M01012</t>
  </si>
  <si>
    <t>101690</t>
  </si>
  <si>
    <t>Polymedicure Ltd.</t>
  </si>
  <si>
    <t>INE205C01021</t>
  </si>
  <si>
    <t>Healthcare Equipment &amp; Supplies</t>
  </si>
  <si>
    <t>100120</t>
  </si>
  <si>
    <t>Torrent Pharmaceuticals Ltd.</t>
  </si>
  <si>
    <t>INE685A01028</t>
  </si>
  <si>
    <t>100201</t>
  </si>
  <si>
    <t>Aurobindo Pharma Ltd.</t>
  </si>
  <si>
    <t>INE406A01037</t>
  </si>
  <si>
    <t>101548</t>
  </si>
  <si>
    <t>Rainbow Children's Medicare Ltd.</t>
  </si>
  <si>
    <t>INE961O01016</t>
  </si>
  <si>
    <t>101930</t>
  </si>
  <si>
    <t>Concord Biotech Ltd.</t>
  </si>
  <si>
    <t>INE338H01029</t>
  </si>
  <si>
    <t>100370</t>
  </si>
  <si>
    <t>Biocon Ltd.</t>
  </si>
  <si>
    <t>INE376G01013</t>
  </si>
  <si>
    <t>101349</t>
  </si>
  <si>
    <t>Vijaya Diagnostic Centre Ltd.</t>
  </si>
  <si>
    <t>INE043W01024</t>
  </si>
  <si>
    <t>101081</t>
  </si>
  <si>
    <t>Cohance Lifesciences Ltd.</t>
  </si>
  <si>
    <t>INE03QK01018</t>
  </si>
  <si>
    <t>100275</t>
  </si>
  <si>
    <t>Pfizer Ltd.</t>
  </si>
  <si>
    <t>INE182A01018</t>
  </si>
  <si>
    <t>102177</t>
  </si>
  <si>
    <t>Akums Drugs &amp; Pharmaceuticals Ltd.</t>
  </si>
  <si>
    <t>INE09XN01023</t>
  </si>
  <si>
    <t>100645</t>
  </si>
  <si>
    <t>Gufic Biosciences Ltd.</t>
  </si>
  <si>
    <t>INE742B01025</t>
  </si>
  <si>
    <t>3500003</t>
  </si>
  <si>
    <t>Lonza Group</t>
  </si>
  <si>
    <t>US54338V1017</t>
  </si>
  <si>
    <t>036</t>
  </si>
  <si>
    <t>SBI Contra Fund</t>
  </si>
  <si>
    <t>100421</t>
  </si>
  <si>
    <t>Dabur India Ltd.</t>
  </si>
  <si>
    <t>INE016A01026</t>
  </si>
  <si>
    <t>100169</t>
  </si>
  <si>
    <t>Indian Oil Corporation Ltd.</t>
  </si>
  <si>
    <t>INE242A01010</t>
  </si>
  <si>
    <t>100039</t>
  </si>
  <si>
    <t>Bajaj Auto Ltd.</t>
  </si>
  <si>
    <t>INE917I01010</t>
  </si>
  <si>
    <t>100374</t>
  </si>
  <si>
    <t>CESC Ltd.</t>
  </si>
  <si>
    <t>INE486A01021</t>
  </si>
  <si>
    <t>100177</t>
  </si>
  <si>
    <t>Grasim Industries Ltd.</t>
  </si>
  <si>
    <t>INE047A01021</t>
  </si>
  <si>
    <t>100723</t>
  </si>
  <si>
    <t>Ashiana Housing Ltd.</t>
  </si>
  <si>
    <t>INE365D01021</t>
  </si>
  <si>
    <t>100694</t>
  </si>
  <si>
    <t>Indian Energy Exchange Ltd.</t>
  </si>
  <si>
    <t>INE022Q01020</t>
  </si>
  <si>
    <t>100570</t>
  </si>
  <si>
    <t>K.P.R. Mill Ltd.</t>
  </si>
  <si>
    <t>INE930H01031</t>
  </si>
  <si>
    <t>100035</t>
  </si>
  <si>
    <t>NMDC Ltd.</t>
  </si>
  <si>
    <t>INE584A01023</t>
  </si>
  <si>
    <t>Minerals &amp; Mining</t>
  </si>
  <si>
    <t>100179</t>
  </si>
  <si>
    <t>Hero MotoCorp Ltd.</t>
  </si>
  <si>
    <t>INE158A01026</t>
  </si>
  <si>
    <t>100499</t>
  </si>
  <si>
    <t>Disa India Ltd.</t>
  </si>
  <si>
    <t>INE131C01011</t>
  </si>
  <si>
    <t>100771</t>
  </si>
  <si>
    <t>Bandhan Bank Ltd.</t>
  </si>
  <si>
    <t>INE545U01014</t>
  </si>
  <si>
    <t>101225</t>
  </si>
  <si>
    <t>WENDT (India) Ltd.</t>
  </si>
  <si>
    <t>INE274C01019</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</si>
  <si>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</si>
  <si>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</si>
  <si>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</si>
  <si>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</si>
  <si>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</si>
  <si>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</si>
  <si>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</si>
  <si>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</si>
  <si>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</si>
  <si>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</si>
  <si>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</si>
  <si>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</si>
  <si>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</si>
  <si>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</si>
  <si>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</si>
  <si>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101775</t>
  </si>
  <si>
    <t>NMDC Steel Ltd.</t>
  </si>
  <si>
    <t>INE0NNS01018</t>
  </si>
  <si>
    <t>704310</t>
  </si>
  <si>
    <t>INE040A08922</t>
  </si>
  <si>
    <t>704023</t>
  </si>
  <si>
    <t>INE261F08DT8</t>
  </si>
  <si>
    <t>1010184</t>
  </si>
  <si>
    <t>INE128M14AJ0</t>
  </si>
  <si>
    <t>1801339</t>
  </si>
  <si>
    <t>91 DAY T-BILL 01.08.25</t>
  </si>
  <si>
    <t>IN002025X059</t>
  </si>
  <si>
    <t>1801330</t>
  </si>
  <si>
    <t>91 DAY T-BILL 17.07.25</t>
  </si>
  <si>
    <t>IN002025X034</t>
  </si>
  <si>
    <t>1801274</t>
  </si>
  <si>
    <t>182 DAY T-BILL 12.06.25</t>
  </si>
  <si>
    <t>IN002024Y357</t>
  </si>
  <si>
    <t>1801212</t>
  </si>
  <si>
    <t>364 DAY T-BILL 10.07.25</t>
  </si>
  <si>
    <t>IN002024Z156</t>
  </si>
  <si>
    <t>1801321</t>
  </si>
  <si>
    <t>91 DAY T-BILL 03.07.25</t>
  </si>
  <si>
    <t>IN002025X018</t>
  </si>
  <si>
    <t>055</t>
  </si>
  <si>
    <t>SBI Nifty Index Fund</t>
  </si>
  <si>
    <t>100089</t>
  </si>
  <si>
    <t>Bharat Electronics Ltd.</t>
  </si>
  <si>
    <t>INE263A01024</t>
  </si>
  <si>
    <t>Aerospace &amp; Defense</t>
  </si>
  <si>
    <t>100380</t>
  </si>
  <si>
    <t>Bajaj Finserv Ltd.</t>
  </si>
  <si>
    <t>INE918I01026</t>
  </si>
  <si>
    <t>100173</t>
  </si>
  <si>
    <t>Asian Paints Ltd.</t>
  </si>
  <si>
    <t>INE021A01026</t>
  </si>
  <si>
    <t>100193</t>
  </si>
  <si>
    <t>JSW Steel Ltd.</t>
  </si>
  <si>
    <t>INE019A01038</t>
  </si>
  <si>
    <t>101889</t>
  </si>
  <si>
    <t>Jio Financial Services Ltd.</t>
  </si>
  <si>
    <t>INE758E01017</t>
  </si>
  <si>
    <t>100097</t>
  </si>
  <si>
    <t>Coal India Ltd.</t>
  </si>
  <si>
    <t>INE522F01014</t>
  </si>
  <si>
    <t>Consumable Fuels</t>
  </si>
  <si>
    <t>100114</t>
  </si>
  <si>
    <t>Shriram Finance Ltd.</t>
  </si>
  <si>
    <t>INE721A01047</t>
  </si>
  <si>
    <t>100025</t>
  </si>
  <si>
    <t>Nestle India Ltd.</t>
  </si>
  <si>
    <t>INE239A01024</t>
  </si>
  <si>
    <t>100684</t>
  </si>
  <si>
    <t>SBI Life Insurance Co. Ltd.</t>
  </si>
  <si>
    <t>INE123W01016</t>
  </si>
  <si>
    <t>100080</t>
  </si>
  <si>
    <t>Dr. Reddy's Laboratories Ltd.</t>
  </si>
  <si>
    <t>INE089A01031</t>
  </si>
  <si>
    <t>100020</t>
  </si>
  <si>
    <t>Tata Consumer Products Ltd.</t>
  </si>
  <si>
    <t>INE192A01025</t>
  </si>
  <si>
    <t>100150</t>
  </si>
  <si>
    <t>Apollo Hospitals Enterprise Ltd.</t>
  </si>
  <si>
    <t>INE437A01024</t>
  </si>
  <si>
    <t>100418</t>
  </si>
  <si>
    <t>Adani Enterprises Ltd.</t>
  </si>
  <si>
    <t>INE423A01024</t>
  </si>
  <si>
    <t>Metals &amp; Minerals Trading</t>
  </si>
  <si>
    <t>100013</t>
  </si>
  <si>
    <t>IndusInd Bank Ltd.</t>
  </si>
  <si>
    <t>INE095A01012</t>
  </si>
  <si>
    <t>056</t>
  </si>
  <si>
    <t>SBI Magnum Children's Benefit Fund - Savings Plan</t>
  </si>
  <si>
    <t>102519</t>
  </si>
  <si>
    <t>Sanathan Textiles Ltd.</t>
  </si>
  <si>
    <t>INE0JPD01013</t>
  </si>
  <si>
    <t>100535</t>
  </si>
  <si>
    <t>Thangamayil Jewellery Ltd.</t>
  </si>
  <si>
    <t>INE085J01014</t>
  </si>
  <si>
    <t>101207</t>
  </si>
  <si>
    <t>Restaurant Brands Asia Ltd.</t>
  </si>
  <si>
    <t>INE07T201019</t>
  </si>
  <si>
    <t>101742</t>
  </si>
  <si>
    <t>Pitti Engineering Ltd.</t>
  </si>
  <si>
    <t>INE450D01021</t>
  </si>
  <si>
    <t>100216</t>
  </si>
  <si>
    <t>Wonderla Holidays Ltd.</t>
  </si>
  <si>
    <t>INE066O01014</t>
  </si>
  <si>
    <t>704850</t>
  </si>
  <si>
    <t>Sundaram Finance Ltd.</t>
  </si>
  <si>
    <t>INE660A08CI7</t>
  </si>
  <si>
    <t>704331</t>
  </si>
  <si>
    <t>Nexus Select Trust</t>
  </si>
  <si>
    <t>INE0NDH07019</t>
  </si>
  <si>
    <t>704385</t>
  </si>
  <si>
    <t>INE774D07VC5</t>
  </si>
  <si>
    <t>704590</t>
  </si>
  <si>
    <t>INE414G07IS4</t>
  </si>
  <si>
    <t>702561</t>
  </si>
  <si>
    <t>State Bank of India( Tier II Bond under Basel III )</t>
  </si>
  <si>
    <t>INE062A08256</t>
  </si>
  <si>
    <t>704135</t>
  </si>
  <si>
    <t>Mahanagar Telephone Nigam Ltd.</t>
  </si>
  <si>
    <t>INE153A08121</t>
  </si>
  <si>
    <t>IND AAA(CE)</t>
  </si>
  <si>
    <t>704978</t>
  </si>
  <si>
    <t>INE752E07ND4</t>
  </si>
  <si>
    <t>700805</t>
  </si>
  <si>
    <t>INE752E07OF7</t>
  </si>
  <si>
    <t>700862</t>
  </si>
  <si>
    <t>INE752E07OG5</t>
  </si>
  <si>
    <t>900299</t>
  </si>
  <si>
    <t>7.18% CGL 2033</t>
  </si>
  <si>
    <t>IN0020230085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</si>
  <si>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</si>
  <si>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</si>
  <si>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</si>
  <si>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</si>
  <si>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</si>
  <si>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</si>
  <si>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</si>
  <si>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</si>
  <si>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</si>
  <si>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</si>
  <si>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</si>
  <si>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1102845</t>
  </si>
  <si>
    <t>INE040A16FE7</t>
  </si>
  <si>
    <t>1801310</t>
  </si>
  <si>
    <t>91 DAY T-BILL 05.06.25</t>
  </si>
  <si>
    <t>IN002024X482</t>
  </si>
  <si>
    <t>1801318</t>
  </si>
  <si>
    <t>91 DAY T-BILL 19.06.25</t>
  </si>
  <si>
    <t>IN002024X508</t>
  </si>
  <si>
    <t>069</t>
  </si>
  <si>
    <t>SBI Magnum Medium Duration Fund</t>
  </si>
  <si>
    <t>704469</t>
  </si>
  <si>
    <t>INE484J08055</t>
  </si>
  <si>
    <t>701820</t>
  </si>
  <si>
    <t>Yes Bank Ltd.</t>
  </si>
  <si>
    <t>INE528G08345</t>
  </si>
  <si>
    <t>[ICRA]A</t>
  </si>
  <si>
    <t>703536</t>
  </si>
  <si>
    <t>INE813H07184</t>
  </si>
  <si>
    <t>704407</t>
  </si>
  <si>
    <t>INE725H08154</t>
  </si>
  <si>
    <t>703483</t>
  </si>
  <si>
    <t>INE813H07150</t>
  </si>
  <si>
    <t>702618</t>
  </si>
  <si>
    <t>Latur Renewable Pvt. Ltd.</t>
  </si>
  <si>
    <t>INE03IL08034</t>
  </si>
  <si>
    <t>CRISIL AA+(CE)</t>
  </si>
  <si>
    <t>704339</t>
  </si>
  <si>
    <t>INE115A07QK0</t>
  </si>
  <si>
    <t>705310</t>
  </si>
  <si>
    <t>Chalet Hotels Ltd.</t>
  </si>
  <si>
    <t>INE427F07021</t>
  </si>
  <si>
    <t>705001</t>
  </si>
  <si>
    <t>Ashoka Buildcon Ltd.</t>
  </si>
  <si>
    <t>INE442H08032</t>
  </si>
  <si>
    <t>705000</t>
  </si>
  <si>
    <t>INE442H08057</t>
  </si>
  <si>
    <t>703634</t>
  </si>
  <si>
    <t>INE813H07234</t>
  </si>
  <si>
    <t>705322</t>
  </si>
  <si>
    <t>Astec Lifesciences Ltd.</t>
  </si>
  <si>
    <t>INE563J08023</t>
  </si>
  <si>
    <t>703635</t>
  </si>
  <si>
    <t>INE813H07242</t>
  </si>
  <si>
    <t>705337</t>
  </si>
  <si>
    <t>INE752E08783</t>
  </si>
  <si>
    <t>705319</t>
  </si>
  <si>
    <t>INE053F08486</t>
  </si>
  <si>
    <t>704799</t>
  </si>
  <si>
    <t>Eris Lifesciences Ltd.</t>
  </si>
  <si>
    <t>INE406M08011</t>
  </si>
  <si>
    <t>705309</t>
  </si>
  <si>
    <t>Motilal Oswal Home Finance Ltd.</t>
  </si>
  <si>
    <t>INE658R07448</t>
  </si>
  <si>
    <t>704732</t>
  </si>
  <si>
    <t>Vistaar Financial Services Pvt Ltd.</t>
  </si>
  <si>
    <t>INE016P07203</t>
  </si>
  <si>
    <t>[ICRA]A+</t>
  </si>
  <si>
    <t>704683</t>
  </si>
  <si>
    <t>Nirma Ltd.</t>
  </si>
  <si>
    <t>INE091A07208</t>
  </si>
  <si>
    <t>702613</t>
  </si>
  <si>
    <t>INE160A08159</t>
  </si>
  <si>
    <t>704116</t>
  </si>
  <si>
    <t>INE261F08DW2</t>
  </si>
  <si>
    <t>900154</t>
  </si>
  <si>
    <t>7.81% CGL 2033</t>
  </si>
  <si>
    <t>IN0020200120</t>
  </si>
  <si>
    <t>1102827</t>
  </si>
  <si>
    <t>INE040A16GA3</t>
  </si>
  <si>
    <t>072</t>
  </si>
  <si>
    <t>SBI Liquid Fund</t>
  </si>
  <si>
    <t>800324</t>
  </si>
  <si>
    <t>Aditya Birla Capital Ltd.</t>
  </si>
  <si>
    <t>INE860H07HW0</t>
  </si>
  <si>
    <t>703784</t>
  </si>
  <si>
    <t>INE134E08LO4</t>
  </si>
  <si>
    <t>704403</t>
  </si>
  <si>
    <t>INE040A08AH8</t>
  </si>
  <si>
    <t>703637</t>
  </si>
  <si>
    <t>Small Industries Development Bank of India</t>
  </si>
  <si>
    <t>INE556F08JY8</t>
  </si>
  <si>
    <t>703036</t>
  </si>
  <si>
    <t>INE261F08DK7</t>
  </si>
  <si>
    <t>704857</t>
  </si>
  <si>
    <t>John Deere Financial India Pvt. Ltd.</t>
  </si>
  <si>
    <t>INE00V208082</t>
  </si>
  <si>
    <t>704252</t>
  </si>
  <si>
    <t>Mahindra Rural Housing Finance Ltd.</t>
  </si>
  <si>
    <t>INE950O08261</t>
  </si>
  <si>
    <t>705259</t>
  </si>
  <si>
    <t>INE414G07HT4</t>
  </si>
  <si>
    <t>704924</t>
  </si>
  <si>
    <t>INE115A07PU1</t>
  </si>
  <si>
    <t>900145</t>
  </si>
  <si>
    <t>5.22% CGL 2025</t>
  </si>
  <si>
    <t>IN0020200112</t>
  </si>
  <si>
    <t>1900723</t>
  </si>
  <si>
    <t>8.29% State Government of Kerala 2025</t>
  </si>
  <si>
    <t>IN2020150065</t>
  </si>
  <si>
    <t>1010202</t>
  </si>
  <si>
    <t>Reliance Retail Ventures Ltd.</t>
  </si>
  <si>
    <t>INE929O14DJ1</t>
  </si>
  <si>
    <t>1010310</t>
  </si>
  <si>
    <t>INE261F14NT5</t>
  </si>
  <si>
    <t>1010179</t>
  </si>
  <si>
    <t>INE261F14NO6</t>
  </si>
  <si>
    <t>1010226</t>
  </si>
  <si>
    <t>INE002A14LE0</t>
  </si>
  <si>
    <t>1010235</t>
  </si>
  <si>
    <t>INE081A14FM9</t>
  </si>
  <si>
    <t>1010213</t>
  </si>
  <si>
    <t>INE556F14LC8</t>
  </si>
  <si>
    <t>1010223</t>
  </si>
  <si>
    <t>INE261F14NR9</t>
  </si>
  <si>
    <t>1010229</t>
  </si>
  <si>
    <t>Reliance Jio Infocomm Ltd.</t>
  </si>
  <si>
    <t>INE110L14TM4</t>
  </si>
  <si>
    <t>1010237</t>
  </si>
  <si>
    <t>INE296A14A16</t>
  </si>
  <si>
    <t>1010256</t>
  </si>
  <si>
    <t>Mangalore Refinery and Petrochemicals Ltd.</t>
  </si>
  <si>
    <t>INE103A14447</t>
  </si>
  <si>
    <t>1010299</t>
  </si>
  <si>
    <t>INE929O14DK9</t>
  </si>
  <si>
    <t>1010315</t>
  </si>
  <si>
    <t>INE929O14DL7</t>
  </si>
  <si>
    <t>1010169</t>
  </si>
  <si>
    <t>Jio Credit Ltd.</t>
  </si>
  <si>
    <t>INE282H14014</t>
  </si>
  <si>
    <t>1010234</t>
  </si>
  <si>
    <t>INE002A14LG5</t>
  </si>
  <si>
    <t>1010145</t>
  </si>
  <si>
    <t>ICICI Securities Ltd.</t>
  </si>
  <si>
    <t>INE763G14XR1</t>
  </si>
  <si>
    <t>1010219</t>
  </si>
  <si>
    <t>INE733E14BT1</t>
  </si>
  <si>
    <t>1010225</t>
  </si>
  <si>
    <t>Tata Motors Finance Ltd.</t>
  </si>
  <si>
    <t>INE477S14DJ2</t>
  </si>
  <si>
    <t>1010282</t>
  </si>
  <si>
    <t>INE242A14XV1</t>
  </si>
  <si>
    <t>1010194</t>
  </si>
  <si>
    <t>Hindustan Petroleum Corporation Ltd.</t>
  </si>
  <si>
    <t>INE094A14JT9</t>
  </si>
  <si>
    <t>1010113</t>
  </si>
  <si>
    <t>INE860H144Y0</t>
  </si>
  <si>
    <t>1010117</t>
  </si>
  <si>
    <t>Cotton Corporation Of India Ltd.</t>
  </si>
  <si>
    <t>INE1KOZ14026</t>
  </si>
  <si>
    <t>1010123</t>
  </si>
  <si>
    <t>INE1KOZ14018</t>
  </si>
  <si>
    <t>1010122</t>
  </si>
  <si>
    <t>INE929O14DE2</t>
  </si>
  <si>
    <t>1010132</t>
  </si>
  <si>
    <t>INE763G14XQ3</t>
  </si>
  <si>
    <t>1010133</t>
  </si>
  <si>
    <t>HDFC Securities Ltd.</t>
  </si>
  <si>
    <t>INE700G14NP8</t>
  </si>
  <si>
    <t>1010142</t>
  </si>
  <si>
    <t>Poonawalla Fincorp Ltd.</t>
  </si>
  <si>
    <t>INE511C14YH2</t>
  </si>
  <si>
    <t>1010218</t>
  </si>
  <si>
    <t>INE242A14XR9</t>
  </si>
  <si>
    <t>1010166</t>
  </si>
  <si>
    <t>INE477S14DF0</t>
  </si>
  <si>
    <t>1010160</t>
  </si>
  <si>
    <t>INE028E14QQ0</t>
  </si>
  <si>
    <t>1010197</t>
  </si>
  <si>
    <t>Aditya Birla Housing Finance Ltd.</t>
  </si>
  <si>
    <t>INE831R14ET9</t>
  </si>
  <si>
    <t>1010203</t>
  </si>
  <si>
    <t>National Bank for Financing Infrastructure and Development</t>
  </si>
  <si>
    <t>INE0KUG14017</t>
  </si>
  <si>
    <t>1010195</t>
  </si>
  <si>
    <t>INE556F14LB0</t>
  </si>
  <si>
    <t>1010227</t>
  </si>
  <si>
    <t>PNB Housing Finance Ltd.</t>
  </si>
  <si>
    <t>INE572E14JT6</t>
  </si>
  <si>
    <t>1010308</t>
  </si>
  <si>
    <t>TATA Capital Ltd.</t>
  </si>
  <si>
    <t>INE976I14QA5</t>
  </si>
  <si>
    <t>1010293</t>
  </si>
  <si>
    <t>INE028E14RA2</t>
  </si>
  <si>
    <t>1010236</t>
  </si>
  <si>
    <t>INE110L14TN2</t>
  </si>
  <si>
    <t>1010188</t>
  </si>
  <si>
    <t>INE763G14YB3</t>
  </si>
  <si>
    <t>1010140</t>
  </si>
  <si>
    <t>ICICI Home Finance Co. Ltd.</t>
  </si>
  <si>
    <t>INE071G14GO1</t>
  </si>
  <si>
    <t>1010177</t>
  </si>
  <si>
    <t>Birla Group Holding Pvt. Ltd.</t>
  </si>
  <si>
    <t>INE09OL14GY8</t>
  </si>
  <si>
    <t>1010201</t>
  </si>
  <si>
    <t>INE700G14NV6</t>
  </si>
  <si>
    <t>1010206</t>
  </si>
  <si>
    <t>Tata Capital Housing Finance Ltd.</t>
  </si>
  <si>
    <t>INE033L14NX8</t>
  </si>
  <si>
    <t>1010141</t>
  </si>
  <si>
    <t>INE028E14QO5</t>
  </si>
  <si>
    <t>1010257</t>
  </si>
  <si>
    <t>INE002A14LI1</t>
  </si>
  <si>
    <t>1010157</t>
  </si>
  <si>
    <t>INE763G14XU5</t>
  </si>
  <si>
    <t>1010220</t>
  </si>
  <si>
    <t>INE033L14NY6</t>
  </si>
  <si>
    <t>1010221</t>
  </si>
  <si>
    <t>INE607M14BS2</t>
  </si>
  <si>
    <t>1010244</t>
  </si>
  <si>
    <t>INE481G14FG0</t>
  </si>
  <si>
    <t>1010281</t>
  </si>
  <si>
    <t>INE763G14YG2</t>
  </si>
  <si>
    <t>1010327</t>
  </si>
  <si>
    <t>Bharat Heavy Electricals Ltd.</t>
  </si>
  <si>
    <t>INE257A14961</t>
  </si>
  <si>
    <t>1010136</t>
  </si>
  <si>
    <t>Aseem Infrastructure Finance Ltd.</t>
  </si>
  <si>
    <t>INE0AD514149</t>
  </si>
  <si>
    <t>1010168</t>
  </si>
  <si>
    <t>Bajaj Financial Securities Ltd.</t>
  </si>
  <si>
    <t>INE01C314BI6</t>
  </si>
  <si>
    <t>1010192</t>
  </si>
  <si>
    <t>INE102D14AV9</t>
  </si>
  <si>
    <t>1010283</t>
  </si>
  <si>
    <t>SEIL Energy India Ltd.</t>
  </si>
  <si>
    <t>INE460M14750</t>
  </si>
  <si>
    <t>1010312</t>
  </si>
  <si>
    <t>SMFG India Credit Company Ltd.</t>
  </si>
  <si>
    <t>INE535H14JJ7</t>
  </si>
  <si>
    <t>1010332</t>
  </si>
  <si>
    <t>IGH Holdings Pvt Ltd.</t>
  </si>
  <si>
    <t>INE02FN14515</t>
  </si>
  <si>
    <t>1010156</t>
  </si>
  <si>
    <t>INE700G14NU8</t>
  </si>
  <si>
    <t>1010174</t>
  </si>
  <si>
    <t>Pilani Investment &amp; Industries Corporation Ltd.</t>
  </si>
  <si>
    <t>INE417C14926</t>
  </si>
  <si>
    <t>1010246</t>
  </si>
  <si>
    <t>Chennai Petroleum Corporation Ltd.</t>
  </si>
  <si>
    <t>INE178A14HN7</t>
  </si>
  <si>
    <t>1010128</t>
  </si>
  <si>
    <t>Hero FinCorp Ltd.</t>
  </si>
  <si>
    <t>INE957N14JJ1</t>
  </si>
  <si>
    <t>1010165</t>
  </si>
  <si>
    <t>Aditya Birla Money Ltd.</t>
  </si>
  <si>
    <t>INE865C14NM5</t>
  </si>
  <si>
    <t>1010314</t>
  </si>
  <si>
    <t>INE511C14YM2</t>
  </si>
  <si>
    <t>1010331</t>
  </si>
  <si>
    <t>BOBCARD Ltd.</t>
  </si>
  <si>
    <t>INE027214845</t>
  </si>
  <si>
    <t>1010212</t>
  </si>
  <si>
    <t>Network18 Media &amp; Investments Ltd.</t>
  </si>
  <si>
    <t>INE870H14UZ1</t>
  </si>
  <si>
    <t>1010147</t>
  </si>
  <si>
    <t>INE865C14NK9</t>
  </si>
  <si>
    <t>1010239</t>
  </si>
  <si>
    <t>INE0AD514156</t>
  </si>
  <si>
    <t>1010240</t>
  </si>
  <si>
    <t>INE481G14FF2</t>
  </si>
  <si>
    <t>1010276</t>
  </si>
  <si>
    <t>Godrej Agrovet Ltd.</t>
  </si>
  <si>
    <t>INE850D14TT7</t>
  </si>
  <si>
    <t>1010277</t>
  </si>
  <si>
    <t>INE850D14TU5</t>
  </si>
  <si>
    <t>1010307</t>
  </si>
  <si>
    <t>INE0AD514172</t>
  </si>
  <si>
    <t>1010326</t>
  </si>
  <si>
    <t>INE02FN14523</t>
  </si>
  <si>
    <t>1010124</t>
  </si>
  <si>
    <t>INE01C314BE5</t>
  </si>
  <si>
    <t>1010159</t>
  </si>
  <si>
    <t>INE511C14YI0</t>
  </si>
  <si>
    <t>1010125</t>
  </si>
  <si>
    <t>Axis Securities Ltd.</t>
  </si>
  <si>
    <t>INE110O14FB0</t>
  </si>
  <si>
    <t>1103027</t>
  </si>
  <si>
    <t>INE160A16RV2</t>
  </si>
  <si>
    <t>1102954</t>
  </si>
  <si>
    <t>Canara Bank</t>
  </si>
  <si>
    <t>INE476A16B56</t>
  </si>
  <si>
    <t>1103021</t>
  </si>
  <si>
    <t>INE084A16DN1</t>
  </si>
  <si>
    <t>1103032</t>
  </si>
  <si>
    <t>INE238AD6AS9</t>
  </si>
  <si>
    <t>1103020</t>
  </si>
  <si>
    <t>INE028A16IP2</t>
  </si>
  <si>
    <t>IND A1+</t>
  </si>
  <si>
    <t>1103045</t>
  </si>
  <si>
    <t>INE028A16IU2</t>
  </si>
  <si>
    <t>1103023</t>
  </si>
  <si>
    <t>INE562A16OR4</t>
  </si>
  <si>
    <t>1103028</t>
  </si>
  <si>
    <t>INE028A16IR8</t>
  </si>
  <si>
    <t>1103029</t>
  </si>
  <si>
    <t>INE028A16IS6</t>
  </si>
  <si>
    <t>1103038</t>
  </si>
  <si>
    <t>INE476A16B80</t>
  </si>
  <si>
    <t>1103047</t>
  </si>
  <si>
    <t>INE028A16IW8</t>
  </si>
  <si>
    <t>1102984</t>
  </si>
  <si>
    <t>INE084A16DK7</t>
  </si>
  <si>
    <t>1102959</t>
  </si>
  <si>
    <t>INE084A16DH3</t>
  </si>
  <si>
    <t>1102717</t>
  </si>
  <si>
    <t>INE095A16X51</t>
  </si>
  <si>
    <t>1102996</t>
  </si>
  <si>
    <t>UCO Bank</t>
  </si>
  <si>
    <t>INE691A16LR7</t>
  </si>
  <si>
    <t>1102952</t>
  </si>
  <si>
    <t>INE562A16OJ1</t>
  </si>
  <si>
    <t>1103017</t>
  </si>
  <si>
    <t>INE028A16IO5</t>
  </si>
  <si>
    <t>1102958</t>
  </si>
  <si>
    <t>INE160A16RL3</t>
  </si>
  <si>
    <t>1801341</t>
  </si>
  <si>
    <t>91 DAY T-BILL 07.08.25</t>
  </si>
  <si>
    <t>IN002025X067</t>
  </si>
  <si>
    <t>1801327</t>
  </si>
  <si>
    <t>91 DAY T-BILL 11.07.25</t>
  </si>
  <si>
    <t>IN002025X026</t>
  </si>
  <si>
    <t>1801349</t>
  </si>
  <si>
    <t>91 DAY T-BILL 21.08.25</t>
  </si>
  <si>
    <t>IN002025X083</t>
  </si>
  <si>
    <t>1801350</t>
  </si>
  <si>
    <t>91 DAY T-BILL 28.08.25</t>
  </si>
  <si>
    <t>IN002025X091</t>
  </si>
  <si>
    <t>1801291</t>
  </si>
  <si>
    <t>182 DAY T-BILL 24.07.25</t>
  </si>
  <si>
    <t>IN002024Y415</t>
  </si>
  <si>
    <t>1801215</t>
  </si>
  <si>
    <t>364 DAY T-BILL 18.07.25</t>
  </si>
  <si>
    <t>IN002024Z164</t>
  </si>
  <si>
    <t>1801295</t>
  </si>
  <si>
    <t>182 DAY T-BILL 31.07.25</t>
  </si>
  <si>
    <t>IN002024Y423</t>
  </si>
  <si>
    <t>206250101</t>
  </si>
  <si>
    <t>1108251004</t>
  </si>
  <si>
    <t>Reverse Repo</t>
  </si>
  <si>
    <t>074</t>
  </si>
  <si>
    <t>SBI Dynamic Bond Fund</t>
  </si>
  <si>
    <t>704690</t>
  </si>
  <si>
    <t>INE507T07104</t>
  </si>
  <si>
    <t>705294</t>
  </si>
  <si>
    <t>Anzen India Energy Yield Plus Trust</t>
  </si>
  <si>
    <t>INE0MIZ07038</t>
  </si>
  <si>
    <t>705315</t>
  </si>
  <si>
    <t>INE020B08FQ8</t>
  </si>
  <si>
    <t>147</t>
  </si>
  <si>
    <t>1905760</t>
  </si>
  <si>
    <t>7.12% State Government of Maharashtra 2038</t>
  </si>
  <si>
    <t>IN2220240427</t>
  </si>
  <si>
    <t>1905437</t>
  </si>
  <si>
    <t>7.26% State Government of Madhya Pradesh 2038</t>
  </si>
  <si>
    <t>IN2120240030</t>
  </si>
  <si>
    <t>1905066</t>
  </si>
  <si>
    <t>7.72% State Government of Karnataka 2035</t>
  </si>
  <si>
    <t>IN1920230100</t>
  </si>
  <si>
    <t>1905761</t>
  </si>
  <si>
    <t>7.14% State Government of Maharashtra 2039</t>
  </si>
  <si>
    <t>IN2220240435</t>
  </si>
  <si>
    <t>1905958</t>
  </si>
  <si>
    <t>7.19% State Government of Odisha 2035</t>
  </si>
  <si>
    <t>IN2720240075</t>
  </si>
  <si>
    <t>1905098</t>
  </si>
  <si>
    <t>7.74% State Government of Karnataka 2034</t>
  </si>
  <si>
    <t>IN1920230167</t>
  </si>
  <si>
    <t>079</t>
  </si>
  <si>
    <t>SBI Savings Fund</t>
  </si>
  <si>
    <t>900157</t>
  </si>
  <si>
    <t>5.63% CGL 2026</t>
  </si>
  <si>
    <t>IN0020210012</t>
  </si>
  <si>
    <t>900292</t>
  </si>
  <si>
    <t>6.99% CGL 2026</t>
  </si>
  <si>
    <t>IN0020230028</t>
  </si>
  <si>
    <t>1901920</t>
  </si>
  <si>
    <t>6.20% State Government of Rajasthan 2026</t>
  </si>
  <si>
    <t>IN2920210464</t>
  </si>
  <si>
    <t>1900673</t>
  </si>
  <si>
    <t>8.69% State Government of Kerala 2026</t>
  </si>
  <si>
    <t>IN2020150164</t>
  </si>
  <si>
    <t>1900631</t>
  </si>
  <si>
    <t>8.55% State Government of Assam 2026</t>
  </si>
  <si>
    <t>IN1220150032</t>
  </si>
  <si>
    <t>1900630</t>
  </si>
  <si>
    <t>8.34% State Government of Uttar Pradesh 2026</t>
  </si>
  <si>
    <t>IN3320150359</t>
  </si>
  <si>
    <t>1901436</t>
  </si>
  <si>
    <t>8.28% State Government of Karnataka 2026</t>
  </si>
  <si>
    <t>IN1920180198</t>
  </si>
  <si>
    <t>1901019</t>
  </si>
  <si>
    <t>8.30% State Government of Madhya Pradesh 2026</t>
  </si>
  <si>
    <t>IN2120150080</t>
  </si>
  <si>
    <t>1904485</t>
  </si>
  <si>
    <t>8.30% State Government of Rajasthan 2026</t>
  </si>
  <si>
    <t>IN2920150223</t>
  </si>
  <si>
    <t>1901061</t>
  </si>
  <si>
    <t>8.27% State Government of Haryana 2025</t>
  </si>
  <si>
    <t>IN1620150111</t>
  </si>
  <si>
    <t>1900727</t>
  </si>
  <si>
    <t>8.21% State Government of Maharashtra 2025</t>
  </si>
  <si>
    <t>IN2220150147</t>
  </si>
  <si>
    <t>1900947</t>
  </si>
  <si>
    <t>8.27% State Government of Gujarat 2026</t>
  </si>
  <si>
    <t>IN1520150104</t>
  </si>
  <si>
    <t>1900692</t>
  </si>
  <si>
    <t>8.27% State Government of Tamil Nadu 2026</t>
  </si>
  <si>
    <t>IN3120150179</t>
  </si>
  <si>
    <t>1900133</t>
  </si>
  <si>
    <t>8.15% State Government of Madhya Pradesh 2025</t>
  </si>
  <si>
    <t>IN2120150064</t>
  </si>
  <si>
    <t>1900681</t>
  </si>
  <si>
    <t>8.24% State Government of Andhra Pradesh 2025</t>
  </si>
  <si>
    <t>IN1020150091</t>
  </si>
  <si>
    <t>1905536</t>
  </si>
  <si>
    <t>8.32% State Government of Maharashtra 2025</t>
  </si>
  <si>
    <t>IN2220150048</t>
  </si>
  <si>
    <t>1901120</t>
  </si>
  <si>
    <t>8.17% State Government of Uttar Pradesh 2025</t>
  </si>
  <si>
    <t>IN3320150334</t>
  </si>
  <si>
    <t>1900691</t>
  </si>
  <si>
    <t>8.17% State Government of Tamil Nadu 2025</t>
  </si>
  <si>
    <t>IN3120150146</t>
  </si>
  <si>
    <t>1900810</t>
  </si>
  <si>
    <t>8.39% State Government of Madhya Pradesh 2026</t>
  </si>
  <si>
    <t>IN2120150098</t>
  </si>
  <si>
    <t>1901016</t>
  </si>
  <si>
    <t>8.27% State Government of Karnataka 2026</t>
  </si>
  <si>
    <t>IN1920150076</t>
  </si>
  <si>
    <t>1900763</t>
  </si>
  <si>
    <t>8.29% State Government of Andhra Pradesh 2026</t>
  </si>
  <si>
    <t>IN1020150117</t>
  </si>
  <si>
    <t>1901150</t>
  </si>
  <si>
    <t>8.31% State Government of Telangana 2026</t>
  </si>
  <si>
    <t>IN4520150124</t>
  </si>
  <si>
    <t>1900629</t>
  </si>
  <si>
    <t>8.27% State Government of Madhya Pradesh 2025</t>
  </si>
  <si>
    <t>IN2120150072</t>
  </si>
  <si>
    <t>1902092</t>
  </si>
  <si>
    <t>IN1620150103</t>
  </si>
  <si>
    <t>1905537</t>
  </si>
  <si>
    <t>8.29% State Government of Haryana 2025</t>
  </si>
  <si>
    <t>IN1620150053</t>
  </si>
  <si>
    <t>1010228</t>
  </si>
  <si>
    <t>JSW Infrastructure Ltd.</t>
  </si>
  <si>
    <t>INE880J14029</t>
  </si>
  <si>
    <t>CARE A1+</t>
  </si>
  <si>
    <t>1010146</t>
  </si>
  <si>
    <t>INE115A14FK9</t>
  </si>
  <si>
    <t>1010115</t>
  </si>
  <si>
    <t>Torrent Electricals Ltd.</t>
  </si>
  <si>
    <t>INE0B5U14017</t>
  </si>
  <si>
    <t>1010110</t>
  </si>
  <si>
    <t>INE033L14NV2</t>
  </si>
  <si>
    <t>1010245</t>
  </si>
  <si>
    <t>INE376G14032</t>
  </si>
  <si>
    <t>1009990</t>
  </si>
  <si>
    <t>Panatone Finvest Ltd.</t>
  </si>
  <si>
    <t>INE116F14216</t>
  </si>
  <si>
    <t>1010198</t>
  </si>
  <si>
    <t>INE535H14JF5</t>
  </si>
  <si>
    <t>1010297</t>
  </si>
  <si>
    <t>INE121A14XI4</t>
  </si>
  <si>
    <t>1010313</t>
  </si>
  <si>
    <t>Muthoot Fincorp Ltd.</t>
  </si>
  <si>
    <t>INE549K14BY8</t>
  </si>
  <si>
    <t>1010209</t>
  </si>
  <si>
    <t>INE976I14PW1</t>
  </si>
  <si>
    <t>1010084</t>
  </si>
  <si>
    <t>INE414G14UG0</t>
  </si>
  <si>
    <t>1009800</t>
  </si>
  <si>
    <t>INE403D14536</t>
  </si>
  <si>
    <t>1010161</t>
  </si>
  <si>
    <t>Motilal Oswal Financial Services Ltd.</t>
  </si>
  <si>
    <t>INE338I14JT3</t>
  </si>
  <si>
    <t>1010045</t>
  </si>
  <si>
    <t>Credila Financial Services Ltd.</t>
  </si>
  <si>
    <t>INE539K14BV5</t>
  </si>
  <si>
    <t>1010336</t>
  </si>
  <si>
    <t>INE121A14XR5</t>
  </si>
  <si>
    <t>1010059</t>
  </si>
  <si>
    <t>INE09OL14GL5</t>
  </si>
  <si>
    <t>1010037</t>
  </si>
  <si>
    <t>JM Financial Services Ltd.</t>
  </si>
  <si>
    <t>INE012I14RH2</t>
  </si>
  <si>
    <t>1010180</t>
  </si>
  <si>
    <t>Julius Baer Capital (India) Pvt. Ltd.</t>
  </si>
  <si>
    <t>INE824H14RQ3</t>
  </si>
  <si>
    <t>1010298</t>
  </si>
  <si>
    <t>INE121A14XJ2</t>
  </si>
  <si>
    <t>1010163</t>
  </si>
  <si>
    <t>Motilal Oswal Finvest Ltd.</t>
  </si>
  <si>
    <t>INE01WN14BP3</t>
  </si>
  <si>
    <t>1010162</t>
  </si>
  <si>
    <t>Motilal Oswal Wealth Ltd.</t>
  </si>
  <si>
    <t>INE02KQ14088</t>
  </si>
  <si>
    <t>1010056</t>
  </si>
  <si>
    <t>INE121A14XC7</t>
  </si>
  <si>
    <t>1010199</t>
  </si>
  <si>
    <t>HDB Financial Services Ltd.</t>
  </si>
  <si>
    <t>INE756I14FC0</t>
  </si>
  <si>
    <t>1010274</t>
  </si>
  <si>
    <t>INE09OL14HE8</t>
  </si>
  <si>
    <t>1010178</t>
  </si>
  <si>
    <t>INE477S14DG8</t>
  </si>
  <si>
    <t>1010092</t>
  </si>
  <si>
    <t>INE414G14UI6</t>
  </si>
  <si>
    <t>1010262</t>
  </si>
  <si>
    <t>INE733E14BU9</t>
  </si>
  <si>
    <t>1009901</t>
  </si>
  <si>
    <t>Sundaram Home Finance Ltd.</t>
  </si>
  <si>
    <t>INE667F14GO8</t>
  </si>
  <si>
    <t>1102965</t>
  </si>
  <si>
    <t>INE040A16GS5</t>
  </si>
  <si>
    <t>1102963</t>
  </si>
  <si>
    <t>INE160A16RM1</t>
  </si>
  <si>
    <t>1102957</t>
  </si>
  <si>
    <t>INE160A16RK5</t>
  </si>
  <si>
    <t>1102967</t>
  </si>
  <si>
    <t>INE261F16991</t>
  </si>
  <si>
    <t>1102912</t>
  </si>
  <si>
    <t>INE556F16BB6</t>
  </si>
  <si>
    <t>1102915</t>
  </si>
  <si>
    <t>IDBI Bank Ltd.</t>
  </si>
  <si>
    <t>INE008A16Y23</t>
  </si>
  <si>
    <t>1103012</t>
  </si>
  <si>
    <t>INE556F16BH3</t>
  </si>
  <si>
    <t>1102932</t>
  </si>
  <si>
    <t>INE261F16975</t>
  </si>
  <si>
    <t>1103043</t>
  </si>
  <si>
    <t>INE691A16LT3</t>
  </si>
  <si>
    <t>1102897</t>
  </si>
  <si>
    <t>INE261F16959</t>
  </si>
  <si>
    <t>1102914</t>
  </si>
  <si>
    <t>INE237A166Z3</t>
  </si>
  <si>
    <t>1102683</t>
  </si>
  <si>
    <t>INE095A16X28</t>
  </si>
  <si>
    <t>1102964</t>
  </si>
  <si>
    <t>CSB Bank Ltd.</t>
  </si>
  <si>
    <t>INE679A16383</t>
  </si>
  <si>
    <t>1102884</t>
  </si>
  <si>
    <t>INE008A16X73</t>
  </si>
  <si>
    <t>1102899</t>
  </si>
  <si>
    <t>INE237A165Z5</t>
  </si>
  <si>
    <t>1102931</t>
  </si>
  <si>
    <t>INE028A16HW0</t>
  </si>
  <si>
    <t>1102968</t>
  </si>
  <si>
    <t>INE556F16BF7</t>
  </si>
  <si>
    <t>1103050</t>
  </si>
  <si>
    <t>INE168A16NC4</t>
  </si>
  <si>
    <t>1102971</t>
  </si>
  <si>
    <t>INE562A16ON3</t>
  </si>
  <si>
    <t>1102873</t>
  </si>
  <si>
    <t>Union Bank of India</t>
  </si>
  <si>
    <t>INE692A16IP5</t>
  </si>
  <si>
    <t>1102950</t>
  </si>
  <si>
    <t>INE063P16AW0</t>
  </si>
  <si>
    <t>1103037</t>
  </si>
  <si>
    <t>INE168A16NA8</t>
  </si>
  <si>
    <t>1102805</t>
  </si>
  <si>
    <t>INE063P16AP4</t>
  </si>
  <si>
    <t>1102928</t>
  </si>
  <si>
    <t>INE692A16JB3</t>
  </si>
  <si>
    <t>1102974</t>
  </si>
  <si>
    <t>INE556F16BG5</t>
  </si>
  <si>
    <t>1102973</t>
  </si>
  <si>
    <t>INE084A16DJ9</t>
  </si>
  <si>
    <t>1102969</t>
  </si>
  <si>
    <t>INE168A16MX2</t>
  </si>
  <si>
    <t>1102831</t>
  </si>
  <si>
    <t>INE063P16AQ2</t>
  </si>
  <si>
    <t>1102916</t>
  </si>
  <si>
    <t>INE692A16IX9</t>
  </si>
  <si>
    <t>1102941</t>
  </si>
  <si>
    <t>INE476A16B23</t>
  </si>
  <si>
    <t>1103002</t>
  </si>
  <si>
    <t>INE261F16AA7</t>
  </si>
  <si>
    <t>1102880</t>
  </si>
  <si>
    <t>INE238AD6AL4</t>
  </si>
  <si>
    <t>1102978</t>
  </si>
  <si>
    <t>INE476A16B64</t>
  </si>
  <si>
    <t>1102951</t>
  </si>
  <si>
    <t>INE063P16AX8</t>
  </si>
  <si>
    <t>1102865</t>
  </si>
  <si>
    <t>INE949L16DH4</t>
  </si>
  <si>
    <t>1102868</t>
  </si>
  <si>
    <t>INE949L16DJ0</t>
  </si>
  <si>
    <t>1102732</t>
  </si>
  <si>
    <t>INE090AD6204</t>
  </si>
  <si>
    <t>1102921</t>
  </si>
  <si>
    <t>INE238AD6AN0</t>
  </si>
  <si>
    <t>1103057</t>
  </si>
  <si>
    <t>INE476A16B31</t>
  </si>
  <si>
    <t>5100125</t>
  </si>
  <si>
    <t>GOI 25.05.2026 GOV</t>
  </si>
  <si>
    <t>IN000526C037</t>
  </si>
  <si>
    <t>1801299</t>
  </si>
  <si>
    <t>182 DAY T-BILL 07.08.25</t>
  </si>
  <si>
    <t>IN002024Y431</t>
  </si>
  <si>
    <t>080</t>
  </si>
  <si>
    <t>SBI Credit Risk Fund</t>
  </si>
  <si>
    <t>704291</t>
  </si>
  <si>
    <t>INE883F07306</t>
  </si>
  <si>
    <t>704821</t>
  </si>
  <si>
    <t>Infopark Properties Ltd.</t>
  </si>
  <si>
    <t>INE0KZX07023</t>
  </si>
  <si>
    <t>704980</t>
  </si>
  <si>
    <t>Sandur Manganese &amp; Iron Ores Ltd.</t>
  </si>
  <si>
    <t>INE149K07013</t>
  </si>
  <si>
    <t>704054</t>
  </si>
  <si>
    <t>INE019A08033</t>
  </si>
  <si>
    <t>704999</t>
  </si>
  <si>
    <t>INE442H08040</t>
  </si>
  <si>
    <t>703793</t>
  </si>
  <si>
    <t>INE118D07195</t>
  </si>
  <si>
    <t>703364</t>
  </si>
  <si>
    <t>Yes Bank Ltd.( Tier II Bond under Basel III )</t>
  </si>
  <si>
    <t>INE528G08337</t>
  </si>
  <si>
    <t>650</t>
  </si>
  <si>
    <t>705139</t>
  </si>
  <si>
    <t>Prestige Projects Pvt. Ltd.</t>
  </si>
  <si>
    <t>INE757O07049</t>
  </si>
  <si>
    <t>704800</t>
  </si>
  <si>
    <t>INE406M08029</t>
  </si>
  <si>
    <t>704488</t>
  </si>
  <si>
    <t>INE916U08012</t>
  </si>
  <si>
    <t>704487</t>
  </si>
  <si>
    <t>INE916U08038</t>
  </si>
  <si>
    <t>704486</t>
  </si>
  <si>
    <t>INE916U08020</t>
  </si>
  <si>
    <t>704000</t>
  </si>
  <si>
    <t>INE153A08113</t>
  </si>
  <si>
    <t>900283</t>
  </si>
  <si>
    <t>7.26% CGL 2032</t>
  </si>
  <si>
    <t>IN0020220060</t>
  </si>
  <si>
    <t>081</t>
  </si>
  <si>
    <t>SBI Focused Equity Fund</t>
  </si>
  <si>
    <t>101364</t>
  </si>
  <si>
    <t>IN9397D01014</t>
  </si>
  <si>
    <t>PP*</t>
  </si>
  <si>
    <t>082</t>
  </si>
  <si>
    <t>SBI Conservative Hybrid Fund</t>
  </si>
  <si>
    <t>100388</t>
  </si>
  <si>
    <t>Balrampur Chini Mills Ltd.</t>
  </si>
  <si>
    <t>INE119A01028</t>
  </si>
  <si>
    <t>100528</t>
  </si>
  <si>
    <t>Graphite India Ltd.</t>
  </si>
  <si>
    <t>INE371A01025</t>
  </si>
  <si>
    <t>101488</t>
  </si>
  <si>
    <t>Aptus Value Housing Finance India Ltd.</t>
  </si>
  <si>
    <t>INE852O01025</t>
  </si>
  <si>
    <t>100675</t>
  </si>
  <si>
    <t>VRL Logistics Ltd.</t>
  </si>
  <si>
    <t>INE366I01010</t>
  </si>
  <si>
    <t>100315</t>
  </si>
  <si>
    <t>100550</t>
  </si>
  <si>
    <t>Sagar Cements Ltd.</t>
  </si>
  <si>
    <t>INE229C01021</t>
  </si>
  <si>
    <t>705316</t>
  </si>
  <si>
    <t>INE121A08PT9</t>
  </si>
  <si>
    <t>705358</t>
  </si>
  <si>
    <t>Godrej Industries Ltd.</t>
  </si>
  <si>
    <t>INE233A08170</t>
  </si>
  <si>
    <t>705292</t>
  </si>
  <si>
    <t>INE976I07CY9</t>
  </si>
  <si>
    <t>704293</t>
  </si>
  <si>
    <t>INE725H08121</t>
  </si>
  <si>
    <t>705229</t>
  </si>
  <si>
    <t>INE134E08NM4</t>
  </si>
  <si>
    <t>704639</t>
  </si>
  <si>
    <t>INE950O07438</t>
  </si>
  <si>
    <t>704326</t>
  </si>
  <si>
    <t>ONGC Petro Additions Ltd.</t>
  </si>
  <si>
    <t>INE163N08263</t>
  </si>
  <si>
    <t>704285</t>
  </si>
  <si>
    <t>SMFG India Home Finance Co. Ltd.</t>
  </si>
  <si>
    <t>INE213W07251</t>
  </si>
  <si>
    <t>704651</t>
  </si>
  <si>
    <t>INE163N08289</t>
  </si>
  <si>
    <t>704306</t>
  </si>
  <si>
    <t>INE813H07291</t>
  </si>
  <si>
    <t>704309</t>
  </si>
  <si>
    <t>INE813H07267</t>
  </si>
  <si>
    <t>704700</t>
  </si>
  <si>
    <t>IndiGrid Infrastructure Trust</t>
  </si>
  <si>
    <t>INE219X07447</t>
  </si>
  <si>
    <t>705002</t>
  </si>
  <si>
    <t>Bank of Baroda( Tier II Bond under Basel III )</t>
  </si>
  <si>
    <t>INE028A08364</t>
  </si>
  <si>
    <t>705327</t>
  </si>
  <si>
    <t>INE296A07TI6</t>
  </si>
  <si>
    <t>705197</t>
  </si>
  <si>
    <t>Jamnagar Utilities &amp; Power Pvt. Ltd.</t>
  </si>
  <si>
    <t>INE936D07190</t>
  </si>
  <si>
    <t>705409</t>
  </si>
  <si>
    <t>INE053F08502</t>
  </si>
  <si>
    <t>704589</t>
  </si>
  <si>
    <t>INE725H08162</t>
  </si>
  <si>
    <t>704648</t>
  </si>
  <si>
    <t>State Bank of India( AT1 Bond under Basel III )</t>
  </si>
  <si>
    <t>INE062A08413</t>
  </si>
  <si>
    <t>704826</t>
  </si>
  <si>
    <t>INE414G07JG7</t>
  </si>
  <si>
    <t>704592</t>
  </si>
  <si>
    <t>INE414G07IR6</t>
  </si>
  <si>
    <t>703918</t>
  </si>
  <si>
    <t>INE153A08105</t>
  </si>
  <si>
    <t>704357</t>
  </si>
  <si>
    <t>INE484J08048</t>
  </si>
  <si>
    <t>704479</t>
  </si>
  <si>
    <t>Punjab National Bank( AT1 Bond under Basel III )</t>
  </si>
  <si>
    <t>INE160A08282</t>
  </si>
  <si>
    <t>IND AA+</t>
  </si>
  <si>
    <t>704716</t>
  </si>
  <si>
    <t>Pipeline Infrastructure Pvt Ltd.</t>
  </si>
  <si>
    <t>INE01XX07034</t>
  </si>
  <si>
    <t>704891</t>
  </si>
  <si>
    <t>INE377Y07458</t>
  </si>
  <si>
    <t>704701</t>
  </si>
  <si>
    <t>INE219X07439</t>
  </si>
  <si>
    <t>704922</t>
  </si>
  <si>
    <t>INE556F08KR0</t>
  </si>
  <si>
    <t>703739</t>
  </si>
  <si>
    <t>Union Bank of India( AT1 Bond under Basel III )</t>
  </si>
  <si>
    <t>INE692A08193</t>
  </si>
  <si>
    <t>704664</t>
  </si>
  <si>
    <t>INE115A07QN4</t>
  </si>
  <si>
    <t>704277</t>
  </si>
  <si>
    <t>INE414G07IG9</t>
  </si>
  <si>
    <t>900323</t>
  </si>
  <si>
    <t>6.79% CGL 2031</t>
  </si>
  <si>
    <t>IN0020240191</t>
  </si>
  <si>
    <t>1905801</t>
  </si>
  <si>
    <t>7.20% State Government of Uttar Pradesh 2040</t>
  </si>
  <si>
    <t>IN3320240085</t>
  </si>
  <si>
    <t>1905202</t>
  </si>
  <si>
    <t>7.74% State Government of Rajasthan 2033</t>
  </si>
  <si>
    <t>IN2920230355</t>
  </si>
  <si>
    <t>086</t>
  </si>
  <si>
    <t>SBI Magnum Ultra Short Duration Fund</t>
  </si>
  <si>
    <t>2100008</t>
  </si>
  <si>
    <t>Citicorp Finance (India) Ltd.</t>
  </si>
  <si>
    <t>INE915D08CZ3</t>
  </si>
  <si>
    <t>702605</t>
  </si>
  <si>
    <t>INE020B08DF6</t>
  </si>
  <si>
    <t>704132</t>
  </si>
  <si>
    <t>INE261F08DX0</t>
  </si>
  <si>
    <t>704064</t>
  </si>
  <si>
    <t>INE033L07HV8</t>
  </si>
  <si>
    <t>702549</t>
  </si>
  <si>
    <t>INE134E08LD7</t>
  </si>
  <si>
    <t>702659</t>
  </si>
  <si>
    <t>INE020B08DH2</t>
  </si>
  <si>
    <t>704823</t>
  </si>
  <si>
    <t>INE115A07OY6</t>
  </si>
  <si>
    <t>704635</t>
  </si>
  <si>
    <t>INE813H07358</t>
  </si>
  <si>
    <t>704872</t>
  </si>
  <si>
    <t>INE296A07TA3</t>
  </si>
  <si>
    <t>704284</t>
  </si>
  <si>
    <t>INE950O08287</t>
  </si>
  <si>
    <t>704770</t>
  </si>
  <si>
    <t>INE535H07CC1</t>
  </si>
  <si>
    <t>701464</t>
  </si>
  <si>
    <t>INE020B08427</t>
  </si>
  <si>
    <t>800317</t>
  </si>
  <si>
    <t>INE134E08MS3</t>
  </si>
  <si>
    <t>703813</t>
  </si>
  <si>
    <t>INE556F08KC2</t>
  </si>
  <si>
    <t>703770</t>
  </si>
  <si>
    <t>INE556F08JZ5</t>
  </si>
  <si>
    <t>704783</t>
  </si>
  <si>
    <t>INE115A07PW7</t>
  </si>
  <si>
    <t>705339</t>
  </si>
  <si>
    <t>INE377Y07326</t>
  </si>
  <si>
    <t>704845</t>
  </si>
  <si>
    <t>INE296A07SB3</t>
  </si>
  <si>
    <t>703768</t>
  </si>
  <si>
    <t>INE556F08KA6</t>
  </si>
  <si>
    <t>703775</t>
  </si>
  <si>
    <t>INE306N07MV4</t>
  </si>
  <si>
    <t>1600017</t>
  </si>
  <si>
    <t>INE1CBK15011</t>
  </si>
  <si>
    <t>1600014</t>
  </si>
  <si>
    <t>INE16J715019</t>
  </si>
  <si>
    <t>IND AAA(SO)</t>
  </si>
  <si>
    <t>900101</t>
  </si>
  <si>
    <t>7.27% CGL 2026</t>
  </si>
  <si>
    <t>IN0020190016</t>
  </si>
  <si>
    <t>1900784</t>
  </si>
  <si>
    <t>8.18% State Government of Haryana 2025</t>
  </si>
  <si>
    <t>IN1620160045</t>
  </si>
  <si>
    <t>1903365</t>
  </si>
  <si>
    <t>8.38% State Government of Karnataka 2026</t>
  </si>
  <si>
    <t>IN1920150084</t>
  </si>
  <si>
    <t>1905849</t>
  </si>
  <si>
    <t>7.03% State Government of Chhattisgarh 2026</t>
  </si>
  <si>
    <t>IN3520190015</t>
  </si>
  <si>
    <t>1905773</t>
  </si>
  <si>
    <t>6.04% State Government of Gujarat 2026</t>
  </si>
  <si>
    <t>IN1520210130</t>
  </si>
  <si>
    <t>1900826</t>
  </si>
  <si>
    <t>7.96% State Government of Maharashtra 2026</t>
  </si>
  <si>
    <t>IN2220160021</t>
  </si>
  <si>
    <t>1903402</t>
  </si>
  <si>
    <t>8.17% State Government of Bihar 2025</t>
  </si>
  <si>
    <t>IN1320150015</t>
  </si>
  <si>
    <t>1900640</t>
  </si>
  <si>
    <t>7.99% State Government of Uttar Pradesh 2026</t>
  </si>
  <si>
    <t>IN3320160176</t>
  </si>
  <si>
    <t>1902164</t>
  </si>
  <si>
    <t>7.42% State Government of Andhra Pradesh 2026</t>
  </si>
  <si>
    <t>IN1020160371</t>
  </si>
  <si>
    <t>1904469</t>
  </si>
  <si>
    <t>8.65% State Government of Rajasthan 2026</t>
  </si>
  <si>
    <t>IN2920150256</t>
  </si>
  <si>
    <t>1901962</t>
  </si>
  <si>
    <t>6.18% State Government of Gujarat 2026</t>
  </si>
  <si>
    <t>IN1520210171</t>
  </si>
  <si>
    <t>1901449</t>
  </si>
  <si>
    <t>8.36% State Government of Madhya Pradesh 2025</t>
  </si>
  <si>
    <t>IN2120150023</t>
  </si>
  <si>
    <t>1010243</t>
  </si>
  <si>
    <t>INE121A14XF0</t>
  </si>
  <si>
    <t>1010189</t>
  </si>
  <si>
    <t>INE660A14YG3</t>
  </si>
  <si>
    <t>1009955</t>
  </si>
  <si>
    <t>INE115A14FF9</t>
  </si>
  <si>
    <t>1009683</t>
  </si>
  <si>
    <t>INE02FN14291</t>
  </si>
  <si>
    <t>1010303</t>
  </si>
  <si>
    <t>INE976I14PU5</t>
  </si>
  <si>
    <t>1009696</t>
  </si>
  <si>
    <t>INE556F14KM9</t>
  </si>
  <si>
    <t>1010335</t>
  </si>
  <si>
    <t>INE121A14XP9</t>
  </si>
  <si>
    <t>1010270</t>
  </si>
  <si>
    <t>INE296A14ZD0</t>
  </si>
  <si>
    <t>1009843</t>
  </si>
  <si>
    <t>Tata Teleservices Ltd.</t>
  </si>
  <si>
    <t>INE037E14AQ5</t>
  </si>
  <si>
    <t>1010247</t>
  </si>
  <si>
    <t>Infina Finance Pvt. Ltd.</t>
  </si>
  <si>
    <t>INE879F14KO1</t>
  </si>
  <si>
    <t>1010284</t>
  </si>
  <si>
    <t>INE0NDH14064</t>
  </si>
  <si>
    <t>1010263</t>
  </si>
  <si>
    <t>INE163N14527</t>
  </si>
  <si>
    <t>1010280</t>
  </si>
  <si>
    <t>INE725H14CP6</t>
  </si>
  <si>
    <t>1010266</t>
  </si>
  <si>
    <t>INE763G14YD9</t>
  </si>
  <si>
    <t>1010190</t>
  </si>
  <si>
    <t>INE860H144D4</t>
  </si>
  <si>
    <t>1010217</t>
  </si>
  <si>
    <t>INE029A14BS4</t>
  </si>
  <si>
    <t>1010186</t>
  </si>
  <si>
    <t>INE115A14FO1</t>
  </si>
  <si>
    <t>1010233</t>
  </si>
  <si>
    <t>INE563J14CQ5</t>
  </si>
  <si>
    <t>1010250</t>
  </si>
  <si>
    <t>INE563J14CR3</t>
  </si>
  <si>
    <t>1103042</t>
  </si>
  <si>
    <t>INE556F16BI1</t>
  </si>
  <si>
    <t>1102783</t>
  </si>
  <si>
    <t>INE040A16FY5</t>
  </si>
  <si>
    <t>1102731</t>
  </si>
  <si>
    <t>INE238AD6991</t>
  </si>
  <si>
    <t>1103041</t>
  </si>
  <si>
    <t>INE562A16NQ8</t>
  </si>
  <si>
    <t>1102883</t>
  </si>
  <si>
    <t>INE040A16GF2</t>
  </si>
  <si>
    <t>1103011</t>
  </si>
  <si>
    <t>INE237A169Y0</t>
  </si>
  <si>
    <t>1102794</t>
  </si>
  <si>
    <t>INE476A16ZP7</t>
  </si>
  <si>
    <t>1102830</t>
  </si>
  <si>
    <t>INE476A16ZQ5</t>
  </si>
  <si>
    <t>1103051</t>
  </si>
  <si>
    <t>INE160A16QT8</t>
  </si>
  <si>
    <t>1102796</t>
  </si>
  <si>
    <t>INE237A168Y2</t>
  </si>
  <si>
    <t>1102782</t>
  </si>
  <si>
    <t>INE476A16ZO0</t>
  </si>
  <si>
    <t>1102972</t>
  </si>
  <si>
    <t>INE237A168Z9</t>
  </si>
  <si>
    <t>1102739</t>
  </si>
  <si>
    <t>INE692A16HY9</t>
  </si>
  <si>
    <t>1102992</t>
  </si>
  <si>
    <t>INE160A16RP4</t>
  </si>
  <si>
    <t>1102790</t>
  </si>
  <si>
    <t>INE556F16AX2</t>
  </si>
  <si>
    <t>1102853</t>
  </si>
  <si>
    <t>INE692A16II0</t>
  </si>
  <si>
    <t>1102829</t>
  </si>
  <si>
    <t>INE476A16ZW3</t>
  </si>
  <si>
    <t>1102886</t>
  </si>
  <si>
    <t>INE556F16BA8</t>
  </si>
  <si>
    <t>1102776</t>
  </si>
  <si>
    <t>INE238AD6942</t>
  </si>
  <si>
    <t>1102779</t>
  </si>
  <si>
    <t>INE238AD6983</t>
  </si>
  <si>
    <t>1102795</t>
  </si>
  <si>
    <t>INE237A167Y4</t>
  </si>
  <si>
    <t>1102806</t>
  </si>
  <si>
    <t>INE160A16QL5</t>
  </si>
  <si>
    <t>1103055</t>
  </si>
  <si>
    <t>INE238AD6AF6</t>
  </si>
  <si>
    <t>1102982</t>
  </si>
  <si>
    <t>INE476A16A57</t>
  </si>
  <si>
    <t>1103008</t>
  </si>
  <si>
    <t>INE476A16A73</t>
  </si>
  <si>
    <t>1801226</t>
  </si>
  <si>
    <t>364 DAY T-BILL 07.08.25</t>
  </si>
  <si>
    <t>IN002024Z198</t>
  </si>
  <si>
    <t>1801333</t>
  </si>
  <si>
    <t>182 DAY T-BILL 14.08.25</t>
  </si>
  <si>
    <t>IN002024Y449</t>
  </si>
  <si>
    <t>1801332</t>
  </si>
  <si>
    <t>182 DAY T-BILL 16.10.25</t>
  </si>
  <si>
    <t>IN002025Y032</t>
  </si>
  <si>
    <t>091</t>
  </si>
  <si>
    <t>SBI Magnum Midcap Fund</t>
  </si>
  <si>
    <t>100235</t>
  </si>
  <si>
    <t>CRISIL Ltd.</t>
  </si>
  <si>
    <t>INE007A01025</t>
  </si>
  <si>
    <t>100116</t>
  </si>
  <si>
    <t>INE660A01013</t>
  </si>
  <si>
    <t>100117</t>
  </si>
  <si>
    <t>Tata Elxsi Ltd.</t>
  </si>
  <si>
    <t>INE670A01012</t>
  </si>
  <si>
    <t>100565</t>
  </si>
  <si>
    <t>Glaxosmithkline Pharmaceuticals Ltd.</t>
  </si>
  <si>
    <t>INE159A01016</t>
  </si>
  <si>
    <t>100055</t>
  </si>
  <si>
    <t>The Federal Bank Ltd.</t>
  </si>
  <si>
    <t>INE171A01029</t>
  </si>
  <si>
    <t>100107</t>
  </si>
  <si>
    <t>Max Financial Services Ltd.</t>
  </si>
  <si>
    <t>INE180A01020</t>
  </si>
  <si>
    <t>100272</t>
  </si>
  <si>
    <t>JK Cement Ltd.</t>
  </si>
  <si>
    <t>INE823G01014</t>
  </si>
  <si>
    <t>100843</t>
  </si>
  <si>
    <t>Dalmia Bharat Ltd.</t>
  </si>
  <si>
    <t>INE00R701025</t>
  </si>
  <si>
    <t>100088</t>
  </si>
  <si>
    <t>INE257A01026</t>
  </si>
  <si>
    <t>100100</t>
  </si>
  <si>
    <t>INE094A01015</t>
  </si>
  <si>
    <t>100022</t>
  </si>
  <si>
    <t>The Phoenix Mills Ltd.</t>
  </si>
  <si>
    <t>INE211B01039</t>
  </si>
  <si>
    <t>100054</t>
  </si>
  <si>
    <t>Oberoi Realty Ltd.</t>
  </si>
  <si>
    <t>INE093I01010</t>
  </si>
  <si>
    <t>100270</t>
  </si>
  <si>
    <t>PI Industries Ltd.</t>
  </si>
  <si>
    <t>INE603J01030</t>
  </si>
  <si>
    <t>101432</t>
  </si>
  <si>
    <t>Star Health &amp; Allied Insurance Co. Ltd.</t>
  </si>
  <si>
    <t>INE575P01011</t>
  </si>
  <si>
    <t>100222</t>
  </si>
  <si>
    <t>The Indian Hotels Company Ltd.</t>
  </si>
  <si>
    <t>INE053A01029</t>
  </si>
  <si>
    <t>092</t>
  </si>
  <si>
    <t>SBI Magnum Constant Maturity Fund</t>
  </si>
  <si>
    <t>1905304</t>
  </si>
  <si>
    <t>7.10% CGL 2034</t>
  </si>
  <si>
    <t>IN0020240019</t>
  </si>
  <si>
    <t>094</t>
  </si>
  <si>
    <t>SBI Magnum Comma Fund</t>
  </si>
  <si>
    <t>100183</t>
  </si>
  <si>
    <t>Vedanta Ltd.</t>
  </si>
  <si>
    <t>INE205A01025</t>
  </si>
  <si>
    <t>Diversified Metals</t>
  </si>
  <si>
    <t>100258</t>
  </si>
  <si>
    <t>Arvind Ltd.</t>
  </si>
  <si>
    <t>INE034A01011</t>
  </si>
  <si>
    <t>101696</t>
  </si>
  <si>
    <t>Shyam Metalics and Energy Ltd.</t>
  </si>
  <si>
    <t>INE810G01011</t>
  </si>
  <si>
    <t>100178</t>
  </si>
  <si>
    <t>Ambuja Cements Ltd.</t>
  </si>
  <si>
    <t>INE079A01024</t>
  </si>
  <si>
    <t>100267</t>
  </si>
  <si>
    <t>Oil India Ltd.</t>
  </si>
  <si>
    <t>INE274J01014</t>
  </si>
  <si>
    <t>102553</t>
  </si>
  <si>
    <t>Mangalore Chemicals &amp; Fertilizers Ltd.</t>
  </si>
  <si>
    <t>INE558B01017</t>
  </si>
  <si>
    <t>100737</t>
  </si>
  <si>
    <t>Hindustan Copper Ltd.</t>
  </si>
  <si>
    <t>INE531E01026</t>
  </si>
  <si>
    <t>097</t>
  </si>
  <si>
    <t>SBI Magnum Gilt Fund</t>
  </si>
  <si>
    <t>900025</t>
  </si>
  <si>
    <t>8.17% CGL 2044</t>
  </si>
  <si>
    <t>IN0020140078</t>
  </si>
  <si>
    <t>900321</t>
  </si>
  <si>
    <t>6.33% CGL 2035</t>
  </si>
  <si>
    <t>IN0020250026</t>
  </si>
  <si>
    <t>1905167</t>
  </si>
  <si>
    <t>7.46% State Government of Maharashtra 2035</t>
  </si>
  <si>
    <t>IN2220230238</t>
  </si>
  <si>
    <t>1905774</t>
  </si>
  <si>
    <t>7.16% State Government of Karnataka 2036</t>
  </si>
  <si>
    <t>IN1920240265</t>
  </si>
  <si>
    <t>1905775</t>
  </si>
  <si>
    <t>7.16% State Government of Madhya Pradesh 2037</t>
  </si>
  <si>
    <t>IN2120240154</t>
  </si>
  <si>
    <t>1905209</t>
  </si>
  <si>
    <t>7.37% State Government of Karnataka 2037</t>
  </si>
  <si>
    <t>IN1920230324</t>
  </si>
  <si>
    <t>1905798</t>
  </si>
  <si>
    <t>7.20% State Government of Karnataka 2037</t>
  </si>
  <si>
    <t>IN1920240281</t>
  </si>
  <si>
    <t>1801219</t>
  </si>
  <si>
    <t>364 DAY T-BILL 24.07.25</t>
  </si>
  <si>
    <t>IN002024Z172</t>
  </si>
  <si>
    <t>099</t>
  </si>
  <si>
    <t>SBI Flexicap Fund</t>
  </si>
  <si>
    <t>100773</t>
  </si>
  <si>
    <t>Hindustan Aeronautics Ltd.</t>
  </si>
  <si>
    <t>INE066F01020</t>
  </si>
  <si>
    <t>100717</t>
  </si>
  <si>
    <t>Star Cement Ltd.</t>
  </si>
  <si>
    <t>INE460H01021</t>
  </si>
  <si>
    <t>100536</t>
  </si>
  <si>
    <t>VIP Industries Ltd.</t>
  </si>
  <si>
    <t>INE054A01027</t>
  </si>
  <si>
    <t>100256</t>
  </si>
  <si>
    <t>City Union Bank Ltd.</t>
  </si>
  <si>
    <t>INE491A01021</t>
  </si>
  <si>
    <t>101555</t>
  </si>
  <si>
    <t>Paradeep Phosphates Ltd.</t>
  </si>
  <si>
    <t>INE088F01024</t>
  </si>
  <si>
    <t>101958</t>
  </si>
  <si>
    <t>Sai Silks (Kalamandir) Ltd.</t>
  </si>
  <si>
    <t>INE438K01021</t>
  </si>
  <si>
    <t>100824</t>
  </si>
  <si>
    <t>Aavas Financiers Ltd.</t>
  </si>
  <si>
    <t>INE216P01012</t>
  </si>
  <si>
    <t>101</t>
  </si>
  <si>
    <t>SBI Multi Asset Allocation Fund</t>
  </si>
  <si>
    <t>6200001</t>
  </si>
  <si>
    <t>INE121A08PJ0</t>
  </si>
  <si>
    <t>100259</t>
  </si>
  <si>
    <t>Kalpataru Projects International Ltd.</t>
  </si>
  <si>
    <t>INE220B01022</t>
  </si>
  <si>
    <t>102005</t>
  </si>
  <si>
    <t>Tata Technologies Ltd.</t>
  </si>
  <si>
    <t>INE142M01025</t>
  </si>
  <si>
    <t>100085</t>
  </si>
  <si>
    <t>INE442H01029</t>
  </si>
  <si>
    <t>100768</t>
  </si>
  <si>
    <t>V-Mart Retail Ltd.</t>
  </si>
  <si>
    <t>INE665J01013</t>
  </si>
  <si>
    <t>101801</t>
  </si>
  <si>
    <t>Elin Electronics Ltd.</t>
  </si>
  <si>
    <t>INE050401020</t>
  </si>
  <si>
    <t>3200003</t>
  </si>
  <si>
    <t>Brookfield India Real Estate Trust</t>
  </si>
  <si>
    <t>INE0FDU25010</t>
  </si>
  <si>
    <t>705332</t>
  </si>
  <si>
    <t>INE976I07CZ6</t>
  </si>
  <si>
    <t>705407</t>
  </si>
  <si>
    <t>INE414G07II5</t>
  </si>
  <si>
    <t>704858</t>
  </si>
  <si>
    <t>SBFC Finance Ltd.</t>
  </si>
  <si>
    <t>INE423Y07112</t>
  </si>
  <si>
    <t>IND AA-</t>
  </si>
  <si>
    <t>705031</t>
  </si>
  <si>
    <t>INE233A08154</t>
  </si>
  <si>
    <t>704778</t>
  </si>
  <si>
    <t>INE121A07SB3</t>
  </si>
  <si>
    <t>705334</t>
  </si>
  <si>
    <t>INE377Y07540</t>
  </si>
  <si>
    <t>704631</t>
  </si>
  <si>
    <t>INE213W07277</t>
  </si>
  <si>
    <t>704484</t>
  </si>
  <si>
    <t>INE265J07555</t>
  </si>
  <si>
    <t>704636</t>
  </si>
  <si>
    <t>INE813H07341</t>
  </si>
  <si>
    <t>704693</t>
  </si>
  <si>
    <t>INE950O07446</t>
  </si>
  <si>
    <t>704443</t>
  </si>
  <si>
    <t>INE012I07041</t>
  </si>
  <si>
    <t>2800002</t>
  </si>
  <si>
    <t>SBI Silver ETF</t>
  </si>
  <si>
    <t>INF200KB1217</t>
  </si>
  <si>
    <t>417210</t>
  </si>
  <si>
    <t>SBI Gold ETF</t>
  </si>
  <si>
    <t>INF200KA16D8</t>
  </si>
  <si>
    <t>2800001</t>
  </si>
  <si>
    <t>Nippon India Silver ETF</t>
  </si>
  <si>
    <t>INF204KC1402</t>
  </si>
  <si>
    <t>103</t>
  </si>
  <si>
    <t>SBI Blue Chip Fund</t>
  </si>
  <si>
    <t>100302</t>
  </si>
  <si>
    <t>DLF Ltd.</t>
  </si>
  <si>
    <t>INE271C01023</t>
  </si>
  <si>
    <t>100237</t>
  </si>
  <si>
    <t>SKF India Ltd.</t>
  </si>
  <si>
    <t>INE640A01023</t>
  </si>
  <si>
    <t>1801325</t>
  </si>
  <si>
    <t>91 DAY T-BILL 26.06.25</t>
  </si>
  <si>
    <t>IN002024X516</t>
  </si>
  <si>
    <t>114</t>
  </si>
  <si>
    <t>SBI Arbitrage Opportunities Fund</t>
  </si>
  <si>
    <t>100195</t>
  </si>
  <si>
    <t>INE020B01018</t>
  </si>
  <si>
    <t>100211</t>
  </si>
  <si>
    <t>IDFC First Bank Ltd.</t>
  </si>
  <si>
    <t>INE092T01019</t>
  </si>
  <si>
    <t>100194</t>
  </si>
  <si>
    <t>INE134E01011</t>
  </si>
  <si>
    <t>100781</t>
  </si>
  <si>
    <t>Adani Green Energy Ltd.</t>
  </si>
  <si>
    <t>INE364U01010</t>
  </si>
  <si>
    <t>100191</t>
  </si>
  <si>
    <t>INE476A01022</t>
  </si>
  <si>
    <t>100185</t>
  </si>
  <si>
    <t>Tata Power Company Ltd.</t>
  </si>
  <si>
    <t>INE245A01021</t>
  </si>
  <si>
    <t>100027</t>
  </si>
  <si>
    <t>Pidilite Industries Ltd.</t>
  </si>
  <si>
    <t>INE318A01026</t>
  </si>
  <si>
    <t>100362</t>
  </si>
  <si>
    <t>JSW Energy Ltd.</t>
  </si>
  <si>
    <t>INE121E01018</t>
  </si>
  <si>
    <t>100435</t>
  </si>
  <si>
    <t>Crompton Greaves Consumer Electricals Ltd.</t>
  </si>
  <si>
    <t>INE299U01018</t>
  </si>
  <si>
    <t>100665</t>
  </si>
  <si>
    <t>INE674K01013</t>
  </si>
  <si>
    <t>100416</t>
  </si>
  <si>
    <t>GMR Airports Ltd.</t>
  </si>
  <si>
    <t>INE776C01039</t>
  </si>
  <si>
    <t>101396</t>
  </si>
  <si>
    <t>One 97 Communications Ltd.</t>
  </si>
  <si>
    <t>INE982J01020</t>
  </si>
  <si>
    <t>100029</t>
  </si>
  <si>
    <t>Mphasis Ltd.</t>
  </si>
  <si>
    <t>INE356A01018</t>
  </si>
  <si>
    <t>100042</t>
  </si>
  <si>
    <t>INE115A01026</t>
  </si>
  <si>
    <t>100945</t>
  </si>
  <si>
    <t>Indian Railway Catering &amp; Tourism Corporation Ltd.</t>
  </si>
  <si>
    <t>INE335Y01020</t>
  </si>
  <si>
    <t>100367</t>
  </si>
  <si>
    <t>Exide Industries Ltd.</t>
  </si>
  <si>
    <t>INE302A01020</t>
  </si>
  <si>
    <t>101121</t>
  </si>
  <si>
    <t>Adani Energy Solutions Ltd.</t>
  </si>
  <si>
    <t>INE931S01010</t>
  </si>
  <si>
    <t>100174</t>
  </si>
  <si>
    <t>Vodafone Idea Ltd.</t>
  </si>
  <si>
    <t>INE669E01016</t>
  </si>
  <si>
    <t>100453</t>
  </si>
  <si>
    <t>RBL Bank Ltd.</t>
  </si>
  <si>
    <t>INE976G01028</t>
  </si>
  <si>
    <t>100018</t>
  </si>
  <si>
    <t>INE151A01013</t>
  </si>
  <si>
    <t>100132</t>
  </si>
  <si>
    <t>Info Edge (India) Ltd.</t>
  </si>
  <si>
    <t>INE663F01032</t>
  </si>
  <si>
    <t>100098</t>
  </si>
  <si>
    <t>Glenmark Pharmaceuticals Ltd.</t>
  </si>
  <si>
    <t>INE935A01035</t>
  </si>
  <si>
    <t>100046</t>
  </si>
  <si>
    <t>Manappuram Finance Ltd.</t>
  </si>
  <si>
    <t>INE522D01027</t>
  </si>
  <si>
    <t>100314</t>
  </si>
  <si>
    <t>SRF Ltd.</t>
  </si>
  <si>
    <t>INE647A01010</t>
  </si>
  <si>
    <t>100096</t>
  </si>
  <si>
    <t>Container Corporation of India Ltd.</t>
  </si>
  <si>
    <t>INE111A01025</t>
  </si>
  <si>
    <t>100163</t>
  </si>
  <si>
    <t>INE323A01026</t>
  </si>
  <si>
    <t>100118</t>
  </si>
  <si>
    <t>Tata Chemicals Ltd.</t>
  </si>
  <si>
    <t>INE092A01019</t>
  </si>
  <si>
    <t>100477</t>
  </si>
  <si>
    <t>INE572E01012</t>
  </si>
  <si>
    <t>100575</t>
  </si>
  <si>
    <t>BSE Ltd.</t>
  </si>
  <si>
    <t>INE118H01025</t>
  </si>
  <si>
    <t>101670</t>
  </si>
  <si>
    <t>Patanjali Foods Ltd.</t>
  </si>
  <si>
    <t>INE619A01035</t>
  </si>
  <si>
    <t>100109</t>
  </si>
  <si>
    <t>Piramal Enterprises Ltd.</t>
  </si>
  <si>
    <t>INE140A01024</t>
  </si>
  <si>
    <t>100578</t>
  </si>
  <si>
    <t>Granules India Ltd.</t>
  </si>
  <si>
    <t>INE101D01020</t>
  </si>
  <si>
    <t>100273</t>
  </si>
  <si>
    <t>Havells India Ltd.</t>
  </si>
  <si>
    <t>INE176B01034</t>
  </si>
  <si>
    <t>100238</t>
  </si>
  <si>
    <t>Cyient Ltd.</t>
  </si>
  <si>
    <t>INE136B01020</t>
  </si>
  <si>
    <t>100816</t>
  </si>
  <si>
    <t>APL Apollo Tubes Ltd.</t>
  </si>
  <si>
    <t>INE702C01027</t>
  </si>
  <si>
    <t>101178</t>
  </si>
  <si>
    <t>Computer Age Management Services Ltd.</t>
  </si>
  <si>
    <t>INE596I01012</t>
  </si>
  <si>
    <t>100896</t>
  </si>
  <si>
    <t>Polycab India Ltd.</t>
  </si>
  <si>
    <t>INE455K01017</t>
  </si>
  <si>
    <t>Prestige Estates Projects Ltd.</t>
  </si>
  <si>
    <t>INE811K01011</t>
  </si>
  <si>
    <t>100105</t>
  </si>
  <si>
    <t>Marico Ltd.</t>
  </si>
  <si>
    <t>INE196A01026</t>
  </si>
  <si>
    <t>101209</t>
  </si>
  <si>
    <t>Adani Total Gas Ltd.</t>
  </si>
  <si>
    <t>INE399L01023</t>
  </si>
  <si>
    <t>100469</t>
  </si>
  <si>
    <t>Syngene International Ltd.</t>
  </si>
  <si>
    <t>INE398R01022</t>
  </si>
  <si>
    <t>100004</t>
  </si>
  <si>
    <t>Zydus Lifesciences Ltd.</t>
  </si>
  <si>
    <t>INE010B01027</t>
  </si>
  <si>
    <t>100432</t>
  </si>
  <si>
    <t>Birlasoft Ltd.</t>
  </si>
  <si>
    <t>INE836A01035</t>
  </si>
  <si>
    <t>100243</t>
  </si>
  <si>
    <t>Multi Commodity Exchange of India Ltd.</t>
  </si>
  <si>
    <t>INE745G01035</t>
  </si>
  <si>
    <t>100127</t>
  </si>
  <si>
    <t>CG Power and Industrial Solutions Ltd.</t>
  </si>
  <si>
    <t>INE067A01029</t>
  </si>
  <si>
    <t>100286</t>
  </si>
  <si>
    <t>NHPC Ltd.</t>
  </si>
  <si>
    <t>INE848E01016</t>
  </si>
  <si>
    <t>100139</t>
  </si>
  <si>
    <t>UPL Ltd.</t>
  </si>
  <si>
    <t>INE628A01036</t>
  </si>
  <si>
    <t>100375</t>
  </si>
  <si>
    <t>100473</t>
  </si>
  <si>
    <t>Aarti Industries Ltd.</t>
  </si>
  <si>
    <t>INE769A01020</t>
  </si>
  <si>
    <t>100122</t>
  </si>
  <si>
    <t>INE692A01016</t>
  </si>
  <si>
    <t>100294</t>
  </si>
  <si>
    <t>IIFL Finance Ltd.</t>
  </si>
  <si>
    <t>INE530B01024</t>
  </si>
  <si>
    <t>100133</t>
  </si>
  <si>
    <t>Oracle Financial Services Software Ltd.</t>
  </si>
  <si>
    <t>INE881D01027</t>
  </si>
  <si>
    <t>100425</t>
  </si>
  <si>
    <t>Chambal Fertilisers and Chemicals Ltd.</t>
  </si>
  <si>
    <t>INE085A01013</t>
  </si>
  <si>
    <t>100644</t>
  </si>
  <si>
    <t>Housing and Urban Development Corporation Ltd.</t>
  </si>
  <si>
    <t>INE031A01017</t>
  </si>
  <si>
    <t>100746</t>
  </si>
  <si>
    <t>KEI Industries Ltd.</t>
  </si>
  <si>
    <t>INE878B01027</t>
  </si>
  <si>
    <t>100056</t>
  </si>
  <si>
    <t>Supreme Industries Ltd.</t>
  </si>
  <si>
    <t>INE195A01028</t>
  </si>
  <si>
    <t>100210</t>
  </si>
  <si>
    <t>IRB Infrastructure Developers Ltd.</t>
  </si>
  <si>
    <t>INE821I01022</t>
  </si>
  <si>
    <t>100441</t>
  </si>
  <si>
    <t>Mahanagar Gas Ltd.</t>
  </si>
  <si>
    <t>INE002S01010</t>
  </si>
  <si>
    <t>101119</t>
  </si>
  <si>
    <t>SBI Cards &amp; Payment Services Ltd.</t>
  </si>
  <si>
    <t>INE018E01016</t>
  </si>
  <si>
    <t>100677</t>
  </si>
  <si>
    <t>Dixon Technologies (India) Ltd.</t>
  </si>
  <si>
    <t>INE935N01020</t>
  </si>
  <si>
    <t>101255</t>
  </si>
  <si>
    <t>Kalyan Jewellers India Ltd.</t>
  </si>
  <si>
    <t>INE303R01014</t>
  </si>
  <si>
    <t>101681</t>
  </si>
  <si>
    <t>HFCL Ltd.</t>
  </si>
  <si>
    <t>INE548A01028</t>
  </si>
  <si>
    <t>100225</t>
  </si>
  <si>
    <t>Hindustan Zinc Ltd.</t>
  </si>
  <si>
    <t>INE267A01025</t>
  </si>
  <si>
    <t>100033</t>
  </si>
  <si>
    <t>INE562A01011</t>
  </si>
  <si>
    <t>100219</t>
  </si>
  <si>
    <t>Indraprastha Gas Ltd.</t>
  </si>
  <si>
    <t>INE203G01027</t>
  </si>
  <si>
    <t>100324</t>
  </si>
  <si>
    <t>NBCC (India) Ltd.</t>
  </si>
  <si>
    <t>INE095N01031</t>
  </si>
  <si>
    <t>100229</t>
  </si>
  <si>
    <t>NCC Ltd.</t>
  </si>
  <si>
    <t>INE868B01028</t>
  </si>
  <si>
    <t>100398</t>
  </si>
  <si>
    <t>Aditya Birla Fashion and Retail Ltd.</t>
  </si>
  <si>
    <t>INE647O01011</t>
  </si>
  <si>
    <t>702564</t>
  </si>
  <si>
    <t>INE040A08849</t>
  </si>
  <si>
    <t>704568</t>
  </si>
  <si>
    <t>INE403D08181</t>
  </si>
  <si>
    <t>704413</t>
  </si>
  <si>
    <t>INE020B08EM0</t>
  </si>
  <si>
    <t>703787</t>
  </si>
  <si>
    <t>INE134E08LP1</t>
  </si>
  <si>
    <t>800320</t>
  </si>
  <si>
    <t>INE121A07QQ5</t>
  </si>
  <si>
    <t>705305</t>
  </si>
  <si>
    <t>INE134E08NQ5</t>
  </si>
  <si>
    <t>704739</t>
  </si>
  <si>
    <t>INE020B08ES7</t>
  </si>
  <si>
    <t>703923</t>
  </si>
  <si>
    <t>INE403D08132</t>
  </si>
  <si>
    <t>704839</t>
  </si>
  <si>
    <t>INE020B08ET5</t>
  </si>
  <si>
    <t>703767</t>
  </si>
  <si>
    <t>INE219X07348</t>
  </si>
  <si>
    <t>700051</t>
  </si>
  <si>
    <t>INE020B08963</t>
  </si>
  <si>
    <t>704008</t>
  </si>
  <si>
    <t>INE261F08DR2</t>
  </si>
  <si>
    <t>705225</t>
  </si>
  <si>
    <t>INE414G07HU2</t>
  </si>
  <si>
    <t>704190</t>
  </si>
  <si>
    <t>INE134E08MK0</t>
  </si>
  <si>
    <t>1009897</t>
  </si>
  <si>
    <t>INE403D14544</t>
  </si>
  <si>
    <t>1010181</t>
  </si>
  <si>
    <t>INE033L14NL3</t>
  </si>
  <si>
    <t>1010204</t>
  </si>
  <si>
    <t>L&amp;T Finance Ltd.</t>
  </si>
  <si>
    <t>INE498L14DT2</t>
  </si>
  <si>
    <t>1010275</t>
  </si>
  <si>
    <t>INE725H14CO9</t>
  </si>
  <si>
    <t>1102709</t>
  </si>
  <si>
    <t>INE040A16FM0</t>
  </si>
  <si>
    <t>1102991</t>
  </si>
  <si>
    <t>INE171A16MJ5</t>
  </si>
  <si>
    <t>1102949</t>
  </si>
  <si>
    <t>INE028A16HY6</t>
  </si>
  <si>
    <t>1103004</t>
  </si>
  <si>
    <t>INE040A16FO6</t>
  </si>
  <si>
    <t>1102956</t>
  </si>
  <si>
    <t>INE028A16ID8</t>
  </si>
  <si>
    <t>1102838</t>
  </si>
  <si>
    <t>INE160A16QS0</t>
  </si>
  <si>
    <t>1102940</t>
  </si>
  <si>
    <t>INE562A16OI3</t>
  </si>
  <si>
    <t>417108</t>
  </si>
  <si>
    <t>INF200K01SZ5</t>
  </si>
  <si>
    <t>Mutual Fund</t>
  </si>
  <si>
    <t>417195</t>
  </si>
  <si>
    <t>INF200K01VM7</t>
  </si>
  <si>
    <t>417133</t>
  </si>
  <si>
    <t>INF200K01TF5</t>
  </si>
  <si>
    <t>144</t>
  </si>
  <si>
    <t>SBI Infrastructure Fund</t>
  </si>
  <si>
    <t>100498</t>
  </si>
  <si>
    <t>Ahluwalia Contracts (India) Ltd.</t>
  </si>
  <si>
    <t>INE758C01029</t>
  </si>
  <si>
    <t>100160</t>
  </si>
  <si>
    <t>ICRA Ltd.</t>
  </si>
  <si>
    <t>INE725G01011</t>
  </si>
  <si>
    <t>100071</t>
  </si>
  <si>
    <t>Sobha Ltd.</t>
  </si>
  <si>
    <t>INE671H01015</t>
  </si>
  <si>
    <t>Ajax Engineering Ltd.</t>
  </si>
  <si>
    <t>101949</t>
  </si>
  <si>
    <t>Samhi Hotels Ltd.</t>
  </si>
  <si>
    <t>INE08U801020</t>
  </si>
  <si>
    <t>102568</t>
  </si>
  <si>
    <t>INE274Y01021</t>
  </si>
  <si>
    <t>SBI Magnum Low Duration Fund</t>
  </si>
  <si>
    <t>704961</t>
  </si>
  <si>
    <t>INE849A08082</t>
  </si>
  <si>
    <t>704615</t>
  </si>
  <si>
    <t>INE261F08EF5</t>
  </si>
  <si>
    <t>701690</t>
  </si>
  <si>
    <t>INE219X07025</t>
  </si>
  <si>
    <t>705121</t>
  </si>
  <si>
    <t>INE261F08EM1</t>
  </si>
  <si>
    <t>704899</t>
  </si>
  <si>
    <t>INE020B08FH7</t>
  </si>
  <si>
    <t>704851</t>
  </si>
  <si>
    <t>INE377Y07490</t>
  </si>
  <si>
    <t>704967</t>
  </si>
  <si>
    <t>INE634S07017</t>
  </si>
  <si>
    <t>704797</t>
  </si>
  <si>
    <t>INE020B08FC8</t>
  </si>
  <si>
    <t>703782</t>
  </si>
  <si>
    <t>INE556F08KB4</t>
  </si>
  <si>
    <t>704638</t>
  </si>
  <si>
    <t>INE556F08KN9</t>
  </si>
  <si>
    <t>705216</t>
  </si>
  <si>
    <t>INE831R07540</t>
  </si>
  <si>
    <t>704870</t>
  </si>
  <si>
    <t>INE115A07QT1</t>
  </si>
  <si>
    <t>704818</t>
  </si>
  <si>
    <t>INE660A07RS6</t>
  </si>
  <si>
    <t>703636</t>
  </si>
  <si>
    <t>INE261F08DO9</t>
  </si>
  <si>
    <t>704238</t>
  </si>
  <si>
    <t>INE377Y07375</t>
  </si>
  <si>
    <t>704318</t>
  </si>
  <si>
    <t>Sikka Ports &amp; Terminals Ltd.</t>
  </si>
  <si>
    <t>INE941D07208</t>
  </si>
  <si>
    <t>705408</t>
  </si>
  <si>
    <t>INE306N07MX0</t>
  </si>
  <si>
    <t>704156</t>
  </si>
  <si>
    <t>INE134E08MC7</t>
  </si>
  <si>
    <t>704430</t>
  </si>
  <si>
    <t>INE134E08MT1</t>
  </si>
  <si>
    <t>704323</t>
  </si>
  <si>
    <t>INE261F08EB4</t>
  </si>
  <si>
    <t>704122</t>
  </si>
  <si>
    <t>INE556F08KG3</t>
  </si>
  <si>
    <t>705348</t>
  </si>
  <si>
    <t>INE950O07420</t>
  </si>
  <si>
    <t>705307</t>
  </si>
  <si>
    <t>INE261F08EO7</t>
  </si>
  <si>
    <t>704741</t>
  </si>
  <si>
    <t>INE020B08EX7</t>
  </si>
  <si>
    <t>704196</t>
  </si>
  <si>
    <t>INE115A07QG8</t>
  </si>
  <si>
    <t>704789</t>
  </si>
  <si>
    <t>Kotak Mahindra Prime Ltd.</t>
  </si>
  <si>
    <t>INE916DA7RW2</t>
  </si>
  <si>
    <t>703788</t>
  </si>
  <si>
    <t>Can Fin Homes Ltd.</t>
  </si>
  <si>
    <t>INE477A07357</t>
  </si>
  <si>
    <t>704908</t>
  </si>
  <si>
    <t>Interise Trust</t>
  </si>
  <si>
    <t>INE790Z07053</t>
  </si>
  <si>
    <t>704195</t>
  </si>
  <si>
    <t>INE774D07UT1</t>
  </si>
  <si>
    <t>704027</t>
  </si>
  <si>
    <t>INE403D08165</t>
  </si>
  <si>
    <t>702895</t>
  </si>
  <si>
    <t>INE507T07062</t>
  </si>
  <si>
    <t>704917</t>
  </si>
  <si>
    <t>INE377Y07466</t>
  </si>
  <si>
    <t>704896</t>
  </si>
  <si>
    <t>INE660A07RP2</t>
  </si>
  <si>
    <t>702958</t>
  </si>
  <si>
    <t>INE134E08LK2</t>
  </si>
  <si>
    <t>704604</t>
  </si>
  <si>
    <t>INE115A07PN6</t>
  </si>
  <si>
    <t>704824</t>
  </si>
  <si>
    <t>INE121A07RF6</t>
  </si>
  <si>
    <t>704286</t>
  </si>
  <si>
    <t>INE261F08EA6</t>
  </si>
  <si>
    <t>704852</t>
  </si>
  <si>
    <t>INE219X07124</t>
  </si>
  <si>
    <t>704157</t>
  </si>
  <si>
    <t>INE916DA7SF5</t>
  </si>
  <si>
    <t>704814</t>
  </si>
  <si>
    <t>INE121A07RC3</t>
  </si>
  <si>
    <t>704011</t>
  </si>
  <si>
    <t>INE556F08KF5</t>
  </si>
  <si>
    <t>1600015</t>
  </si>
  <si>
    <t>INE16J715027</t>
  </si>
  <si>
    <t>1600013</t>
  </si>
  <si>
    <t>INE0BTV15220</t>
  </si>
  <si>
    <t>900105</t>
  </si>
  <si>
    <t>6.90% CGL 2026</t>
  </si>
  <si>
    <t>IN0020089069</t>
  </si>
  <si>
    <t>900254</t>
  </si>
  <si>
    <t>7.38% CGL 2027</t>
  </si>
  <si>
    <t>IN0020220037</t>
  </si>
  <si>
    <t>1900657</t>
  </si>
  <si>
    <t>8.72% State Government of Tamil Nadu 2026</t>
  </si>
  <si>
    <t>IN3120180127</t>
  </si>
  <si>
    <t>1905769</t>
  </si>
  <si>
    <t>8.01% State Government of Andhra Pradesh 2026</t>
  </si>
  <si>
    <t>IN1020160017</t>
  </si>
  <si>
    <t>1901880</t>
  </si>
  <si>
    <t>7.19% State Government of Uttar Pradesh 2026</t>
  </si>
  <si>
    <t>IN3320160234</t>
  </si>
  <si>
    <t>1904007</t>
  </si>
  <si>
    <t>7.18% State Government of Haryana 2026</t>
  </si>
  <si>
    <t>IN1620160193</t>
  </si>
  <si>
    <t>1010046</t>
  </si>
  <si>
    <t>INE012I14RG4</t>
  </si>
  <si>
    <t>1010176</t>
  </si>
  <si>
    <t>INE756I14EZ4</t>
  </si>
  <si>
    <t>1010316</t>
  </si>
  <si>
    <t>INE498L14DY2</t>
  </si>
  <si>
    <t>1010082</t>
  </si>
  <si>
    <t>INE790Z14026</t>
  </si>
  <si>
    <t>1102939</t>
  </si>
  <si>
    <t>INE040A16GN6</t>
  </si>
  <si>
    <t>1102926</t>
  </si>
  <si>
    <t>INE562A16OG7</t>
  </si>
  <si>
    <t>1102943</t>
  </si>
  <si>
    <t>INE237A167Z1</t>
  </si>
  <si>
    <t>1102887</t>
  </si>
  <si>
    <t>INE261F16942</t>
  </si>
  <si>
    <t>1801335</t>
  </si>
  <si>
    <t>182 DAY T-BILL 23.10.25</t>
  </si>
  <si>
    <t>IN002025Y040</t>
  </si>
  <si>
    <t>5100038</t>
  </si>
  <si>
    <t>GOI 12.10.2025 GOV</t>
  </si>
  <si>
    <t>IN001025C039</t>
  </si>
  <si>
    <t>148</t>
  </si>
  <si>
    <t>SBI Short Term Debt Fund</t>
  </si>
  <si>
    <t>705312</t>
  </si>
  <si>
    <t>INE556F08KY6</t>
  </si>
  <si>
    <t>704780</t>
  </si>
  <si>
    <t>INE261F08EI9</t>
  </si>
  <si>
    <t>705304</t>
  </si>
  <si>
    <t>INE020B08FR6</t>
  </si>
  <si>
    <t>704408</t>
  </si>
  <si>
    <t>INE936D07182</t>
  </si>
  <si>
    <t>704941</t>
  </si>
  <si>
    <t>INE556F08KS8</t>
  </si>
  <si>
    <t>704984</t>
  </si>
  <si>
    <t>INE403D08231</t>
  </si>
  <si>
    <t>704445</t>
  </si>
  <si>
    <t>INE0CCU07090</t>
  </si>
  <si>
    <t>705336</t>
  </si>
  <si>
    <t>Toyota Financial Services India Ltd.</t>
  </si>
  <si>
    <t>INE692Q07563</t>
  </si>
  <si>
    <t>704890</t>
  </si>
  <si>
    <t>INE535H07CK4</t>
  </si>
  <si>
    <t>704889</t>
  </si>
  <si>
    <t>INE692Q07522</t>
  </si>
  <si>
    <t>705159</t>
  </si>
  <si>
    <t>INE557F08GC8</t>
  </si>
  <si>
    <t>704983</t>
  </si>
  <si>
    <t>INE950O07495</t>
  </si>
  <si>
    <t>705355</t>
  </si>
  <si>
    <t>INE094A08176</t>
  </si>
  <si>
    <t>705320</t>
  </si>
  <si>
    <t>INE155A08464</t>
  </si>
  <si>
    <t>704990</t>
  </si>
  <si>
    <t>INE725H08212</t>
  </si>
  <si>
    <t>704997</t>
  </si>
  <si>
    <t>INE0CCU07132</t>
  </si>
  <si>
    <t>705353</t>
  </si>
  <si>
    <t>INE0NR607058</t>
  </si>
  <si>
    <t>705414</t>
  </si>
  <si>
    <t>INE756I07FG5</t>
  </si>
  <si>
    <t>704731</t>
  </si>
  <si>
    <t>INE0CCU07108</t>
  </si>
  <si>
    <t>705410</t>
  </si>
  <si>
    <t>INE860H07IG1</t>
  </si>
  <si>
    <t>705284</t>
  </si>
  <si>
    <t>INE950O08303</t>
  </si>
  <si>
    <t>705331</t>
  </si>
  <si>
    <t>INE831R07573</t>
  </si>
  <si>
    <t>703816</t>
  </si>
  <si>
    <t>TVS Credit Services Ltd.</t>
  </si>
  <si>
    <t>INE729N07032</t>
  </si>
  <si>
    <t>701091</t>
  </si>
  <si>
    <t>INE115A07MW4</t>
  </si>
  <si>
    <t>704869</t>
  </si>
  <si>
    <t>INE020B08FF1</t>
  </si>
  <si>
    <t>704596</t>
  </si>
  <si>
    <t>INE033L07ID4</t>
  </si>
  <si>
    <t>700703</t>
  </si>
  <si>
    <t>INE134E08IX1</t>
  </si>
  <si>
    <t>704977</t>
  </si>
  <si>
    <t>INE115A07QY1</t>
  </si>
  <si>
    <t>704260</t>
  </si>
  <si>
    <t>INE692Q07415</t>
  </si>
  <si>
    <t>701292</t>
  </si>
  <si>
    <t>INE115A07OB4</t>
  </si>
  <si>
    <t>705004</t>
  </si>
  <si>
    <t>INE053F08411</t>
  </si>
  <si>
    <t>704578</t>
  </si>
  <si>
    <t>INE0NDH07027</t>
  </si>
  <si>
    <t>705328</t>
  </si>
  <si>
    <t>Export-Import Bank of India</t>
  </si>
  <si>
    <t>INE514E08GF5</t>
  </si>
  <si>
    <t>700732</t>
  </si>
  <si>
    <t>INE020B08AH8</t>
  </si>
  <si>
    <t>705228</t>
  </si>
  <si>
    <t>INE134E08NL6</t>
  </si>
  <si>
    <t>704191</t>
  </si>
  <si>
    <t>INE134E08MJ2</t>
  </si>
  <si>
    <t>704703</t>
  </si>
  <si>
    <t>INE403D08199</t>
  </si>
  <si>
    <t>704740</t>
  </si>
  <si>
    <t>INE134E08MZ8</t>
  </si>
  <si>
    <t>704767</t>
  </si>
  <si>
    <t>INE020B08FA2</t>
  </si>
  <si>
    <t>1600016</t>
  </si>
  <si>
    <t>INE16J715035</t>
  </si>
  <si>
    <t>900291</t>
  </si>
  <si>
    <t>7.17% CGL 2030</t>
  </si>
  <si>
    <t>IN0020230036</t>
  </si>
  <si>
    <t>1905800</t>
  </si>
  <si>
    <t>7.17% State Government of Tamil Nadu 2033</t>
  </si>
  <si>
    <t>IN3120240574</t>
  </si>
  <si>
    <t>1904051</t>
  </si>
  <si>
    <t>6.75% State Government of Rajasthan 2030</t>
  </si>
  <si>
    <t>IN2920200465</t>
  </si>
  <si>
    <t>1905088</t>
  </si>
  <si>
    <t>7.66% State Government of Tamil Nadu 2033</t>
  </si>
  <si>
    <t>IN3120230344</t>
  </si>
  <si>
    <t>1010334</t>
  </si>
  <si>
    <t>INE233A140I8</t>
  </si>
  <si>
    <t>1103058</t>
  </si>
  <si>
    <t>INE171A16MH9</t>
  </si>
  <si>
    <t>1102690</t>
  </si>
  <si>
    <t>INE238AD6900</t>
  </si>
  <si>
    <t>5100024</t>
  </si>
  <si>
    <t>GOI 15.06.2027 GOV</t>
  </si>
  <si>
    <t>IN000627C058</t>
  </si>
  <si>
    <t>186</t>
  </si>
  <si>
    <t>500001</t>
  </si>
  <si>
    <t>Gold</t>
  </si>
  <si>
    <t>IDIA00500001</t>
  </si>
  <si>
    <t>192</t>
  </si>
  <si>
    <t>SBI PSU Fund</t>
  </si>
  <si>
    <t>100733</t>
  </si>
  <si>
    <t>General Insurance Corporation of India</t>
  </si>
  <si>
    <t>INE481Y01014</t>
  </si>
  <si>
    <t>100129</t>
  </si>
  <si>
    <t>Engineers India Ltd.</t>
  </si>
  <si>
    <t>INE510A01028</t>
  </si>
  <si>
    <t>100130</t>
  </si>
  <si>
    <t>Gujarat Gas Ltd.</t>
  </si>
  <si>
    <t>INE844O01030</t>
  </si>
  <si>
    <t>246</t>
  </si>
  <si>
    <t>SBI Gold Fund</t>
  </si>
  <si>
    <t>326</t>
  </si>
  <si>
    <t>SBI BSE Sensex ETF</t>
  </si>
  <si>
    <t>346</t>
  </si>
  <si>
    <t>SBI Smallcap Fund</t>
  </si>
  <si>
    <t>101929</t>
  </si>
  <si>
    <t>INE423Y01016</t>
  </si>
  <si>
    <t>100873</t>
  </si>
  <si>
    <t>INE427F01016</t>
  </si>
  <si>
    <t>100653</t>
  </si>
  <si>
    <t>Deepak Fertilizers and Petrochemicals Corporation Ltd.</t>
  </si>
  <si>
    <t>INE501A01019</t>
  </si>
  <si>
    <t>101434</t>
  </si>
  <si>
    <t>CMS Info Systems Ltd.</t>
  </si>
  <si>
    <t>INE925R01014</t>
  </si>
  <si>
    <t>102597</t>
  </si>
  <si>
    <t>Ather Energy Ltd.</t>
  </si>
  <si>
    <t>INE0LEZ01016</t>
  </si>
  <si>
    <t>100586</t>
  </si>
  <si>
    <t>Ratnamani Metals &amp; Tubes Ltd.</t>
  </si>
  <si>
    <t>INE703B01027</t>
  </si>
  <si>
    <t>100385</t>
  </si>
  <si>
    <t>Triveni Turbine Ltd.</t>
  </si>
  <si>
    <t>INE152M01016</t>
  </si>
  <si>
    <t>100512</t>
  </si>
  <si>
    <t>Elgi Equipments Ltd.</t>
  </si>
  <si>
    <t>INE285A01027</t>
  </si>
  <si>
    <t>100942</t>
  </si>
  <si>
    <t>Brigade Enterprises Ltd.</t>
  </si>
  <si>
    <t>INE791I01019</t>
  </si>
  <si>
    <t>101176</t>
  </si>
  <si>
    <t>Happiest Minds Technologies Ltd.</t>
  </si>
  <si>
    <t>INE419U01012</t>
  </si>
  <si>
    <t>100941</t>
  </si>
  <si>
    <t>INE679A01013</t>
  </si>
  <si>
    <t>100821</t>
  </si>
  <si>
    <t>TTK Prestige Ltd.</t>
  </si>
  <si>
    <t>INE690A01028</t>
  </si>
  <si>
    <t>100671</t>
  </si>
  <si>
    <t>HEG Ltd.</t>
  </si>
  <si>
    <t>INE545A01024</t>
  </si>
  <si>
    <t>102041</t>
  </si>
  <si>
    <t>Happy Forgings Ltd.</t>
  </si>
  <si>
    <t>INE330T01021</t>
  </si>
  <si>
    <t>100794</t>
  </si>
  <si>
    <t>Fine Organic Industries Ltd.</t>
  </si>
  <si>
    <t>INE686Y01026</t>
  </si>
  <si>
    <t>101404</t>
  </si>
  <si>
    <t>AnandRathi Wealth Ltd.</t>
  </si>
  <si>
    <t>INE463V01026</t>
  </si>
  <si>
    <t>101782</t>
  </si>
  <si>
    <t>Archean Chemical Industries Ltd.</t>
  </si>
  <si>
    <t>INE128X01021</t>
  </si>
  <si>
    <t>101708</t>
  </si>
  <si>
    <t>Electronics Mart India Ltd.</t>
  </si>
  <si>
    <t>INE02YR01019</t>
  </si>
  <si>
    <t>101352</t>
  </si>
  <si>
    <t>Sansera Engineering Ltd.</t>
  </si>
  <si>
    <t>INE953O01021</t>
  </si>
  <si>
    <t>100571</t>
  </si>
  <si>
    <t>KNR Constructions Ltd.</t>
  </si>
  <si>
    <t>INE634I01029</t>
  </si>
  <si>
    <t>100541</t>
  </si>
  <si>
    <t>Rajratan Global Wire Ltd.</t>
  </si>
  <si>
    <t>INE451D01029</t>
  </si>
  <si>
    <t>102447</t>
  </si>
  <si>
    <t>Afcons Infrastructure Ltd.</t>
  </si>
  <si>
    <t>INE101I01011</t>
  </si>
  <si>
    <t>100049</t>
  </si>
  <si>
    <t>VST Industries Ltd.</t>
  </si>
  <si>
    <t>INE710A01016</t>
  </si>
  <si>
    <t>Cigarettes &amp; Tobacco Products</t>
  </si>
  <si>
    <t>101159</t>
  </si>
  <si>
    <t>Rossari Biotech Ltd.</t>
  </si>
  <si>
    <t>INE02A801020</t>
  </si>
  <si>
    <t>102459</t>
  </si>
  <si>
    <t>Acme Solar Holdings Ltd.</t>
  </si>
  <si>
    <t>INE622W01025</t>
  </si>
  <si>
    <t>348</t>
  </si>
  <si>
    <t>SBI Banking &amp; PSU Fund</t>
  </si>
  <si>
    <t>704616</t>
  </si>
  <si>
    <t>INE752E08726</t>
  </si>
  <si>
    <t>704166</t>
  </si>
  <si>
    <t>Nuclear Power Corporation of India Ltd.</t>
  </si>
  <si>
    <t>INE206D08501</t>
  </si>
  <si>
    <t>704325</t>
  </si>
  <si>
    <t>INE0KUG08019</t>
  </si>
  <si>
    <t>704185</t>
  </si>
  <si>
    <t>INE129A08014</t>
  </si>
  <si>
    <t>705324</t>
  </si>
  <si>
    <t>INE0KUG08068</t>
  </si>
  <si>
    <t>704932</t>
  </si>
  <si>
    <t>INE134E08ND3</t>
  </si>
  <si>
    <t>702684</t>
  </si>
  <si>
    <t>INE040A08864</t>
  </si>
  <si>
    <t>704525</t>
  </si>
  <si>
    <t>INE556F08KK5</t>
  </si>
  <si>
    <t>703030</t>
  </si>
  <si>
    <t>INE514E08FG5</t>
  </si>
  <si>
    <t>705299</t>
  </si>
  <si>
    <t>INE556F08KW0</t>
  </si>
  <si>
    <t>704601</t>
  </si>
  <si>
    <t>INE556F08KM1</t>
  </si>
  <si>
    <t>700844</t>
  </si>
  <si>
    <t>INE053F07AC3</t>
  </si>
  <si>
    <t>701815</t>
  </si>
  <si>
    <t>INE040A08369</t>
  </si>
  <si>
    <t>705412</t>
  </si>
  <si>
    <t>INE134E08NS1</t>
  </si>
  <si>
    <t>701988</t>
  </si>
  <si>
    <t>INE206D08436</t>
  </si>
  <si>
    <t>702410</t>
  </si>
  <si>
    <t>INE848E07AV9</t>
  </si>
  <si>
    <t>704996</t>
  </si>
  <si>
    <t>INE752E08742</t>
  </si>
  <si>
    <t>705155</t>
  </si>
  <si>
    <t>INE848E08268</t>
  </si>
  <si>
    <t>701987</t>
  </si>
  <si>
    <t>INE206D08428</t>
  </si>
  <si>
    <t>704666</t>
  </si>
  <si>
    <t>INE848E07AQ9</t>
  </si>
  <si>
    <t>705403</t>
  </si>
  <si>
    <t>INE028A08281</t>
  </si>
  <si>
    <t>703087</t>
  </si>
  <si>
    <t>INE160A08191</t>
  </si>
  <si>
    <t>705413</t>
  </si>
  <si>
    <t>INE020B08FV8</t>
  </si>
  <si>
    <t>704678</t>
  </si>
  <si>
    <t>Canara Bank( AT1 Bond Under Basel III )</t>
  </si>
  <si>
    <t>INE476A08225</t>
  </si>
  <si>
    <t>701753</t>
  </si>
  <si>
    <t>INE752E07KA6</t>
  </si>
  <si>
    <t>702411</t>
  </si>
  <si>
    <t>INE848E07AW7</t>
  </si>
  <si>
    <t>1905151</t>
  </si>
  <si>
    <t>7.48% State Government of Maharashtra 2035</t>
  </si>
  <si>
    <t>IN2220230212</t>
  </si>
  <si>
    <t>1905967</t>
  </si>
  <si>
    <t>7.72% State Government of Tamil Nadu 2034</t>
  </si>
  <si>
    <t>IN3120230369</t>
  </si>
  <si>
    <t>1905985</t>
  </si>
  <si>
    <t>6.69% State Government of Gujarat 2035</t>
  </si>
  <si>
    <t>IN1520250045</t>
  </si>
  <si>
    <t>1904994</t>
  </si>
  <si>
    <t>7.65% State Government of Tamil Nadu 2033</t>
  </si>
  <si>
    <t>IN3120230260</t>
  </si>
  <si>
    <t>1904587</t>
  </si>
  <si>
    <t>7.81% State Government of Gujarat 2032</t>
  </si>
  <si>
    <t>IN1520220113</t>
  </si>
  <si>
    <t>1905968</t>
  </si>
  <si>
    <t>7.62% State Government of Tamil Nadu 2034</t>
  </si>
  <si>
    <t>IN3120230419</t>
  </si>
  <si>
    <t>464</t>
  </si>
  <si>
    <t>SBI Banking And Financial Services Fund</t>
  </si>
  <si>
    <t>100701</t>
  </si>
  <si>
    <t>Nippon Life India Asset Management Ltd.</t>
  </si>
  <si>
    <t>INE298J01013</t>
  </si>
  <si>
    <t>100073</t>
  </si>
  <si>
    <t>CARE Ratings Ltd.</t>
  </si>
  <si>
    <t>INE752H01013</t>
  </si>
  <si>
    <t>466</t>
  </si>
  <si>
    <t>SBI Nifty Next 50 ETF</t>
  </si>
  <si>
    <t>100325</t>
  </si>
  <si>
    <t>Bajaj Holdings &amp; Investment Ltd.</t>
  </si>
  <si>
    <t>INE118A01012</t>
  </si>
  <si>
    <t>100379</t>
  </si>
  <si>
    <t>Adani Power Ltd.</t>
  </si>
  <si>
    <t>INE814H01011</t>
  </si>
  <si>
    <t>101617</t>
  </si>
  <si>
    <t>Macrotech Developers Ltd.</t>
  </si>
  <si>
    <t>INE670K01029</t>
  </si>
  <si>
    <t>102585</t>
  </si>
  <si>
    <t>Siemens Energy India Ltd.</t>
  </si>
  <si>
    <t>INE1NPP01017</t>
  </si>
  <si>
    <t>101547</t>
  </si>
  <si>
    <t>INE053F01010</t>
  </si>
  <si>
    <t>102198</t>
  </si>
  <si>
    <t>INE377Y01014</t>
  </si>
  <si>
    <t>467</t>
  </si>
  <si>
    <t>SBI Nifty Bank ETF</t>
  </si>
  <si>
    <t>468</t>
  </si>
  <si>
    <t>SBI BSE 100 ETF</t>
  </si>
  <si>
    <t>698</t>
  </si>
  <si>
    <t>100358</t>
  </si>
  <si>
    <t>Suzlon Energy Ltd.</t>
  </si>
  <si>
    <t>INE040H01021</t>
  </si>
  <si>
    <t>100149</t>
  </si>
  <si>
    <t>INE528G01035</t>
  </si>
  <si>
    <t>473</t>
  </si>
  <si>
    <t>SBI Equity Savings Fund</t>
  </si>
  <si>
    <t>483</t>
  </si>
  <si>
    <t>SBI Nifty 50 ETF</t>
  </si>
  <si>
    <t>493</t>
  </si>
  <si>
    <t>SBI Long Term Advantage Fund - Series III</t>
  </si>
  <si>
    <t>100770</t>
  </si>
  <si>
    <t>H.G. Infra Engineering Ltd.</t>
  </si>
  <si>
    <t>INE926X01010</t>
  </si>
  <si>
    <t>504</t>
  </si>
  <si>
    <t>SBI Nifty 10 yr Benchmark G-Sec ETF</t>
  </si>
  <si>
    <t>511</t>
  </si>
  <si>
    <t>SBI Long Term Advantage Fund - Series IV</t>
  </si>
  <si>
    <t>100651</t>
  </si>
  <si>
    <t>GKW Ltd.</t>
  </si>
  <si>
    <t>INE528A01020</t>
  </si>
  <si>
    <t>524</t>
  </si>
  <si>
    <t>SBI Long Term Advantage Fund - Series V</t>
  </si>
  <si>
    <t>102050</t>
  </si>
  <si>
    <t>Tips Music Ltd.</t>
  </si>
  <si>
    <t>INE716B01029</t>
  </si>
  <si>
    <t>535</t>
  </si>
  <si>
    <t>SBI Long Term Advantage Fund - Series VI</t>
  </si>
  <si>
    <t>102507</t>
  </si>
  <si>
    <t>Pakka Ltd.</t>
  </si>
  <si>
    <t>INE551D01018</t>
  </si>
  <si>
    <t>Paper, Forest &amp; Jute Products</t>
  </si>
  <si>
    <t>547</t>
  </si>
  <si>
    <t>SBI BSE Sensex Next 50 ETF</t>
  </si>
  <si>
    <t>556</t>
  </si>
  <si>
    <t>SBI NIFTY 200 Quality 30 ETF</t>
  </si>
  <si>
    <t>100872</t>
  </si>
  <si>
    <t>KPIT Technologies Ltd.</t>
  </si>
  <si>
    <t>INE04I401011</t>
  </si>
  <si>
    <t>566</t>
  </si>
  <si>
    <t>SBI Corporate Bond Fund</t>
  </si>
  <si>
    <t>704613</t>
  </si>
  <si>
    <t>INE002A07809</t>
  </si>
  <si>
    <t>705138</t>
  </si>
  <si>
    <t>INE115A07RC5</t>
  </si>
  <si>
    <t>705255</t>
  </si>
  <si>
    <t>INE774D07VI2</t>
  </si>
  <si>
    <t>704637</t>
  </si>
  <si>
    <t>Highways Infrastructure Trust</t>
  </si>
  <si>
    <t>INE0KXY07034</t>
  </si>
  <si>
    <t>704653</t>
  </si>
  <si>
    <t>INE507T07120</t>
  </si>
  <si>
    <t>705285</t>
  </si>
  <si>
    <t>INE556F08KX8</t>
  </si>
  <si>
    <t>704825</t>
  </si>
  <si>
    <t>INE660A07RT4</t>
  </si>
  <si>
    <t>705300</t>
  </si>
  <si>
    <t>INE115A07RD3</t>
  </si>
  <si>
    <t>704934</t>
  </si>
  <si>
    <t>INE033L07IJ1</t>
  </si>
  <si>
    <t>800322</t>
  </si>
  <si>
    <t>INE0H7R07066</t>
  </si>
  <si>
    <t>705352</t>
  </si>
  <si>
    <t>INE033L07IN3</t>
  </si>
  <si>
    <t>703902</t>
  </si>
  <si>
    <t>INE219X07462</t>
  </si>
  <si>
    <t>705134</t>
  </si>
  <si>
    <t>INE018A08BM2</t>
  </si>
  <si>
    <t>704976</t>
  </si>
  <si>
    <t>INE556F08KT6</t>
  </si>
  <si>
    <t>704492</t>
  </si>
  <si>
    <t>INE134E08MA1</t>
  </si>
  <si>
    <t>704827</t>
  </si>
  <si>
    <t>INE507T07138</t>
  </si>
  <si>
    <t>705314</t>
  </si>
  <si>
    <t>INE033L07IM5</t>
  </si>
  <si>
    <t>704335</t>
  </si>
  <si>
    <t>INE756I07DX5</t>
  </si>
  <si>
    <t>704474</t>
  </si>
  <si>
    <t>INE377Y07433</t>
  </si>
  <si>
    <t>705071</t>
  </si>
  <si>
    <t>INE261F08EL3</t>
  </si>
  <si>
    <t>705415</t>
  </si>
  <si>
    <t>INE020B08FU0</t>
  </si>
  <si>
    <t>705411</t>
  </si>
  <si>
    <t>INE134E08NR3</t>
  </si>
  <si>
    <t>703845</t>
  </si>
  <si>
    <t>INE0KXY07018</t>
  </si>
  <si>
    <t>704919</t>
  </si>
  <si>
    <t>INE0CCU07116</t>
  </si>
  <si>
    <t>705347</t>
  </si>
  <si>
    <t>INE0NDH07035</t>
  </si>
  <si>
    <t>704450</t>
  </si>
  <si>
    <t>INE692Q07449</t>
  </si>
  <si>
    <t>704549</t>
  </si>
  <si>
    <t>INE306N07NS8</t>
  </si>
  <si>
    <t>704862</t>
  </si>
  <si>
    <t>INE053F08403</t>
  </si>
  <si>
    <t>705008</t>
  </si>
  <si>
    <t>INE020B08FL9</t>
  </si>
  <si>
    <t>704791</t>
  </si>
  <si>
    <t>INE535H07CH0</t>
  </si>
  <si>
    <t>704261</t>
  </si>
  <si>
    <t>INE667F07IL4</t>
  </si>
  <si>
    <t>704849</t>
  </si>
  <si>
    <t>INE219X07454</t>
  </si>
  <si>
    <t>705338</t>
  </si>
  <si>
    <t>INE0KUG08084</t>
  </si>
  <si>
    <t>705351</t>
  </si>
  <si>
    <t>INE020B08EG2</t>
  </si>
  <si>
    <t>705007</t>
  </si>
  <si>
    <t>INE134E08MX3</t>
  </si>
  <si>
    <t>704714</t>
  </si>
  <si>
    <t>INE01XX07059</t>
  </si>
  <si>
    <t>705402</t>
  </si>
  <si>
    <t>INE282H07018</t>
  </si>
  <si>
    <t>704384</t>
  </si>
  <si>
    <t>INE667F07IN0</t>
  </si>
  <si>
    <t>704545</t>
  </si>
  <si>
    <t>INE556F08KL3</t>
  </si>
  <si>
    <t>705005</t>
  </si>
  <si>
    <t>INE115A07QV7</t>
  </si>
  <si>
    <t>705137</t>
  </si>
  <si>
    <t>INE115A07RB7</t>
  </si>
  <si>
    <t>705306</t>
  </si>
  <si>
    <t>INE115A07QU9</t>
  </si>
  <si>
    <t>704925</t>
  </si>
  <si>
    <t>INE752E08759</t>
  </si>
  <si>
    <t>705122</t>
  </si>
  <si>
    <t>INE053F08445</t>
  </si>
  <si>
    <t>704963</t>
  </si>
  <si>
    <t>INE916DA7SJ7</t>
  </si>
  <si>
    <t>705363</t>
  </si>
  <si>
    <t>INE756I07EX3</t>
  </si>
  <si>
    <t>705357</t>
  </si>
  <si>
    <t>INE774D07VJ0</t>
  </si>
  <si>
    <t>705359</t>
  </si>
  <si>
    <t>INE296A07TL0</t>
  </si>
  <si>
    <t>702601</t>
  </si>
  <si>
    <t>Bharat Sanchar Nigam Ltd.</t>
  </si>
  <si>
    <t>INE103D08021</t>
  </si>
  <si>
    <t>CRISIL AAA(CE)</t>
  </si>
  <si>
    <t>705349</t>
  </si>
  <si>
    <t>INE667F07JA5</t>
  </si>
  <si>
    <t>701319</t>
  </si>
  <si>
    <t>INE020B08BO2</t>
  </si>
  <si>
    <t>703489</t>
  </si>
  <si>
    <t>INE053F08122</t>
  </si>
  <si>
    <t>704704</t>
  </si>
  <si>
    <t>INE153A08154</t>
  </si>
  <si>
    <t>1600019</t>
  </si>
  <si>
    <t>INE1CBK15037</t>
  </si>
  <si>
    <t>626</t>
  </si>
  <si>
    <t>900288</t>
  </si>
  <si>
    <t>7.26% CGL 2033</t>
  </si>
  <si>
    <t>IN0020220151</t>
  </si>
  <si>
    <t>1905758</t>
  </si>
  <si>
    <t>7.12% State Government of Maharashtra 2036</t>
  </si>
  <si>
    <t>IN2220240401</t>
  </si>
  <si>
    <t>1905927</t>
  </si>
  <si>
    <t>7.04% State Government of Karnataka 2032</t>
  </si>
  <si>
    <t>IN1920240323</t>
  </si>
  <si>
    <t>1905406</t>
  </si>
  <si>
    <t>7.22% State Government of Maharashtra 2034</t>
  </si>
  <si>
    <t>IN2220240104</t>
  </si>
  <si>
    <t>1905853</t>
  </si>
  <si>
    <t>7.17% State Government of Madhya Pradesh 2031</t>
  </si>
  <si>
    <t>IN2120240212</t>
  </si>
  <si>
    <t>1905965</t>
  </si>
  <si>
    <t>7.72% State Government of Maharashtra 2035</t>
  </si>
  <si>
    <t>IN2220230170</t>
  </si>
  <si>
    <t>1905330</t>
  </si>
  <si>
    <t>7.43% State Government of Tamil Nadu 2034</t>
  </si>
  <si>
    <t>IN3120240053</t>
  </si>
  <si>
    <t>1905046</t>
  </si>
  <si>
    <t>7.73% State Government of Karnataka 2034</t>
  </si>
  <si>
    <t>IN1920230084</t>
  </si>
  <si>
    <t>1904693</t>
  </si>
  <si>
    <t>7.63% State Government of Jharkhand 2030</t>
  </si>
  <si>
    <t>IN3720220042</t>
  </si>
  <si>
    <t>575</t>
  </si>
  <si>
    <t>SBI Equity Minimum Variance Fund</t>
  </si>
  <si>
    <t>581</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</si>
  <si>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</si>
  <si>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</si>
  <si>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</si>
  <si>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</si>
  <si>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</si>
  <si>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</si>
  <si>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</si>
  <si>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</si>
  <si>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</si>
  <si>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</si>
  <si>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</si>
  <si>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</si>
  <si>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</si>
  <si>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</si>
  <si>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</si>
  <si>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</si>
  <si>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</si>
  <si>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</si>
  <si>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</si>
  <si>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</si>
  <si>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</si>
  <si>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</si>
  <si>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</si>
  <si>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</si>
  <si>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</si>
  <si>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</si>
  <si>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</si>
  <si>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</si>
  <si>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</si>
  <si>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</si>
  <si>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</si>
  <si>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</si>
  <si>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</si>
  <si>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</si>
  <si>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</si>
  <si>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</si>
  <si>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</si>
  <si>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</si>
  <si>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</si>
  <si>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</si>
  <si>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</si>
  <si>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</si>
  <si>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</si>
  <si>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</si>
  <si>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</si>
  <si>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</si>
  <si>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</si>
  <si>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</si>
  <si>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</si>
  <si>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</si>
  <si>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</si>
  <si>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</si>
  <si>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</si>
  <si>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</si>
  <si>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</si>
  <si>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</si>
  <si>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</si>
  <si>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</si>
  <si>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</si>
  <si>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</si>
  <si>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</si>
  <si>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</si>
  <si>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</si>
  <si>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</si>
  <si>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</si>
  <si>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</si>
  <si>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</si>
  <si>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</si>
  <si>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</si>
  <si>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</si>
  <si>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</si>
  <si>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</si>
  <si>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</si>
  <si>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</si>
  <si>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Pvt. Ltd.</t>
  </si>
  <si>
    <t>INE0HV901016</t>
  </si>
  <si>
    <t>102092</t>
  </si>
  <si>
    <t>Shakti Pumps (India) Ltd.</t>
  </si>
  <si>
    <t>INE908D01010</t>
  </si>
  <si>
    <t>102222</t>
  </si>
  <si>
    <t>102511</t>
  </si>
  <si>
    <t>One Mobikwik Systems Ltd.</t>
  </si>
  <si>
    <t>INE0HLU01028</t>
  </si>
  <si>
    <t>3000021</t>
  </si>
  <si>
    <t>Renew Energy Global</t>
  </si>
  <si>
    <t>GB00BNQMPN80</t>
  </si>
  <si>
    <t>620</t>
  </si>
  <si>
    <t>SBI Floating Rate Debt Fund</t>
  </si>
  <si>
    <t>704659</t>
  </si>
  <si>
    <t>INE261F08EG3</t>
  </si>
  <si>
    <t>704964</t>
  </si>
  <si>
    <t>INE756I07EY1</t>
  </si>
  <si>
    <t>703225</t>
  </si>
  <si>
    <t>INE941D07158</t>
  </si>
  <si>
    <t>900136</t>
  </si>
  <si>
    <t>7.59% CGL 2031</t>
  </si>
  <si>
    <t>IN0020180041</t>
  </si>
  <si>
    <t>900166</t>
  </si>
  <si>
    <t>6.99% CGL 2034</t>
  </si>
  <si>
    <t>IN0020210137</t>
  </si>
  <si>
    <t>621</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</si>
  <si>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</si>
  <si>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</si>
  <si>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</si>
  <si>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</si>
  <si>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</si>
  <si>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</si>
  <si>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</si>
  <si>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</si>
  <si>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</si>
  <si>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</si>
  <si>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</si>
  <si>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</si>
  <si>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INE031A08681</t>
  </si>
  <si>
    <t>624</t>
  </si>
  <si>
    <t>SBI RETIREMENT BENEFIT FUND - AGGRESSIVE HYBRID PLAN</t>
  </si>
  <si>
    <t>3200005</t>
  </si>
  <si>
    <t>INE0NDH25011</t>
  </si>
  <si>
    <t>900162</t>
  </si>
  <si>
    <t>7.11% CGL 2028</t>
  </si>
  <si>
    <t>IN0020210160</t>
  </si>
  <si>
    <t>625</t>
  </si>
  <si>
    <t>SBI RETIREMENT BENEFIT FUND - CONSERVATIVE HYBRID PLAN</t>
  </si>
  <si>
    <t>704046</t>
  </si>
  <si>
    <t>INE103D08039</t>
  </si>
  <si>
    <t>704066</t>
  </si>
  <si>
    <t>INE020B08EE7</t>
  </si>
  <si>
    <t>703085</t>
  </si>
  <si>
    <t>INE692A08169</t>
  </si>
  <si>
    <t>1901675</t>
  </si>
  <si>
    <t>7.08% State Government of Karnataka 2034</t>
  </si>
  <si>
    <t>IN1920210060</t>
  </si>
  <si>
    <t>SBI RETIREMENT BENEFIT FUND - CONSERVATIVE PLAN</t>
  </si>
  <si>
    <t>1905104</t>
  </si>
  <si>
    <t>7.74% State Government of Karnataka 2036</t>
  </si>
  <si>
    <t>IN1920230183</t>
  </si>
  <si>
    <t>1905441</t>
  </si>
  <si>
    <t>7.25% State Government of Maharashtra 2044</t>
  </si>
  <si>
    <t>IN2220240203</t>
  </si>
  <si>
    <t>627</t>
  </si>
  <si>
    <t>SBI US Specific Equity Active FoF</t>
  </si>
  <si>
    <t>101468</t>
  </si>
  <si>
    <t>Amundi Funds US Pioneer Fund -I15 USD CAP</t>
  </si>
  <si>
    <t>LU2428739630</t>
  </si>
  <si>
    <t>629</t>
  </si>
  <si>
    <t>SBI Fixed Maturity Plan (FMP)- Series 42</t>
  </si>
  <si>
    <t>702693</t>
  </si>
  <si>
    <t>INE020B08DK6</t>
  </si>
  <si>
    <t>1901346</t>
  </si>
  <si>
    <t>8.38% State Government of Tamil Nadu 2026</t>
  </si>
  <si>
    <t>IN3120150187</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</si>
  <si>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</si>
  <si>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</si>
  <si>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</si>
  <si>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</si>
  <si>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</si>
  <si>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</si>
  <si>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</si>
  <si>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</si>
  <si>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</si>
  <si>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</si>
  <si>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</si>
  <si>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</si>
  <si>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</si>
  <si>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</si>
  <si>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</si>
  <si>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</si>
  <si>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</si>
  <si>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</si>
  <si>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</si>
  <si>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</si>
  <si>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</si>
  <si>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</si>
  <si>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</si>
  <si>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</si>
  <si>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</si>
  <si>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</si>
  <si>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</si>
  <si>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</si>
  <si>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</si>
  <si>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</si>
  <si>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</si>
  <si>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</si>
  <si>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</si>
  <si>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</si>
  <si>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</si>
  <si>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</si>
  <si>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</si>
  <si>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</si>
  <si>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5100113</t>
  </si>
  <si>
    <t>GOI 22.04.2026 GOV</t>
  </si>
  <si>
    <t>IN000426C048</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</si>
  <si>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</si>
  <si>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</si>
  <si>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</si>
  <si>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</si>
  <si>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</si>
  <si>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</si>
  <si>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</si>
  <si>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</si>
  <si>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</si>
  <si>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</si>
  <si>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</si>
  <si>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</si>
  <si>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</si>
  <si>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</si>
  <si>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</si>
  <si>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</si>
  <si>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</si>
  <si>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1901029</t>
  </si>
  <si>
    <t>8.15% State Government of Gujarat 2025</t>
  </si>
  <si>
    <t>IN1520150054</t>
  </si>
  <si>
    <t>1901285</t>
  </si>
  <si>
    <t>8.24% State Government of Tamil Nadu 2025</t>
  </si>
  <si>
    <t>IN3120150104</t>
  </si>
  <si>
    <t>1900956</t>
  </si>
  <si>
    <t>8.25% State Government of Madhya Pradesh 2025</t>
  </si>
  <si>
    <t>IN2120150049</t>
  </si>
  <si>
    <t>1900437</t>
  </si>
  <si>
    <t>8.33% State Government of Andhra Pradesh 2025</t>
  </si>
  <si>
    <t>IN1020150034</t>
  </si>
  <si>
    <t>1900135</t>
  </si>
  <si>
    <t>8.29% State Government of Tamil Nadu 2025</t>
  </si>
  <si>
    <t>IN3120150070</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</si>
  <si>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</si>
  <si>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</si>
  <si>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</si>
  <si>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</si>
  <si>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</si>
  <si>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</si>
  <si>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</si>
  <si>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</si>
  <si>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</si>
  <si>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</si>
  <si>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</si>
  <si>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</si>
  <si>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</si>
  <si>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</si>
  <si>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</si>
  <si>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</si>
  <si>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</si>
  <si>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</si>
  <si>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</si>
  <si>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</si>
  <si>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</si>
  <si>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</si>
  <si>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</si>
  <si>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</si>
  <si>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</si>
  <si>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</si>
  <si>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</si>
  <si>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</si>
  <si>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</si>
  <si>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</si>
  <si>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</si>
  <si>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</si>
  <si>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</si>
  <si>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</si>
  <si>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</si>
  <si>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</si>
  <si>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</si>
  <si>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</si>
  <si>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</si>
  <si>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</si>
  <si>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</si>
  <si>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</si>
  <si>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</si>
  <si>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</si>
  <si>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</si>
  <si>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</si>
  <si>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</si>
  <si>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</si>
  <si>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</si>
  <si>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</si>
  <si>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</si>
  <si>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</si>
  <si>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</si>
  <si>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</si>
  <si>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</si>
  <si>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</si>
  <si>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</si>
  <si>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</si>
  <si>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</si>
  <si>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</si>
  <si>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</si>
  <si>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</si>
  <si>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</si>
  <si>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</si>
  <si>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</si>
  <si>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</si>
  <si>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</si>
  <si>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</si>
  <si>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</si>
  <si>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</si>
  <si>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</si>
  <si>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</si>
  <si>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</si>
  <si>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</si>
  <si>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</si>
  <si>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</si>
  <si>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</si>
  <si>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</si>
  <si>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</si>
  <si>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</si>
  <si>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</si>
  <si>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</si>
  <si>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</si>
  <si>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</si>
  <si>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</si>
  <si>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</si>
  <si>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</si>
  <si>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</si>
  <si>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</si>
  <si>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</si>
  <si>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</si>
  <si>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</si>
  <si>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</si>
  <si>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</si>
  <si>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</si>
  <si>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</si>
  <si>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</si>
  <si>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</si>
  <si>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</si>
  <si>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1800681</t>
  </si>
  <si>
    <t>GOI 17.06.2025 GOV</t>
  </si>
  <si>
    <t>IN000625C037</t>
  </si>
  <si>
    <t>5100006</t>
  </si>
  <si>
    <t>GOI 15.06.2025 GOV</t>
  </si>
  <si>
    <t>IN000625C052</t>
  </si>
  <si>
    <t>637</t>
  </si>
  <si>
    <t>SBI Fixed Maturity Plan (FMP)- Series 48</t>
  </si>
  <si>
    <t>1900025</t>
  </si>
  <si>
    <t>8.31% State Government of Uttar Pradesh 2025</t>
  </si>
  <si>
    <t>IN3320150250</t>
  </si>
  <si>
    <t>638</t>
  </si>
  <si>
    <t>SBI Balanced Advantage Fund</t>
  </si>
  <si>
    <t>704873</t>
  </si>
  <si>
    <t>INE121A07RX9</t>
  </si>
  <si>
    <t>705085</t>
  </si>
  <si>
    <t>INE726G08022</t>
  </si>
  <si>
    <t>703972</t>
  </si>
  <si>
    <t>INE306N07LO1</t>
  </si>
  <si>
    <t>704981</t>
  </si>
  <si>
    <t>INE062A08462</t>
  </si>
  <si>
    <t>705416</t>
  </si>
  <si>
    <t>INE020B08FW6</t>
  </si>
  <si>
    <t>705232</t>
  </si>
  <si>
    <t>INE795G08043</t>
  </si>
  <si>
    <t>704304</t>
  </si>
  <si>
    <t>INE813H07317</t>
  </si>
  <si>
    <t>705258</t>
  </si>
  <si>
    <t>INE160A08324</t>
  </si>
  <si>
    <t>900302</t>
  </si>
  <si>
    <t>7.32% CGL 2030</t>
  </si>
  <si>
    <t>IN0020230135</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</si>
  <si>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</si>
  <si>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</si>
  <si>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</si>
  <si>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</si>
  <si>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</si>
  <si>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</si>
  <si>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</si>
  <si>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</si>
  <si>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</si>
  <si>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</si>
  <si>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</si>
  <si>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</si>
  <si>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</si>
  <si>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</si>
  <si>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</si>
  <si>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</si>
  <si>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</si>
  <si>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</si>
  <si>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</si>
  <si>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</si>
  <si>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</si>
  <si>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</si>
  <si>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</si>
  <si>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</si>
  <si>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</si>
  <si>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</si>
  <si>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</si>
  <si>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</si>
  <si>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</si>
  <si>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</si>
  <si>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</si>
  <si>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</si>
  <si>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</si>
  <si>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</si>
  <si>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</si>
  <si>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</si>
  <si>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</si>
  <si>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</si>
  <si>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</si>
  <si>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</si>
  <si>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</si>
  <si>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</si>
  <si>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</si>
  <si>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</si>
  <si>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</si>
  <si>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</si>
  <si>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</si>
  <si>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1901564</t>
  </si>
  <si>
    <t>7.62% State Government of Telangana 2026</t>
  </si>
  <si>
    <t>IN4520160081</t>
  </si>
  <si>
    <t>1901562</t>
  </si>
  <si>
    <t>7.60% State Government of Gujarat 2026</t>
  </si>
  <si>
    <t>IN1520160087</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</si>
  <si>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</si>
  <si>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</si>
  <si>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</si>
  <si>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</si>
  <si>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</si>
  <si>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</si>
  <si>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</si>
  <si>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</si>
  <si>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</si>
  <si>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</si>
  <si>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</si>
  <si>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</si>
  <si>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</si>
  <si>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</si>
  <si>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</si>
  <si>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</si>
  <si>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</si>
  <si>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</si>
  <si>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</si>
  <si>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</si>
  <si>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</si>
  <si>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</si>
  <si>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</si>
  <si>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</si>
  <si>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</si>
  <si>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</si>
  <si>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</si>
  <si>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</si>
  <si>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</si>
  <si>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</si>
  <si>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</si>
  <si>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</si>
  <si>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</si>
  <si>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</si>
  <si>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</si>
  <si>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</si>
  <si>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</si>
  <si>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</si>
  <si>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</si>
  <si>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</si>
  <si>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</si>
  <si>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</si>
  <si>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</si>
  <si>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</si>
  <si>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</si>
  <si>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</si>
  <si>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</si>
  <si>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</si>
  <si>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</si>
  <si>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</si>
  <si>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</si>
  <si>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</si>
  <si>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</si>
  <si>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</si>
  <si>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</si>
  <si>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</si>
  <si>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</si>
  <si>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</si>
  <si>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</si>
  <si>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</si>
  <si>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</si>
  <si>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</si>
  <si>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</si>
  <si>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</si>
  <si>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</si>
  <si>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</si>
  <si>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</si>
  <si>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</si>
  <si>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</si>
  <si>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</si>
  <si>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</si>
  <si>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</si>
  <si>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</si>
  <si>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</si>
  <si>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</si>
  <si>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</si>
  <si>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</si>
  <si>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</si>
  <si>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</si>
  <si>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</si>
  <si>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</si>
  <si>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</si>
  <si>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</si>
  <si>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</si>
  <si>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</si>
  <si>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</si>
  <si>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</si>
  <si>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</si>
  <si>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</si>
  <si>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</si>
  <si>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</si>
  <si>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</si>
  <si>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</si>
  <si>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</si>
  <si>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</si>
  <si>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</si>
  <si>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</si>
  <si>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</si>
  <si>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</si>
  <si>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</si>
  <si>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</si>
  <si>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</si>
  <si>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</si>
  <si>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</si>
  <si>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</si>
  <si>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</si>
  <si>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</si>
  <si>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</si>
  <si>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</si>
  <si>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</si>
  <si>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</si>
  <si>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</si>
  <si>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</si>
  <si>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</si>
  <si>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</si>
  <si>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</si>
  <si>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</si>
  <si>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</si>
  <si>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</si>
  <si>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</si>
  <si>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</si>
  <si>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</si>
  <si>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</si>
  <si>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</si>
  <si>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</si>
  <si>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</si>
  <si>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</si>
  <si>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</si>
  <si>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</si>
  <si>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</si>
  <si>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</si>
  <si>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</si>
  <si>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</si>
  <si>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</si>
  <si>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</si>
  <si>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</si>
  <si>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</si>
  <si>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</si>
  <si>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</si>
  <si>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</si>
  <si>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</si>
  <si>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</si>
  <si>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</si>
  <si>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</si>
  <si>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</si>
  <si>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</si>
  <si>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704065</t>
  </si>
  <si>
    <t>INE020B08ED9</t>
  </si>
  <si>
    <t>704111</t>
  </si>
  <si>
    <t>INE053F08239</t>
  </si>
  <si>
    <t>703645</t>
  </si>
  <si>
    <t>INE514E08FZ5</t>
  </si>
  <si>
    <t>704235</t>
  </si>
  <si>
    <t>INE020B08EI8</t>
  </si>
  <si>
    <t>704162</t>
  </si>
  <si>
    <t>INE053F08288</t>
  </si>
  <si>
    <t>701899</t>
  </si>
  <si>
    <t>INE134E08IE1</t>
  </si>
  <si>
    <t>703781</t>
  </si>
  <si>
    <t>INE514E08GA6</t>
  </si>
  <si>
    <t>704237</t>
  </si>
  <si>
    <t>INE733E08247</t>
  </si>
  <si>
    <t>703778</t>
  </si>
  <si>
    <t>INE733E07KE8</t>
  </si>
  <si>
    <t>702865</t>
  </si>
  <si>
    <t>INE733E07KA6</t>
  </si>
  <si>
    <t>701978</t>
  </si>
  <si>
    <t>INE053F09HM3</t>
  </si>
  <si>
    <t>703814</t>
  </si>
  <si>
    <t>INE134E08LS5</t>
  </si>
  <si>
    <t>702994</t>
  </si>
  <si>
    <t>INE733E07KC2</t>
  </si>
  <si>
    <t>702623</t>
  </si>
  <si>
    <t>INE053F09HN1</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</si>
  <si>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</si>
  <si>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</si>
  <si>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</si>
  <si>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</si>
  <si>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</si>
  <si>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</si>
  <si>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</si>
  <si>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</si>
  <si>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</si>
  <si>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</si>
  <si>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</si>
  <si>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</si>
  <si>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</si>
  <si>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</si>
  <si>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</si>
  <si>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</si>
  <si>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1904457</t>
  </si>
  <si>
    <t>7.98% State Government of Gujarat 2026</t>
  </si>
  <si>
    <t>IN1520160038</t>
  </si>
  <si>
    <t>1904546</t>
  </si>
  <si>
    <t>7.49% State Government of Gujarat 2026</t>
  </si>
  <si>
    <t>IN1520220097</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</si>
  <si>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</si>
  <si>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</si>
  <si>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</si>
  <si>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</si>
  <si>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</si>
  <si>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</si>
  <si>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</si>
  <si>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</si>
  <si>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</si>
  <si>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</si>
  <si>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</si>
  <si>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</si>
  <si>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</si>
  <si>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</si>
  <si>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</si>
  <si>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</si>
  <si>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</si>
  <si>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</si>
  <si>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</si>
  <si>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</si>
  <si>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</si>
  <si>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</si>
  <si>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</si>
  <si>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</si>
  <si>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</si>
  <si>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</si>
  <si>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</si>
  <si>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</si>
  <si>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</si>
  <si>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</si>
  <si>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</si>
  <si>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</si>
  <si>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</si>
  <si>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</si>
  <si>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</si>
  <si>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</si>
  <si>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</si>
  <si>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</si>
  <si>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</si>
  <si>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</si>
  <si>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</si>
  <si>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</si>
  <si>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</si>
  <si>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</si>
  <si>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</si>
  <si>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</si>
  <si>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</si>
  <si>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</si>
  <si>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</si>
  <si>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</si>
  <si>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</si>
  <si>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</si>
  <si>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1901627</t>
  </si>
  <si>
    <t>7.38% State Government of Madhya Pradesh 2026</t>
  </si>
  <si>
    <t>IN2120160030</t>
  </si>
  <si>
    <t>1901241</t>
  </si>
  <si>
    <t>6.39% State Government of Andhra Pradesh 2026</t>
  </si>
  <si>
    <t>IN1020200136</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</si>
  <si>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</si>
  <si>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</si>
  <si>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</si>
  <si>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</si>
  <si>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</si>
  <si>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</si>
  <si>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</si>
  <si>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</si>
  <si>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</si>
  <si>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</si>
  <si>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</si>
  <si>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</si>
  <si>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</si>
  <si>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</si>
  <si>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</si>
  <si>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</si>
  <si>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</si>
  <si>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</si>
  <si>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</si>
  <si>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</si>
  <si>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</si>
  <si>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</si>
  <si>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</si>
  <si>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</si>
  <si>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1904532</t>
  </si>
  <si>
    <t>7.69% State Government of Telangana 2026</t>
  </si>
  <si>
    <t>IN4520160073</t>
  </si>
  <si>
    <t>1902198</t>
  </si>
  <si>
    <t>7.69% State Government of Kerala 2026</t>
  </si>
  <si>
    <t>IN2020160064</t>
  </si>
  <si>
    <t>1904448</t>
  </si>
  <si>
    <t>IN2020160015</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</si>
  <si>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</si>
  <si>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</si>
  <si>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</si>
  <si>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</si>
  <si>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</si>
  <si>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</si>
  <si>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</si>
  <si>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</si>
  <si>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</si>
  <si>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</si>
  <si>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</si>
  <si>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</si>
  <si>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</si>
  <si>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</si>
  <si>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</si>
  <si>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</si>
  <si>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</si>
  <si>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</si>
  <si>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</si>
  <si>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</si>
  <si>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</si>
  <si>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</si>
  <si>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</si>
  <si>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</si>
  <si>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</si>
  <si>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</si>
  <si>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</si>
  <si>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</si>
  <si>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</si>
  <si>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</si>
  <si>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</si>
  <si>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</si>
  <si>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</si>
  <si>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</si>
  <si>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</si>
  <si>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</si>
  <si>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</si>
  <si>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</si>
  <si>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</si>
  <si>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</si>
  <si>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</si>
  <si>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</si>
  <si>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</si>
  <si>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</si>
  <si>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</si>
  <si>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</si>
  <si>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</si>
  <si>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</si>
  <si>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</si>
  <si>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</si>
  <si>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</si>
  <si>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</si>
  <si>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</si>
  <si>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</si>
  <si>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</si>
  <si>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</si>
  <si>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</si>
  <si>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</si>
  <si>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</si>
  <si>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</si>
  <si>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</si>
  <si>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</si>
  <si>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</si>
  <si>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</si>
  <si>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</si>
  <si>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</si>
  <si>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</si>
  <si>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</si>
  <si>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</si>
  <si>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</si>
  <si>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</si>
  <si>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</si>
  <si>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</si>
  <si>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</si>
  <si>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</si>
  <si>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</si>
  <si>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</si>
  <si>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</si>
  <si>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</si>
  <si>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</si>
  <si>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</si>
  <si>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</si>
  <si>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</si>
  <si>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</si>
  <si>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</si>
  <si>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</si>
  <si>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</si>
  <si>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</si>
  <si>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</si>
  <si>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</si>
  <si>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</si>
  <si>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</si>
  <si>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1904468</t>
  </si>
  <si>
    <t>8.57% State Government of West Bengal 2026</t>
  </si>
  <si>
    <t>IN3420150168</t>
  </si>
  <si>
    <t>900029</t>
  </si>
  <si>
    <t>8.51% State Government of Maharashtra 2026</t>
  </si>
  <si>
    <t>IN2220150204</t>
  </si>
  <si>
    <t>5100026</t>
  </si>
  <si>
    <t>GOI 16.12.2025 GOV</t>
  </si>
  <si>
    <t>IN001225C076</t>
  </si>
  <si>
    <t>5100112</t>
  </si>
  <si>
    <t>GOI 06.09.2025 GOV</t>
  </si>
  <si>
    <t>IN001125C029</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</si>
  <si>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</si>
  <si>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</si>
  <si>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</si>
  <si>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</si>
  <si>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</si>
  <si>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</si>
  <si>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</si>
  <si>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</si>
  <si>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</si>
  <si>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</si>
  <si>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</si>
  <si>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</si>
  <si>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</si>
  <si>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</si>
  <si>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</si>
  <si>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</si>
  <si>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</si>
  <si>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</si>
  <si>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</si>
  <si>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</si>
  <si>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</si>
  <si>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</si>
  <si>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</si>
  <si>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</si>
  <si>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</si>
  <si>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</si>
  <si>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</si>
  <si>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</si>
  <si>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</si>
  <si>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</si>
  <si>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</si>
  <si>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</si>
  <si>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</si>
  <si>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</si>
  <si>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</si>
  <si>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</si>
  <si>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</si>
  <si>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5100123</t>
  </si>
  <si>
    <t>GOI 22.10.2025 GOV</t>
  </si>
  <si>
    <t>IN001025C047</t>
  </si>
  <si>
    <t>660</t>
  </si>
  <si>
    <t>SBI Fixed Maturity Plan (FMP)- Series 68</t>
  </si>
  <si>
    <t>5100039</t>
  </si>
  <si>
    <t>GOI 12.04.2026 GOV</t>
  </si>
  <si>
    <t>IN000426P016</t>
  </si>
  <si>
    <t>5100034</t>
  </si>
  <si>
    <t>IN000426C030</t>
  </si>
  <si>
    <t>661</t>
  </si>
  <si>
    <t>SBI Nifty Midcap 150 Index Fund</t>
  </si>
  <si>
    <t>100442</t>
  </si>
  <si>
    <t>Coromandel International Ltd.</t>
  </si>
  <si>
    <t>INE169A01031</t>
  </si>
  <si>
    <t>100913</t>
  </si>
  <si>
    <t>Rail Vikas Nigam Ltd.</t>
  </si>
  <si>
    <t>INE415G01027</t>
  </si>
  <si>
    <t>101184</t>
  </si>
  <si>
    <t>Mazagon Dock Shipbuilders Ltd.</t>
  </si>
  <si>
    <t>INE249Z01020</t>
  </si>
  <si>
    <t>100034</t>
  </si>
  <si>
    <t>IPCA Laboratories Ltd.</t>
  </si>
  <si>
    <t>INE571A01038</t>
  </si>
  <si>
    <t>101674</t>
  </si>
  <si>
    <t>Bharat Dynamics Ltd.</t>
  </si>
  <si>
    <t>INE171Z01026</t>
  </si>
  <si>
    <t>101730</t>
  </si>
  <si>
    <t>Lloyds Metals And Energy Ltd.</t>
  </si>
  <si>
    <t>INE281B01032</t>
  </si>
  <si>
    <t>100667</t>
  </si>
  <si>
    <t>Cochin Shipyard Ltd.</t>
  </si>
  <si>
    <t>INE704P01025</t>
  </si>
  <si>
    <t>100906</t>
  </si>
  <si>
    <t>360 ONE WAM Ltd.</t>
  </si>
  <si>
    <t>INE466L01038</t>
  </si>
  <si>
    <t>101574</t>
  </si>
  <si>
    <t>Linde India Ltd.</t>
  </si>
  <si>
    <t>INE473A01011</t>
  </si>
  <si>
    <t>100939</t>
  </si>
  <si>
    <t>Gujarat Fluorochemicals Ltd.</t>
  </si>
  <si>
    <t>INE09N301011</t>
  </si>
  <si>
    <t>100060</t>
  </si>
  <si>
    <t>Deepak Nitrite Ltd.</t>
  </si>
  <si>
    <t>INE288B01029</t>
  </si>
  <si>
    <t>102097</t>
  </si>
  <si>
    <t>Bharti Hexacom Ltd.</t>
  </si>
  <si>
    <t>INE343G01021</t>
  </si>
  <si>
    <t>100236</t>
  </si>
  <si>
    <t>INE498L01015</t>
  </si>
  <si>
    <t>100632</t>
  </si>
  <si>
    <t>Apar Industries Ltd.</t>
  </si>
  <si>
    <t>INE372A01015</t>
  </si>
  <si>
    <t>100148</t>
  </si>
  <si>
    <t>INE338I01027</t>
  </si>
  <si>
    <t>102003</t>
  </si>
  <si>
    <t>Indian Renewable Energy Development Agency Ltd.</t>
  </si>
  <si>
    <t>INE202E01016</t>
  </si>
  <si>
    <t>100168</t>
  </si>
  <si>
    <t>Escorts Kubota Ltd.</t>
  </si>
  <si>
    <t>INE042A01014</t>
  </si>
  <si>
    <t>100356</t>
  </si>
  <si>
    <t>Ajanta Pharma Ltd.</t>
  </si>
  <si>
    <t>INE031B01049</t>
  </si>
  <si>
    <t>101774</t>
  </si>
  <si>
    <t>Global Health Ltd.</t>
  </si>
  <si>
    <t>INE474Q01031</t>
  </si>
  <si>
    <t>101668</t>
  </si>
  <si>
    <t>AWL Agri Business Ltd.</t>
  </si>
  <si>
    <t>INE699H01024</t>
  </si>
  <si>
    <t>100710</t>
  </si>
  <si>
    <t>Tata Investment Corporation Ltd.</t>
  </si>
  <si>
    <t>INE672A01018</t>
  </si>
  <si>
    <t>100456</t>
  </si>
  <si>
    <t>Bank of Maharashtra</t>
  </si>
  <si>
    <t>INE457A01014</t>
  </si>
  <si>
    <t>102453</t>
  </si>
  <si>
    <t>NTPC Green Energy Ltd.</t>
  </si>
  <si>
    <t>INE0ONG01011</t>
  </si>
  <si>
    <t>100151</t>
  </si>
  <si>
    <t>3M India Ltd.</t>
  </si>
  <si>
    <t>INE470A01017</t>
  </si>
  <si>
    <t>687</t>
  </si>
  <si>
    <t>102605</t>
  </si>
  <si>
    <t>Aditya Birla Lifestyle Brands Ltd.</t>
  </si>
  <si>
    <t>INE14LE01019</t>
  </si>
  <si>
    <t>101959</t>
  </si>
  <si>
    <t>INE880J01026</t>
  </si>
  <si>
    <t>100268</t>
  </si>
  <si>
    <t>NLC India Ltd.</t>
  </si>
  <si>
    <t>INE589A01014</t>
  </si>
  <si>
    <t>102458</t>
  </si>
  <si>
    <t>Waaree Energies Ltd.</t>
  </si>
  <si>
    <t>INE377N01017</t>
  </si>
  <si>
    <t>100059</t>
  </si>
  <si>
    <t>INE233A01035</t>
  </si>
  <si>
    <t>102196</t>
  </si>
  <si>
    <t>Premier Energies Ltd</t>
  </si>
  <si>
    <t>INE0BS701011</t>
  </si>
  <si>
    <t>100412</t>
  </si>
  <si>
    <t>SJVN Ltd.</t>
  </si>
  <si>
    <t>INE002L01015</t>
  </si>
  <si>
    <t>100371</t>
  </si>
  <si>
    <t>Sun TV Network Ltd.</t>
  </si>
  <si>
    <t>INE424H01027</t>
  </si>
  <si>
    <t>102180</t>
  </si>
  <si>
    <t>Ola Electric Mobility Ltd.</t>
  </si>
  <si>
    <t>INE0LXG01040</t>
  </si>
  <si>
    <t>100759</t>
  </si>
  <si>
    <t>The New India Assurance Co. Ltd.</t>
  </si>
  <si>
    <t>INE470Y01017</t>
  </si>
  <si>
    <t>100015</t>
  </si>
  <si>
    <t>INE103A01014</t>
  </si>
  <si>
    <t>662</t>
  </si>
  <si>
    <t>SBI Nifty Smallcap 250 Index Fund</t>
  </si>
  <si>
    <t>100661</t>
  </si>
  <si>
    <t>Central Depository Services (I) Ltd.</t>
  </si>
  <si>
    <t>INE736A01011</t>
  </si>
  <si>
    <t>100533</t>
  </si>
  <si>
    <t>Radico Khaitan Ltd.</t>
  </si>
  <si>
    <t>INE944F01028</t>
  </si>
  <si>
    <t>101632</t>
  </si>
  <si>
    <t>Angel One Ltd.</t>
  </si>
  <si>
    <t>INE732I01013</t>
  </si>
  <si>
    <t>100254</t>
  </si>
  <si>
    <t>Karur Vysya Bank Ltd.</t>
  </si>
  <si>
    <t>INE036D01028</t>
  </si>
  <si>
    <t>101962</t>
  </si>
  <si>
    <t>Kaynes Technology India Ltd.</t>
  </si>
  <si>
    <t>INE918Z01012</t>
  </si>
  <si>
    <t>100376</t>
  </si>
  <si>
    <t>Reliance Power Ltd.</t>
  </si>
  <si>
    <t>INE614G01033</t>
  </si>
  <si>
    <t>100517</t>
  </si>
  <si>
    <t>Redington Ltd.</t>
  </si>
  <si>
    <t>INE891D01026</t>
  </si>
  <si>
    <t>100755</t>
  </si>
  <si>
    <t>Amber Enterprises India Ltd.</t>
  </si>
  <si>
    <t>INE371P01015</t>
  </si>
  <si>
    <t>101783</t>
  </si>
  <si>
    <t>Five Star Business Finance Ltd.</t>
  </si>
  <si>
    <t>INE128S01021</t>
  </si>
  <si>
    <t>100134</t>
  </si>
  <si>
    <t>Inox Wind Ltd.</t>
  </si>
  <si>
    <t>INE066P01011</t>
  </si>
  <si>
    <t>101623</t>
  </si>
  <si>
    <t>Piramal Pharma Ltd.</t>
  </si>
  <si>
    <t>INE0DK501011</t>
  </si>
  <si>
    <t>100253</t>
  </si>
  <si>
    <t>Amara Raja Energy &amp; Mobility Ltd.</t>
  </si>
  <si>
    <t>INE885A01032</t>
  </si>
  <si>
    <t>101803</t>
  </si>
  <si>
    <t>Kfin Technologies Ltd.</t>
  </si>
  <si>
    <t>INE138Y01010</t>
  </si>
  <si>
    <t>100728</t>
  </si>
  <si>
    <t>Welspun Corp Ltd.</t>
  </si>
  <si>
    <t>INE191B01025</t>
  </si>
  <si>
    <t>100359</t>
  </si>
  <si>
    <t>Wockhardt Ltd.</t>
  </si>
  <si>
    <t>INE049B01025</t>
  </si>
  <si>
    <t>100186</t>
  </si>
  <si>
    <t>Zee Entertainment Enterprises Ltd.</t>
  </si>
  <si>
    <t>INE256A01028</t>
  </si>
  <si>
    <t>101080</t>
  </si>
  <si>
    <t>JB Chemicals &amp; Pharmaceuticals Ltd.</t>
  </si>
  <si>
    <t>INE572A01036</t>
  </si>
  <si>
    <t>100474</t>
  </si>
  <si>
    <t>Narayana Hrudayalaya Ltd.</t>
  </si>
  <si>
    <t>INE410P01011</t>
  </si>
  <si>
    <t>100638</t>
  </si>
  <si>
    <t>Godfrey Phillips India Ltd.</t>
  </si>
  <si>
    <t>INE260B01028</t>
  </si>
  <si>
    <t>100230</t>
  </si>
  <si>
    <t>INE511C01022</t>
  </si>
  <si>
    <t>100281</t>
  </si>
  <si>
    <t>INE055A01016</t>
  </si>
  <si>
    <t>100145</t>
  </si>
  <si>
    <t>Atul Ltd.</t>
  </si>
  <si>
    <t>INE100A01010</t>
  </si>
  <si>
    <t>102161</t>
  </si>
  <si>
    <t>PG Electroplast Ltd.</t>
  </si>
  <si>
    <t>INE457L01029</t>
  </si>
  <si>
    <t>100636</t>
  </si>
  <si>
    <t>Himadri Speciality Chemical Ltd.</t>
  </si>
  <si>
    <t>INE019C01026</t>
  </si>
  <si>
    <t>102051</t>
  </si>
  <si>
    <t>Jyoti CNC Automation Ltd.</t>
  </si>
  <si>
    <t>INE980O01024</t>
  </si>
  <si>
    <t>101616</t>
  </si>
  <si>
    <t>AFFLE 3I Ltd.</t>
  </si>
  <si>
    <t>INE00WC01027</t>
  </si>
  <si>
    <t>100061</t>
  </si>
  <si>
    <t>KEC International Ltd.</t>
  </si>
  <si>
    <t>INE389H01022</t>
  </si>
  <si>
    <t>102095</t>
  </si>
  <si>
    <t>Nuvama Wealth Management Ltd.</t>
  </si>
  <si>
    <t>INE531F01015</t>
  </si>
  <si>
    <t>101292</t>
  </si>
  <si>
    <t>Intellect Design Arena Ltd.</t>
  </si>
  <si>
    <t>INE306R01017</t>
  </si>
  <si>
    <t>100152</t>
  </si>
  <si>
    <t>Castrol India Ltd.</t>
  </si>
  <si>
    <t>INE172A01027</t>
  </si>
  <si>
    <t>102529</t>
  </si>
  <si>
    <t>Authum Investment &amp; Infrastructure Ltd.</t>
  </si>
  <si>
    <t>INE206F01022</t>
  </si>
  <si>
    <t>100745</t>
  </si>
  <si>
    <t>Aegis Logistics Ltd.</t>
  </si>
  <si>
    <t>INE208C01025</t>
  </si>
  <si>
    <t>101228</t>
  </si>
  <si>
    <t>Home First Finance Company India Ltd.</t>
  </si>
  <si>
    <t>INE481N01025</t>
  </si>
  <si>
    <t>100394</t>
  </si>
  <si>
    <t>Neuland Laboratories Ltd.</t>
  </si>
  <si>
    <t>INE794A01010</t>
  </si>
  <si>
    <t>102147</t>
  </si>
  <si>
    <t>Zen Technologies Ltd.</t>
  </si>
  <si>
    <t>INE251B01027</t>
  </si>
  <si>
    <t>100449</t>
  </si>
  <si>
    <t>Sammaan Capital Ltd.</t>
  </si>
  <si>
    <t>INE148I01020</t>
  </si>
  <si>
    <t>100828</t>
  </si>
  <si>
    <t>Zensar Technologies Ltd.</t>
  </si>
  <si>
    <t>INE520A01027</t>
  </si>
  <si>
    <t>102216</t>
  </si>
  <si>
    <t>PTC Industries Ltd.</t>
  </si>
  <si>
    <t>INE596F01018</t>
  </si>
  <si>
    <t>100052</t>
  </si>
  <si>
    <t>INE017A01032</t>
  </si>
  <si>
    <t>100411</t>
  </si>
  <si>
    <t>Jubilant Pharmova Ltd.</t>
  </si>
  <si>
    <t>INE700A01033</t>
  </si>
  <si>
    <t>100826</t>
  </si>
  <si>
    <t>Garden Reach Shipbuilders &amp; Engineers Ltd.</t>
  </si>
  <si>
    <t>INE382Z01011</t>
  </si>
  <si>
    <t>102572</t>
  </si>
  <si>
    <t>Jsw Holdings Ltd.</t>
  </si>
  <si>
    <t>INE824G01012</t>
  </si>
  <si>
    <t>100662</t>
  </si>
  <si>
    <t>INE406M01024</t>
  </si>
  <si>
    <t>101489</t>
  </si>
  <si>
    <t>Data Patterns (India) Ltd.</t>
  </si>
  <si>
    <t>INE0IX101010</t>
  </si>
  <si>
    <t>100311</t>
  </si>
  <si>
    <t>Asahi India Glass Ltd.</t>
  </si>
  <si>
    <t>INE439A01020</t>
  </si>
  <si>
    <t>100263</t>
  </si>
  <si>
    <t>BEML Ltd.</t>
  </si>
  <si>
    <t>INE258A01016</t>
  </si>
  <si>
    <t>100086</t>
  </si>
  <si>
    <t>Bata India Ltd.</t>
  </si>
  <si>
    <t>INE176A01028</t>
  </si>
  <si>
    <t>100900</t>
  </si>
  <si>
    <t>Sonata Software Ltd.</t>
  </si>
  <si>
    <t>INE269A01021</t>
  </si>
  <si>
    <t>100417</t>
  </si>
  <si>
    <t>CEAT Ltd.</t>
  </si>
  <si>
    <t>INE482A01020</t>
  </si>
  <si>
    <t>100317</t>
  </si>
  <si>
    <t>Natco Pharma Ltd.</t>
  </si>
  <si>
    <t>INE987B01026</t>
  </si>
  <si>
    <t>100753</t>
  </si>
  <si>
    <t>Newgen Software Technologies Ltd.</t>
  </si>
  <si>
    <t>INE619B01017</t>
  </si>
  <si>
    <t>100633</t>
  </si>
  <si>
    <t>Gillette India Ltd.</t>
  </si>
  <si>
    <t>INE322A01010</t>
  </si>
  <si>
    <t>101883</t>
  </si>
  <si>
    <t>Anant Raj Ltd.</t>
  </si>
  <si>
    <t>INE242C01024</t>
  </si>
  <si>
    <t>100233</t>
  </si>
  <si>
    <t>eClerx Services Ltd.</t>
  </si>
  <si>
    <t>INE738I01010</t>
  </si>
  <si>
    <t>100162</t>
  </si>
  <si>
    <t>Kirloskar Oil Engines Ltd.</t>
  </si>
  <si>
    <t>INE146L01010</t>
  </si>
  <si>
    <t>101496</t>
  </si>
  <si>
    <t>Sapphire Foods India Ltd.</t>
  </si>
  <si>
    <t>INE806T01020</t>
  </si>
  <si>
    <t>102215</t>
  </si>
  <si>
    <t>Jaiprakash Power Ventures Ltd.</t>
  </si>
  <si>
    <t>INE351F01018</t>
  </si>
  <si>
    <t>100156</t>
  </si>
  <si>
    <t>Finolex Cables Ltd.</t>
  </si>
  <si>
    <t>INE235A01022</t>
  </si>
  <si>
    <t>100031</t>
  </si>
  <si>
    <t>Bayer Cropscience Ltd.</t>
  </si>
  <si>
    <t>INE462A01022</t>
  </si>
  <si>
    <t>100656</t>
  </si>
  <si>
    <t>Nava Ltd.</t>
  </si>
  <si>
    <t>INE725A01030</t>
  </si>
  <si>
    <t>100170</t>
  </si>
  <si>
    <t>Titagarh Rail Systems Ltd.</t>
  </si>
  <si>
    <t>INE615H01020</t>
  </si>
  <si>
    <t>100551</t>
  </si>
  <si>
    <t>Techno Electric &amp; Engineering Company Ltd.</t>
  </si>
  <si>
    <t>INE285K01026</t>
  </si>
  <si>
    <t>100444</t>
  </si>
  <si>
    <t>PCBL Chemical Ltd.</t>
  </si>
  <si>
    <t>INE602A01031</t>
  </si>
  <si>
    <t>101284</t>
  </si>
  <si>
    <t>Craftsman Automation Ltd.</t>
  </si>
  <si>
    <t>INE00LO01017</t>
  </si>
  <si>
    <t>102094</t>
  </si>
  <si>
    <t>HBL Engineering Ltd.</t>
  </si>
  <si>
    <t>INE292B01021</t>
  </si>
  <si>
    <t>101344</t>
  </si>
  <si>
    <t>Devyani International Ltd.</t>
  </si>
  <si>
    <t>INE872J01023</t>
  </si>
  <si>
    <t>100240</t>
  </si>
  <si>
    <t>INE477A01020</t>
  </si>
  <si>
    <t>101152</t>
  </si>
  <si>
    <t>Sumitomo Chemical India Ltd.</t>
  </si>
  <si>
    <t>INE258G01013</t>
  </si>
  <si>
    <t>100261</t>
  </si>
  <si>
    <t>Ramkrishna Forgings Ltd.</t>
  </si>
  <si>
    <t>INE399G01023</t>
  </si>
  <si>
    <t>100827</t>
  </si>
  <si>
    <t>Ircon International Ltd.</t>
  </si>
  <si>
    <t>INE962Y01021</t>
  </si>
  <si>
    <t>101210</t>
  </si>
  <si>
    <t>Credit Access Grameen Ltd.</t>
  </si>
  <si>
    <t>INE741K01010</t>
  </si>
  <si>
    <t>101698</t>
  </si>
  <si>
    <t>Swan Energy Ltd.</t>
  </si>
  <si>
    <t>INE665A01038</t>
  </si>
  <si>
    <t>100714</t>
  </si>
  <si>
    <t>LT Foods Ltd.</t>
  </si>
  <si>
    <t>INE818H01020</t>
  </si>
  <si>
    <t>100731</t>
  </si>
  <si>
    <t>BASF India Ltd.</t>
  </si>
  <si>
    <t>INE373A01013</t>
  </si>
  <si>
    <t>100752</t>
  </si>
  <si>
    <t>Praj Industries Ltd.</t>
  </si>
  <si>
    <t>INE074A01025</t>
  </si>
  <si>
    <t>100057</t>
  </si>
  <si>
    <t>Elecon Engineering Company Ltd.</t>
  </si>
  <si>
    <t>INE205B01031</t>
  </si>
  <si>
    <t>101701</t>
  </si>
  <si>
    <t>Tejas Networks Ltd.</t>
  </si>
  <si>
    <t>INE010J01012</t>
  </si>
  <si>
    <t>Telecom - Equipment &amp; Accessories</t>
  </si>
  <si>
    <t>100051</t>
  </si>
  <si>
    <t>Alembic Pharmaceuticals Ltd.</t>
  </si>
  <si>
    <t>INE901L01018</t>
  </si>
  <si>
    <t>102150</t>
  </si>
  <si>
    <t>Transformers &amp; Rectifiers (India) Ltd.</t>
  </si>
  <si>
    <t>INE763I01026</t>
  </si>
  <si>
    <t>101680</t>
  </si>
  <si>
    <t>The Fertilisers And Chemicals Travancore Ltd.</t>
  </si>
  <si>
    <t>INE188A01015</t>
  </si>
  <si>
    <t>100079</t>
  </si>
  <si>
    <t>INE008A01015</t>
  </si>
  <si>
    <t>101366</t>
  </si>
  <si>
    <t>Aditya Birla Sun Life Amc Ltd.</t>
  </si>
  <si>
    <t>INE404A01024</t>
  </si>
  <si>
    <t>101963</t>
  </si>
  <si>
    <t>Usha Martin Ltd.</t>
  </si>
  <si>
    <t>INE228A01035</t>
  </si>
  <si>
    <t>101726</t>
  </si>
  <si>
    <t>Jupiter Wagons Ltd.</t>
  </si>
  <si>
    <t>INE209L01016</t>
  </si>
  <si>
    <t>100672</t>
  </si>
  <si>
    <t>Gravita India Ltd.</t>
  </si>
  <si>
    <t>INE024L01027</t>
  </si>
  <si>
    <t>100585</t>
  </si>
  <si>
    <t>DCM Shriram Ltd.</t>
  </si>
  <si>
    <t>INE499A01024</t>
  </si>
  <si>
    <t>101229</t>
  </si>
  <si>
    <t>Jubilant Ingrevia Ltd.</t>
  </si>
  <si>
    <t>INE0BY001018</t>
  </si>
  <si>
    <t>100783</t>
  </si>
  <si>
    <t>JM Financial Ltd.</t>
  </si>
  <si>
    <t>INE780C01023</t>
  </si>
  <si>
    <t>100072</t>
  </si>
  <si>
    <t>Action Construction Equipment Ltd.</t>
  </si>
  <si>
    <t>INE731H01025</t>
  </si>
  <si>
    <t>100068</t>
  </si>
  <si>
    <t>Kansai Nerolac Paints Ltd.</t>
  </si>
  <si>
    <t>INE531A01024</t>
  </si>
  <si>
    <t>100342</t>
  </si>
  <si>
    <t>Vardhman Textiles Ltd.</t>
  </si>
  <si>
    <t>INE825A01020</t>
  </si>
  <si>
    <t>101689</t>
  </si>
  <si>
    <t>Olectra Greentech Ltd.</t>
  </si>
  <si>
    <t>INE260D01016</t>
  </si>
  <si>
    <t>100390</t>
  </si>
  <si>
    <t>JK Tyre &amp; Industries Ltd.</t>
  </si>
  <si>
    <t>INE573A01042</t>
  </si>
  <si>
    <t>101181</t>
  </si>
  <si>
    <t>UTI Asset Management Co. Ltd.</t>
  </si>
  <si>
    <t>INE094J01016</t>
  </si>
  <si>
    <t>100697</t>
  </si>
  <si>
    <t>Jindal Saw Ltd.</t>
  </si>
  <si>
    <t>INE324A01032</t>
  </si>
  <si>
    <t>100691</t>
  </si>
  <si>
    <t>BLS International Services Ltd.</t>
  </si>
  <si>
    <t>INE153T01027</t>
  </si>
  <si>
    <t>100909</t>
  </si>
  <si>
    <t>AstraZeneca Pharma India Ltd.</t>
  </si>
  <si>
    <t>INE203A01020</t>
  </si>
  <si>
    <t>101786</t>
  </si>
  <si>
    <t>Bikaji Foods International Ltd.</t>
  </si>
  <si>
    <t>INE00E101023</t>
  </si>
  <si>
    <t>102096</t>
  </si>
  <si>
    <t>Signatureglobal (India) Ltd.</t>
  </si>
  <si>
    <t>INE903U01023</t>
  </si>
  <si>
    <t>100434</t>
  </si>
  <si>
    <t>Century Plyboards (India) Ltd.</t>
  </si>
  <si>
    <t>INE348B01021</t>
  </si>
  <si>
    <t>101947</t>
  </si>
  <si>
    <t>R R Kabel Ltd.</t>
  </si>
  <si>
    <t>INE777K01022</t>
  </si>
  <si>
    <t>102120</t>
  </si>
  <si>
    <t>Valor Estate Ltd.</t>
  </si>
  <si>
    <t>INE879I01012</t>
  </si>
  <si>
    <t>100102</t>
  </si>
  <si>
    <t>Jyothy Laboratories Ltd.</t>
  </si>
  <si>
    <t>INE668F01031</t>
  </si>
  <si>
    <t>101693</t>
  </si>
  <si>
    <t>101380</t>
  </si>
  <si>
    <t>Godawari Power &amp; Ispat Ltd.</t>
  </si>
  <si>
    <t>INE177H01039</t>
  </si>
  <si>
    <t>102199</t>
  </si>
  <si>
    <t>INE883F01010</t>
  </si>
  <si>
    <t>100228</t>
  </si>
  <si>
    <t>INE168A01041</t>
  </si>
  <si>
    <t>100103</t>
  </si>
  <si>
    <t>Kirloskar Brothers Ltd.</t>
  </si>
  <si>
    <t>INE732A01036</t>
  </si>
  <si>
    <t>101699</t>
  </si>
  <si>
    <t>Tanla Platforms Ltd.</t>
  </si>
  <si>
    <t>INE483C01032</t>
  </si>
  <si>
    <t>100392</t>
  </si>
  <si>
    <t>Gujarat Narmada Valley Fertilizers &amp; Chemicals Ltd.</t>
  </si>
  <si>
    <t>INE113A01013</t>
  </si>
  <si>
    <t>100470</t>
  </si>
  <si>
    <t>Schneider Electric Infrastructure Ltd.</t>
  </si>
  <si>
    <t>INE839M01018</t>
  </si>
  <si>
    <t>100897</t>
  </si>
  <si>
    <t>Metropolis Healthcare Ltd.</t>
  </si>
  <si>
    <t>INE112L01020</t>
  </si>
  <si>
    <t>100580</t>
  </si>
  <si>
    <t>IFCI Ltd.</t>
  </si>
  <si>
    <t>INE039A01010</t>
  </si>
  <si>
    <t>102013</t>
  </si>
  <si>
    <t>Honasa Consumer Ltd.</t>
  </si>
  <si>
    <t>INE0J5401028</t>
  </si>
  <si>
    <t>100476</t>
  </si>
  <si>
    <t>Caplin Point Laboratories Ltd.</t>
  </si>
  <si>
    <t>INE475E01026</t>
  </si>
  <si>
    <t>100045</t>
  </si>
  <si>
    <t>Gujarat Pipavav Port Ltd.</t>
  </si>
  <si>
    <t>INE517F01014</t>
  </si>
  <si>
    <t>100738</t>
  </si>
  <si>
    <t>Minda Corporation Ltd.</t>
  </si>
  <si>
    <t>INE842C01021</t>
  </si>
  <si>
    <t>100327</t>
  </si>
  <si>
    <t>Welspun Living Ltd.</t>
  </si>
  <si>
    <t>INE192B01031</t>
  </si>
  <si>
    <t>101289</t>
  </si>
  <si>
    <t>SAREGAMA India Ltd.</t>
  </si>
  <si>
    <t>INE979A01025</t>
  </si>
  <si>
    <t>100307</t>
  </si>
  <si>
    <t>The India Cements Ltd.</t>
  </si>
  <si>
    <t>INE383A01012</t>
  </si>
  <si>
    <t>101931</t>
  </si>
  <si>
    <t>Sarda Energy &amp; Minerals Ltd.</t>
  </si>
  <si>
    <t>INE385C01021</t>
  </si>
  <si>
    <t>100093</t>
  </si>
  <si>
    <t>Blue Dart Express Ltd.</t>
  </si>
  <si>
    <t>INE233B01017</t>
  </si>
  <si>
    <t>100901</t>
  </si>
  <si>
    <t>Mastek Ltd.</t>
  </si>
  <si>
    <t>INE759A01021</t>
  </si>
  <si>
    <t>100741</t>
  </si>
  <si>
    <t>Trident Ltd.</t>
  </si>
  <si>
    <t>INE064C01022</t>
  </si>
  <si>
    <t>101677</t>
  </si>
  <si>
    <t>Capri Global Capital Ltd.</t>
  </si>
  <si>
    <t>INE180C01042</t>
  </si>
  <si>
    <t>100337</t>
  </si>
  <si>
    <t>Triveni Engineering &amp; Industries Ltd.</t>
  </si>
  <si>
    <t>INE256C01024</t>
  </si>
  <si>
    <t>100809</t>
  </si>
  <si>
    <t>Rites Ltd.</t>
  </si>
  <si>
    <t>INE320J01015</t>
  </si>
  <si>
    <t>100707</t>
  </si>
  <si>
    <t>Cera Sanitaryware Ltd.</t>
  </si>
  <si>
    <t>INE739E01017</t>
  </si>
  <si>
    <t>101671</t>
  </si>
  <si>
    <t>Tata Teleservices (Maharastra) Ltd.</t>
  </si>
  <si>
    <t>INE517B01013</t>
  </si>
  <si>
    <t>100938</t>
  </si>
  <si>
    <t>Sterling &amp; Wilson Solar Ltd.</t>
  </si>
  <si>
    <t>INE00M201021</t>
  </si>
  <si>
    <t>102544</t>
  </si>
  <si>
    <t>Sai Life Sciences Ltd.</t>
  </si>
  <si>
    <t>INE570L01029</t>
  </si>
  <si>
    <t>100718</t>
  </si>
  <si>
    <t>INE870H01013</t>
  </si>
  <si>
    <t>100297</t>
  </si>
  <si>
    <t>The Bombay Burmah Trading Corporation Ltd.</t>
  </si>
  <si>
    <t>INE050A01025</t>
  </si>
  <si>
    <t>101312</t>
  </si>
  <si>
    <t>Clean Science &amp; Technology Ltd.</t>
  </si>
  <si>
    <t>INE227W01023</t>
  </si>
  <si>
    <t>101237</t>
  </si>
  <si>
    <t>Railtel Corporation of India Ltd.</t>
  </si>
  <si>
    <t>INE0DD101019</t>
  </si>
  <si>
    <t>102602</t>
  </si>
  <si>
    <t>Raymond Realty Ltd.</t>
  </si>
  <si>
    <t>INE1SY401010</t>
  </si>
  <si>
    <t>100113</t>
  </si>
  <si>
    <t>Shipping Corporation of India Ltd.</t>
  </si>
  <si>
    <t>INE109A01011</t>
  </si>
  <si>
    <t>101685</t>
  </si>
  <si>
    <t>ITI Ltd.</t>
  </si>
  <si>
    <t>INE248A01017</t>
  </si>
  <si>
    <t>100255</t>
  </si>
  <si>
    <t>PNC Infratech Ltd.</t>
  </si>
  <si>
    <t>INE195J01029</t>
  </si>
  <si>
    <t>101618</t>
  </si>
  <si>
    <t>Syrma SGS Technology Ltd.</t>
  </si>
  <si>
    <t>INE0DYJ01015</t>
  </si>
  <si>
    <t>100689</t>
  </si>
  <si>
    <t>INE850D01014</t>
  </si>
  <si>
    <t>100573</t>
  </si>
  <si>
    <t>INE178A01016</t>
  </si>
  <si>
    <t>102121</t>
  </si>
  <si>
    <t>Netweb Technologies India Ltd.</t>
  </si>
  <si>
    <t>INE0NT901020</t>
  </si>
  <si>
    <t>101491</t>
  </si>
  <si>
    <t>Alivus Life Sciences Ltd.</t>
  </si>
  <si>
    <t>INE03Q201024</t>
  </si>
  <si>
    <t>101399</t>
  </si>
  <si>
    <t>Latent View Analytics Ltd.</t>
  </si>
  <si>
    <t>INE0I7C01011</t>
  </si>
  <si>
    <t>100016</t>
  </si>
  <si>
    <t>Gujarat Mineral Development Corporation Ltd.</t>
  </si>
  <si>
    <t>INE131A01031</t>
  </si>
  <si>
    <t>102450</t>
  </si>
  <si>
    <t>Niva Bupa Health Insurance Company Ltd.</t>
  </si>
  <si>
    <t>INE995S01015</t>
  </si>
  <si>
    <t>101482</t>
  </si>
  <si>
    <t>JBM Auto Ltd.</t>
  </si>
  <si>
    <t>INE927D01051</t>
  </si>
  <si>
    <t>100423</t>
  </si>
  <si>
    <t>Maharashtra Seamless Ltd.</t>
  </si>
  <si>
    <t>INE271B01025</t>
  </si>
  <si>
    <t>100561</t>
  </si>
  <si>
    <t>RHI Magnesita India Ltd.</t>
  </si>
  <si>
    <t>INE743M01012</t>
  </si>
  <si>
    <t>102160</t>
  </si>
  <si>
    <t>Raymond Lifestyle Ltd.</t>
  </si>
  <si>
    <t>INE02ID01020</t>
  </si>
  <si>
    <t>101413</t>
  </si>
  <si>
    <t>C.E.Info Systems Ltd.</t>
  </si>
  <si>
    <t>INE0BV301023</t>
  </si>
  <si>
    <t>101684</t>
  </si>
  <si>
    <t>Indian Overseas Bank</t>
  </si>
  <si>
    <t>INE565A01014</t>
  </si>
  <si>
    <t>100914</t>
  </si>
  <si>
    <t>Alkyl Amines Chemicals Ltd.</t>
  </si>
  <si>
    <t>INE150B01039</t>
  </si>
  <si>
    <t>102039</t>
  </si>
  <si>
    <t>Inox India Ltd.</t>
  </si>
  <si>
    <t>INE616N01034</t>
  </si>
  <si>
    <t>102157</t>
  </si>
  <si>
    <t>Emcure Pharmaceuticals Ltd.</t>
  </si>
  <si>
    <t>INE168P01015</t>
  </si>
  <si>
    <t>Shree Renuka Sugars Ltd.</t>
  </si>
  <si>
    <t>INE087H01022</t>
  </si>
  <si>
    <t>102517</t>
  </si>
  <si>
    <t>Inventurus Knowledge Solutions Ltd.</t>
  </si>
  <si>
    <t>INE115Q01022</t>
  </si>
  <si>
    <t>101703</t>
  </si>
  <si>
    <t>Alok Industries Ltd.</t>
  </si>
  <si>
    <t>INE270A01029</t>
  </si>
  <si>
    <t>101676</t>
  </si>
  <si>
    <t>Central Bank of India</t>
  </si>
  <si>
    <t>INE483A01010</t>
  </si>
  <si>
    <t>102518</t>
  </si>
  <si>
    <t>International Gemmological Institute India Ltd.</t>
  </si>
  <si>
    <t>INE0Q9301021</t>
  </si>
  <si>
    <t>102457</t>
  </si>
  <si>
    <t>Sagility India Ltd.</t>
  </si>
  <si>
    <t>INE0W2G01015</t>
  </si>
  <si>
    <t>100542</t>
  </si>
  <si>
    <t>INE301A01014</t>
  </si>
  <si>
    <t>100655</t>
  </si>
  <si>
    <t>Rashtriya Chemicals and Fertilizers Ltd.</t>
  </si>
  <si>
    <t>INE027A01015</t>
  </si>
  <si>
    <t>Just Dial Ltd.</t>
  </si>
  <si>
    <t>INE599M01018</t>
  </si>
  <si>
    <t>101293</t>
  </si>
  <si>
    <t>INE691A01018</t>
  </si>
  <si>
    <t>101694</t>
  </si>
  <si>
    <t>RattanIndia Enterprises Ltd.</t>
  </si>
  <si>
    <t>INE834M01019</t>
  </si>
  <si>
    <t>101688</t>
  </si>
  <si>
    <t>MMTC LTD</t>
  </si>
  <si>
    <t>INE123F01029</t>
  </si>
  <si>
    <t>663</t>
  </si>
  <si>
    <t>SBI CRISIL IBX Gilt Index- June 2036 Fund</t>
  </si>
  <si>
    <t>664</t>
  </si>
  <si>
    <t>SBI CRISIL IBX Gilt Index-APR-2029 Fund</t>
  </si>
  <si>
    <t>900249</t>
  </si>
  <si>
    <t>7.10% CGL 2029</t>
  </si>
  <si>
    <t>IN0020220011</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</si>
  <si>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</si>
  <si>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</si>
  <si>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</si>
  <si>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</si>
  <si>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</si>
  <si>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</si>
  <si>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</si>
  <si>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</si>
  <si>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</si>
  <si>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</si>
  <si>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</si>
  <si>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</si>
  <si>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</si>
  <si>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</si>
  <si>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</si>
  <si>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</si>
  <si>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</si>
  <si>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</si>
  <si>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</si>
  <si>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</si>
  <si>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</si>
  <si>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</si>
  <si>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</si>
  <si>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</si>
  <si>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</si>
  <si>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</si>
  <si>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</si>
  <si>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</si>
  <si>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</si>
  <si>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</si>
  <si>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</si>
  <si>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</si>
  <si>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</si>
  <si>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</si>
  <si>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</si>
  <si>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</si>
  <si>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</si>
  <si>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</si>
  <si>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</si>
  <si>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</si>
  <si>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</si>
  <si>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</si>
  <si>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</si>
  <si>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</si>
  <si>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900148</t>
  </si>
  <si>
    <t>6.80% CGL 2060</t>
  </si>
  <si>
    <t>IN0020200187</t>
  </si>
  <si>
    <t>900286</t>
  </si>
  <si>
    <t>7.40% CGL 2062</t>
  </si>
  <si>
    <t>IN0020220094</t>
  </si>
  <si>
    <t>900284</t>
  </si>
  <si>
    <t>7.36% CGL 2052</t>
  </si>
  <si>
    <t>IN0020220086</t>
  </si>
  <si>
    <t>900139</t>
  </si>
  <si>
    <t>7.63% CGL 2059</t>
  </si>
  <si>
    <t>IN0020190057</t>
  </si>
  <si>
    <t>900069</t>
  </si>
  <si>
    <t>6.62% CGL 2051</t>
  </si>
  <si>
    <t>IN0020160092</t>
  </si>
  <si>
    <t>900146</t>
  </si>
  <si>
    <t>7.19% CGL 2060</t>
  </si>
  <si>
    <t>IN0020200039</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</si>
  <si>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</si>
  <si>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</si>
  <si>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</si>
  <si>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</si>
  <si>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</si>
  <si>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</si>
  <si>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</si>
  <si>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</si>
  <si>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</si>
  <si>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</si>
  <si>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</si>
  <si>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</si>
  <si>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</si>
  <si>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</si>
  <si>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</si>
  <si>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</si>
  <si>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</si>
  <si>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</si>
  <si>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</si>
  <si>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</si>
  <si>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</si>
  <si>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</si>
  <si>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</si>
  <si>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</si>
  <si>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</si>
  <si>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</si>
  <si>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</si>
  <si>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704128</t>
  </si>
  <si>
    <t>INE020B08EF4</t>
  </si>
  <si>
    <t>1904710</t>
  </si>
  <si>
    <t>8.48% State Government of Rajasthan 2026</t>
  </si>
  <si>
    <t>IN2920150249</t>
  </si>
  <si>
    <t>1900229</t>
  </si>
  <si>
    <t>8.82% State Government of Bihar 2026</t>
  </si>
  <si>
    <t>IN1320150049</t>
  </si>
  <si>
    <t>676</t>
  </si>
  <si>
    <t>SBI Dividend Yield Fund</t>
  </si>
  <si>
    <t>3200004</t>
  </si>
  <si>
    <t>INE0CCU25019</t>
  </si>
  <si>
    <t>677</t>
  </si>
  <si>
    <t>SBI Fixed Maturity Plan (FMP)- Series 79</t>
  </si>
  <si>
    <t>679</t>
  </si>
  <si>
    <t>SBI Fixed Maturity Plan (FMP)- Series 81</t>
  </si>
  <si>
    <t>800316</t>
  </si>
  <si>
    <t>Kotak Mahindra Investments Ltd.</t>
  </si>
  <si>
    <t>INE975F07IB2</t>
  </si>
  <si>
    <t>704138</t>
  </si>
  <si>
    <t>INE031A08871</t>
  </si>
  <si>
    <t>704164</t>
  </si>
  <si>
    <t>INE306N07NL3</t>
  </si>
  <si>
    <t>703940</t>
  </si>
  <si>
    <t>INE115A07QB9</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</si>
  <si>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</si>
  <si>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</si>
  <si>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</si>
  <si>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</si>
  <si>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</si>
  <si>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</si>
  <si>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</si>
  <si>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</si>
  <si>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</si>
  <si>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</si>
  <si>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</si>
  <si>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</si>
  <si>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</si>
  <si>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</si>
  <si>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</si>
  <si>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</si>
  <si>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</si>
  <si>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686</t>
  </si>
  <si>
    <t>SBI Energy Opportunities Fund</t>
  </si>
  <si>
    <t>101625</t>
  </si>
  <si>
    <t>Savita Oil Technologies Ltd.</t>
  </si>
  <si>
    <t>INE035D01020</t>
  </si>
  <si>
    <t>101746</t>
  </si>
  <si>
    <t>Shivalik Bimetal Controls Ltd.</t>
  </si>
  <si>
    <t>INE386D01027</t>
  </si>
  <si>
    <t>SBI Automotive Opportunities Fund</t>
  </si>
  <si>
    <t>100339</t>
  </si>
  <si>
    <t>Gabriel India Ltd.</t>
  </si>
  <si>
    <t>INE524A01029</t>
  </si>
  <si>
    <t>102134</t>
  </si>
  <si>
    <t>Alicon Castalloy Ltd.</t>
  </si>
  <si>
    <t>INE062D01024</t>
  </si>
  <si>
    <t>101317</t>
  </si>
  <si>
    <t>Rolex Rings Ltd.</t>
  </si>
  <si>
    <t>INE645S01016</t>
  </si>
  <si>
    <t>102503</t>
  </si>
  <si>
    <t>ASK Automotive Ltd.</t>
  </si>
  <si>
    <t>INE491J01022</t>
  </si>
  <si>
    <t>688</t>
  </si>
  <si>
    <t>c) Silver</t>
  </si>
  <si>
    <t>500002</t>
  </si>
  <si>
    <t>IDIA00500002</t>
  </si>
  <si>
    <t>Silver</t>
  </si>
  <si>
    <t>689</t>
  </si>
  <si>
    <t>SBI Silver ETF Fund of Fund</t>
  </si>
  <si>
    <t>690</t>
  </si>
  <si>
    <t>SBI Nifty50 Equal Weight ETF</t>
  </si>
  <si>
    <t>691</t>
  </si>
  <si>
    <t>SBI Innovative Opportunities Fund</t>
  </si>
  <si>
    <t>101965</t>
  </si>
  <si>
    <t>692</t>
  </si>
  <si>
    <t>SBI Nifty 500 Index Fund</t>
  </si>
  <si>
    <t>696</t>
  </si>
  <si>
    <t>693</t>
  </si>
  <si>
    <t>SBI Nifty India Consumption Index Fund</t>
  </si>
  <si>
    <t>694</t>
  </si>
  <si>
    <t>SBI Quant Fund</t>
  </si>
  <si>
    <t>695</t>
  </si>
  <si>
    <t>SBI Nifty Bank Index Fund</t>
  </si>
  <si>
    <t>SBI Nifty IT Index Fund</t>
  </si>
  <si>
    <t>697</t>
  </si>
  <si>
    <t>SBI BSE PSU Bank ETF</t>
  </si>
  <si>
    <t>102461</t>
  </si>
  <si>
    <t>Punjab &amp; Sind Bank</t>
  </si>
  <si>
    <t>INE608A01012</t>
  </si>
  <si>
    <t>SBI BSE PSU Bank Index Fund</t>
  </si>
  <si>
    <t>699</t>
  </si>
  <si>
    <t>SBI Income Plus Arbitrage Active FOF</t>
  </si>
  <si>
    <t>417866</t>
  </si>
  <si>
    <t>INF200KA1YR4</t>
  </si>
  <si>
    <t>417178</t>
  </si>
  <si>
    <t>INF200K01QU0</t>
  </si>
  <si>
    <t>417158</t>
  </si>
  <si>
    <t>INF200K01SH3</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</si>
  <si>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</si>
  <si>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</si>
  <si>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</si>
  <si>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</si>
  <si>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</si>
  <si>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</si>
  <si>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</si>
  <si>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</si>
  <si>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</si>
  <si>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</si>
  <si>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</si>
  <si>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</si>
  <si>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</si>
  <si>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</si>
  <si>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</si>
  <si>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</si>
  <si>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</si>
  <si>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</si>
  <si>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</si>
  <si>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</si>
  <si>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</si>
  <si>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</si>
  <si>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</si>
  <si>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</si>
  <si>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</si>
  <si>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</si>
  <si>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</si>
  <si>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</si>
  <si>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</si>
  <si>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</si>
  <si>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</si>
  <si>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</si>
  <si>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</si>
  <si>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</si>
  <si>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</si>
  <si>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</si>
  <si>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</si>
  <si>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</si>
  <si>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</si>
  <si>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</si>
  <si>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</si>
  <si>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</si>
  <si>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</si>
  <si>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</si>
  <si>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</si>
  <si>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</si>
  <si>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</si>
  <si>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</si>
  <si>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</si>
  <si>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</si>
  <si>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</si>
  <si>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</si>
  <si>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</si>
  <si>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</si>
  <si>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</si>
  <si>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</si>
  <si>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</si>
  <si>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</si>
  <si>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</si>
  <si>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</si>
  <si>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</si>
  <si>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</si>
  <si>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</si>
  <si>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</si>
  <si>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</si>
  <si>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</si>
  <si>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</si>
  <si>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</si>
  <si>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</si>
  <si>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</si>
  <si>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</si>
  <si>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</si>
  <si>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</si>
  <si>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</si>
  <si>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</si>
  <si>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</si>
  <si>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</si>
  <si>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</si>
  <si>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</si>
  <si>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</si>
  <si>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</si>
  <si>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</si>
  <si>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</si>
  <si>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</si>
  <si>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</si>
  <si>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</si>
  <si>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</si>
  <si>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</si>
  <si>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</si>
  <si>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</si>
  <si>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</si>
  <si>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</si>
  <si>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</si>
  <si>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</si>
  <si>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</si>
  <si>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</si>
  <si>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</si>
  <si>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</si>
  <si>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</si>
  <si>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</si>
  <si>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</si>
  <si>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</si>
  <si>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</si>
  <si>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</si>
  <si>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</si>
  <si>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</si>
  <si>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</si>
  <si>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</si>
  <si>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</si>
  <si>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</si>
  <si>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</si>
  <si>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</si>
  <si>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</si>
  <si>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</si>
  <si>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</si>
  <si>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</si>
  <si>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</si>
  <si>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</si>
  <si>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</si>
  <si>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</si>
  <si>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</si>
  <si>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</si>
  <si>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Back to Index</t>
  </si>
  <si>
    <t>Scheme Code</t>
  </si>
  <si>
    <t>Scheme Short code</t>
  </si>
  <si>
    <t>Scheme Name</t>
  </si>
  <si>
    <t>FSN E-Commerce Ventures Ltd. 26-JUN-25</t>
  </si>
  <si>
    <t>Long</t>
  </si>
  <si>
    <t>Stock Futures</t>
  </si>
  <si>
    <t>Name of the Instrument</t>
  </si>
  <si>
    <t>Long / Short</t>
  </si>
  <si>
    <t>Industry ^</t>
  </si>
  <si>
    <t>Market value 
(Rs. in Lakhs)</t>
  </si>
  <si>
    <t>Derivatives Total</t>
  </si>
  <si>
    <t>DERIVATIVES</t>
  </si>
  <si>
    <t>Index Futures</t>
  </si>
  <si>
    <t>State Bank of India 26-JUN-25</t>
  </si>
  <si>
    <t>Short</t>
  </si>
  <si>
    <t>Indus Towers Ltd. 26-JUN-25</t>
  </si>
  <si>
    <t>Tata Consultancy Services Ltd. 26-JUN-25</t>
  </si>
  <si>
    <t>Bharat Heavy Electricals Ltd. 26-JUN-25</t>
  </si>
  <si>
    <t>Max Financial Services Ltd. 26-JUN-25</t>
  </si>
  <si>
    <t>Asian Paints Ltd. 26-JUN-25</t>
  </si>
  <si>
    <t>HDFC Bank Ltd. 26-JUN-25</t>
  </si>
  <si>
    <t>Axis Bank Ltd. 26-JUN-25</t>
  </si>
  <si>
    <t>ICICI Bank Ltd. 26-JUN-25</t>
  </si>
  <si>
    <t>ITC Ltd. 26-JUN-25</t>
  </si>
  <si>
    <t>Reliance Industries Ltd. 26-JUN-25</t>
  </si>
  <si>
    <t>Hindustan Aeronautics Ltd. 26-JUN-25</t>
  </si>
  <si>
    <t>Bharat Electronics Ltd. 26-JUN-25</t>
  </si>
  <si>
    <t>Tata Motors Ltd. 26-JUN-25</t>
  </si>
  <si>
    <t>IndusInd Bank Ltd. 26-JUN-25</t>
  </si>
  <si>
    <t>IDFC First Bank Ltd. 26-JUN-25</t>
  </si>
  <si>
    <t>REC Ltd. 26-JUN-25</t>
  </si>
  <si>
    <t>Bajaj Finance Ltd. 26-JUN-25</t>
  </si>
  <si>
    <t>Coforge Ltd. 26-JUN-25</t>
  </si>
  <si>
    <t>Infosys Ltd. 26-JUN-25</t>
  </si>
  <si>
    <t>Bharti Airtel Ltd. 26-JUN-25</t>
  </si>
  <si>
    <t>Vedanta Ltd. 26-JUN-25</t>
  </si>
  <si>
    <t>Godrej Consumer Products Ltd. 26-JUN-25</t>
  </si>
  <si>
    <t>Adani Enterprises Ltd. 26-JUN-25</t>
  </si>
  <si>
    <t>Interglobe Aviation Ltd. 26-JUN-25</t>
  </si>
  <si>
    <t>Divi's Laboratories Ltd. 26-JUN-25</t>
  </si>
  <si>
    <t>Power Finance Corporation Ltd. 26-JUN-25</t>
  </si>
  <si>
    <t>Ultratech Cement Ltd. 26-JUN-25</t>
  </si>
  <si>
    <t>Larsen &amp; Toubro Ltd. 26-JUN-25</t>
  </si>
  <si>
    <t>Titan Company Ltd. 26-JUN-25</t>
  </si>
  <si>
    <t>Kotak Mahindra Bank Ltd. 26-JUN-25</t>
  </si>
  <si>
    <t>Tata Consumer Products Ltd. 26-JUN-25</t>
  </si>
  <si>
    <t>Adani Green Energy Ltd. 26-JUN-25</t>
  </si>
  <si>
    <t>JSW Steel Ltd. 26-JUN-25</t>
  </si>
  <si>
    <t>Canara Bank 26-JUN-25</t>
  </si>
  <si>
    <t>Punjab National Bank 26-JUN-25</t>
  </si>
  <si>
    <t>DLF Ltd. 26-JUN-25</t>
  </si>
  <si>
    <t>Oil &amp; Natural Gas Corporation Ltd. 26-JUN-25</t>
  </si>
  <si>
    <t>Power Grid Corporation of India Ltd. 26-JUN-25</t>
  </si>
  <si>
    <t>Aurobindo Pharma Ltd. 26-JUN-25</t>
  </si>
  <si>
    <t>Tata Power Company Ltd. 26-JUN-25</t>
  </si>
  <si>
    <t>Trent Ltd. 26-JUN-25</t>
  </si>
  <si>
    <t>Steel Authority of India Ltd. 26-JUN-25</t>
  </si>
  <si>
    <t>Pidilite Industries Ltd. 26-JUN-25</t>
  </si>
  <si>
    <t>ABB India Ltd. 26-JUN-25</t>
  </si>
  <si>
    <t>JSW Energy Ltd. 26-JUN-25</t>
  </si>
  <si>
    <t>Samvardhana Motherson International Ltd. 26-JUN-25</t>
  </si>
  <si>
    <t>Apollo Hospitals Enterprise Ltd. 26-JUN-25</t>
  </si>
  <si>
    <t>Mahindra &amp; Mahindra Financial Services Ltd. 26-JUN-25</t>
  </si>
  <si>
    <t>Crompton Greaves Consumer Electricals Ltd. 26-JUN-25</t>
  </si>
  <si>
    <t>Jio Financial Services Ltd. 26-JUN-25</t>
  </si>
  <si>
    <t>Godrej Properties Ltd. 26-JUN-25</t>
  </si>
  <si>
    <t>NTPC Ltd. 26-JUN-25</t>
  </si>
  <si>
    <t>GAIL (India) Ltd. 26-JUN-25</t>
  </si>
  <si>
    <t>Hindustan Unilever Ltd. 26-JUN-25</t>
  </si>
  <si>
    <t>HCL Technologies Ltd. 26-JUN-25</t>
  </si>
  <si>
    <t>Varun Beverages Ltd. 26-JUN-25</t>
  </si>
  <si>
    <t>Britannia Industries Ltd. 26-JUN-25</t>
  </si>
  <si>
    <t>Eternal Ltd. 26-JUN-25</t>
  </si>
  <si>
    <t>Bajaj Auto Ltd. 31-JUL-25</t>
  </si>
  <si>
    <t>Mahindra &amp; Mahindra Ltd. 26-JUN-25</t>
  </si>
  <si>
    <t>Aditya Birla Capital Ltd. 26-JUN-25</t>
  </si>
  <si>
    <t>Tata Steel Ltd. 26-JUN-25</t>
  </si>
  <si>
    <t>GMR Airports Ltd. 26-JUN-25</t>
  </si>
  <si>
    <t>One 97 Communications Ltd. 26-JUN-25</t>
  </si>
  <si>
    <t>Shriram Finance Ltd. 26-JUN-25</t>
  </si>
  <si>
    <t>Hero MotoCorp Ltd. 26-JUN-25</t>
  </si>
  <si>
    <t>Mphasis Ltd. 26-JUN-25</t>
  </si>
  <si>
    <t>Coal India Ltd. 26-JUN-25</t>
  </si>
  <si>
    <t>LIC Housing Finance Ltd. 26-JUN-25</t>
  </si>
  <si>
    <t>Hindalco Industries Ltd. 26-JUN-25</t>
  </si>
  <si>
    <t>Bharat Petroleum Corporation Ltd. 26-JUN-25</t>
  </si>
  <si>
    <t>NMDC Ltd. 26-JUN-25</t>
  </si>
  <si>
    <t>Grasim Industries Ltd. 26-JUN-25</t>
  </si>
  <si>
    <t>Indian Railway Catering &amp; Tourism Corporation Ltd. 26-JUN-25</t>
  </si>
  <si>
    <t>Hindustan Petroleum Corporation Ltd. 26-JUN-25</t>
  </si>
  <si>
    <t>Max Healthcare Institute Ltd. 26-JUN-25</t>
  </si>
  <si>
    <t>Adani Energy Solutions Ltd. 26-JUN-25</t>
  </si>
  <si>
    <t>HDFC Life Insurance Company Ltd. 26-JUN-25</t>
  </si>
  <si>
    <t>Exide Industries Ltd. 26-JUN-25</t>
  </si>
  <si>
    <t>Tech Mahindra Ltd. 26-JUN-25</t>
  </si>
  <si>
    <t>TVS Motor Company Ltd. 26-JUN-25</t>
  </si>
  <si>
    <t>Vodafone Idea Ltd. 26-JUN-25</t>
  </si>
  <si>
    <t>RBL Bank Ltd. 26-JUN-25</t>
  </si>
  <si>
    <t>Bank of Baroda 26-JUN-25</t>
  </si>
  <si>
    <t>Bajaj Finserv Ltd. 26-JUN-25</t>
  </si>
  <si>
    <t>Dabur India Ltd. 26-JUN-25</t>
  </si>
  <si>
    <t>Bandhan Bank Ltd. 26-JUN-25</t>
  </si>
  <si>
    <t>Info Edge (India) Ltd. 26-JUN-25</t>
  </si>
  <si>
    <t>Glenmark Pharmaceuticals Ltd. 26-JUN-25</t>
  </si>
  <si>
    <t>Manappuram Finance Ltd. 26-JUN-25</t>
  </si>
  <si>
    <t>ICICI Prudential Life Insurance Company Ltd. 26-JUN-25</t>
  </si>
  <si>
    <t>Adani Ports and Special Economic Zone Ltd. 26-JUN-25</t>
  </si>
  <si>
    <t>Torrent Pharmaceuticals Ltd. 26-JUN-25</t>
  </si>
  <si>
    <t>Persistent Systems Ltd. 26-JUN-25</t>
  </si>
  <si>
    <t>United Spirits Ltd. 26-JUN-25</t>
  </si>
  <si>
    <t>SRF Ltd. 26-JUN-25</t>
  </si>
  <si>
    <t>Lupin Ltd. 26-JUN-25</t>
  </si>
  <si>
    <t>Tata Chemicals Ltd. 26-JUN-25</t>
  </si>
  <si>
    <t>ACC Ltd. 26-JUN-25</t>
  </si>
  <si>
    <t>Bosch Ltd. 26-JUN-25</t>
  </si>
  <si>
    <t>Ambuja Cements Ltd. 26-JUN-25</t>
  </si>
  <si>
    <t>Tata Communications Ltd. 31-JUL-25</t>
  </si>
  <si>
    <t>Container Corporation of India Ltd. 26-JUN-25</t>
  </si>
  <si>
    <t>Petronet LNG Ltd. 26-JUN-25</t>
  </si>
  <si>
    <t>Sun Pharmaceutical Industries Ltd. 26-JUN-25</t>
  </si>
  <si>
    <t>BSE Ltd. 26-JUN-25</t>
  </si>
  <si>
    <t>PB Fintech Ltd. 26-JUN-25</t>
  </si>
  <si>
    <t>PNB Housing Finance Ltd. 26-JUN-25</t>
  </si>
  <si>
    <t>Patanjali Foods Ltd. 26-JUN-25</t>
  </si>
  <si>
    <t>Oil India Ltd. 26-JUN-25</t>
  </si>
  <si>
    <t>Indian Oil Corporation Ltd. 26-JUN-25</t>
  </si>
  <si>
    <t>Cipla Ltd. 26-JUN-25</t>
  </si>
  <si>
    <t>Granules India Ltd. 26-JUN-25</t>
  </si>
  <si>
    <t>Bank of India 26-JUN-25</t>
  </si>
  <si>
    <t>Solar Industries India Ltd. 26-JUN-25</t>
  </si>
  <si>
    <t>Maruti Suzuki India Ltd. 26-JUN-25</t>
  </si>
  <si>
    <t>Piramal Enterprises Ltd. 26-JUN-25</t>
  </si>
  <si>
    <t>Havells India Ltd. 26-JUN-25</t>
  </si>
  <si>
    <t>The Indian Hotels Company Ltd. 26-JUN-25</t>
  </si>
  <si>
    <t>Avenue Supermarts Ltd. 26-JUN-25</t>
  </si>
  <si>
    <t>Cyient Ltd. 26-JUN-25</t>
  </si>
  <si>
    <t>APL Apollo Tubes Ltd. 26-JUN-25</t>
  </si>
  <si>
    <t>Hindustan Copper Ltd. 26-JUN-25</t>
  </si>
  <si>
    <t>SBI Life Insurance Co. Ltd. 26-JUN-25</t>
  </si>
  <si>
    <t>Laurus Labs Ltd. 26-JUN-25</t>
  </si>
  <si>
    <t>Polycab India Ltd. 31-JUL-25</t>
  </si>
  <si>
    <t>Jindal Steel &amp; Power Ltd. 26-JUN-25</t>
  </si>
  <si>
    <t>Prestige Estates Projects Ltd. 26-JUN-25</t>
  </si>
  <si>
    <t>Computer Age Management Services Ltd. 26-JUN-25</t>
  </si>
  <si>
    <t>Marico Ltd. 26-JUN-25</t>
  </si>
  <si>
    <t>Tata Technologies Ltd. 26-JUN-25</t>
  </si>
  <si>
    <t>National Aluminium Company Ltd. 26-JUN-25</t>
  </si>
  <si>
    <t>Adani Total Gas Ltd. 26-JUN-25</t>
  </si>
  <si>
    <t>Syngene International Ltd. 26-JUN-25</t>
  </si>
  <si>
    <t>Torrent Power Ltd. 26-JUN-25</t>
  </si>
  <si>
    <t>Zydus Lifesciences Ltd. 26-JUN-25</t>
  </si>
  <si>
    <t>Muthoot Finance Ltd. 26-JUN-25</t>
  </si>
  <si>
    <t>HDFC Bank Ltd. 31-JUL-25</t>
  </si>
  <si>
    <t>Tube Investments of India Ltd. 26-JUN-25</t>
  </si>
  <si>
    <t>Kotak Mahindra Bank Ltd. 31-JUL-25</t>
  </si>
  <si>
    <t>Biocon Ltd. 26-JUN-25</t>
  </si>
  <si>
    <t>LTIMindtree Ltd. 26-JUN-25</t>
  </si>
  <si>
    <t>Cummins India Ltd. 26-JUN-25</t>
  </si>
  <si>
    <t>Multi Commodity Exchange of India Ltd. 26-JUN-25</t>
  </si>
  <si>
    <t>NHPC Ltd. 26-JUN-25</t>
  </si>
  <si>
    <t>Titan Company Ltd. 31-JUL-25</t>
  </si>
  <si>
    <t>REC Ltd. 31-JUL-25</t>
  </si>
  <si>
    <t>Voltas Ltd. 26-JUN-25</t>
  </si>
  <si>
    <t>UPL Ltd. 26-JUN-25</t>
  </si>
  <si>
    <t>PI Industries Ltd. 26-JUN-25</t>
  </si>
  <si>
    <t>CG Power and Industrial Solutions Ltd. 26-JUN-25</t>
  </si>
  <si>
    <t>AU Small Finance Bank Ltd. 26-JUN-25</t>
  </si>
  <si>
    <t>Dalmia Bharat Ltd. 26-JUN-25</t>
  </si>
  <si>
    <t>ICICI Lombard General Insurance Company Ltd. 26-JUN-25</t>
  </si>
  <si>
    <t>Birlasoft Ltd. 26-JUN-25</t>
  </si>
  <si>
    <t>IIFL Finance Ltd. 26-JUN-25</t>
  </si>
  <si>
    <t>Union Bank of India 26-JUN-25</t>
  </si>
  <si>
    <t>ITC Ltd. 31-JUL-25</t>
  </si>
  <si>
    <t>Oracle Financial Services Software Ltd. 26-JUN-25</t>
  </si>
  <si>
    <t>Aarti Industries Ltd. 26-JUN-25</t>
  </si>
  <si>
    <t>The Phoenix Mills Ltd. 26-JUN-25</t>
  </si>
  <si>
    <t>Tata Communications Ltd. 26-JUN-25</t>
  </si>
  <si>
    <t>Eicher Motors Ltd. 26-JUN-25</t>
  </si>
  <si>
    <t>HDFC Asset Management Co. Ltd. 26-JUN-25</t>
  </si>
  <si>
    <t>Power Finance Corporation Ltd. 31-JUL-25</t>
  </si>
  <si>
    <t>Mahanagar Gas Ltd. 26-JUN-25</t>
  </si>
  <si>
    <t>Chambal Fertilisers and Chemicals Ltd. 26-JUN-25</t>
  </si>
  <si>
    <t>SBI Cards &amp; Payment Services Ltd. 26-JUN-25</t>
  </si>
  <si>
    <t>Housing and Urban Development Corporation Ltd. 26-JUN-25</t>
  </si>
  <si>
    <t>IRB Infrastructure Developers Ltd. 26-JUN-25</t>
  </si>
  <si>
    <t>CESC Ltd. 26-JUN-25</t>
  </si>
  <si>
    <t>Supreme Industries Ltd. 26-JUN-25</t>
  </si>
  <si>
    <t>KEI Industries Ltd. 26-JUN-25</t>
  </si>
  <si>
    <t>ICICI Bank Ltd. 28-AUG-25</t>
  </si>
  <si>
    <t>Life Insurance Corporation of India 26-JUN-25</t>
  </si>
  <si>
    <t>Kalyan Jewellers India Ltd. 26-JUN-25</t>
  </si>
  <si>
    <t>Astral Ltd. 26-JUN-25</t>
  </si>
  <si>
    <t>DLF Ltd. 31-JUL-25</t>
  </si>
  <si>
    <t>Dixon Technologies (India) Ltd. 26-JUN-25</t>
  </si>
  <si>
    <t>Reliance Industries Ltd. 28-AUG-25</t>
  </si>
  <si>
    <t>Birlasoft Ltd. 31-JUL-25</t>
  </si>
  <si>
    <t>Cholamandalam Investment &amp; Finance Co. Ltd. 26-JUN-25</t>
  </si>
  <si>
    <t>Indian Energy Exchange Ltd. 26-JUN-25</t>
  </si>
  <si>
    <t>Colgate Palmolive (India) Ltd. 26-JUN-25</t>
  </si>
  <si>
    <t>Jio Financial Services Ltd. 28-AUG-25</t>
  </si>
  <si>
    <t>Vodafone Idea Ltd. 31-JUL-25</t>
  </si>
  <si>
    <t>Hindustan Zinc Ltd. 26-JUN-25</t>
  </si>
  <si>
    <t>Balkrishna Industries Ltd. 26-JUN-25</t>
  </si>
  <si>
    <t>HFCL Ltd. 26-JUN-25</t>
  </si>
  <si>
    <t>Ashok Leyland Ltd. 26-JUN-25</t>
  </si>
  <si>
    <t>Life Insurance Corporation of India 31-JUL-25</t>
  </si>
  <si>
    <t>Dr. Reddy's Laboratories Ltd. 26-JUN-25</t>
  </si>
  <si>
    <t>Tata Power Company Ltd. 31-JUL-25</t>
  </si>
  <si>
    <t>Hero MotoCorp Ltd. 31-JUL-25</t>
  </si>
  <si>
    <t>Indraprastha Gas Ltd. 26-JUN-25</t>
  </si>
  <si>
    <t>NBCC (India) Ltd. 26-JUN-25</t>
  </si>
  <si>
    <t>Hindustan Unilever Ltd. 31-JUL-25</t>
  </si>
  <si>
    <t>Piramal Enterprises Ltd. 31-JUL-25</t>
  </si>
  <si>
    <t>State Bank of India 31-JUL-25</t>
  </si>
  <si>
    <t>Punjab National Bank 31-JUL-25</t>
  </si>
  <si>
    <t>Delhivery Ltd. 26-JUN-25</t>
  </si>
  <si>
    <t>Larsen &amp; Toubro Ltd. 31-JUL-25</t>
  </si>
  <si>
    <t>NTPC Ltd. 31-JUL-25</t>
  </si>
  <si>
    <t>Indian Bank 26-JUN-25</t>
  </si>
  <si>
    <t>Varun Beverages Ltd. 31-JUL-25</t>
  </si>
  <si>
    <t>Tata Motors Ltd. 28-AUG-25</t>
  </si>
  <si>
    <t>ACC Ltd. 31-JUL-25</t>
  </si>
  <si>
    <t>Nestle India Ltd. 26-JUN-25</t>
  </si>
  <si>
    <t>Oberoi Realty Ltd. 26-JUN-25</t>
  </si>
  <si>
    <t>Bajaj Auto Ltd. 26-JUN-25</t>
  </si>
  <si>
    <t>Aditya Birla Fashion and Retail Ltd. 26-JUN-25</t>
  </si>
  <si>
    <t>Siemens Ltd. 26-JUN-25</t>
  </si>
  <si>
    <t>NCC Ltd. 26-JUN-25</t>
  </si>
  <si>
    <t>Jindal Stainless Ltd. 26-JUN-25</t>
  </si>
  <si>
    <t>Sona Blw Precision Forgings Ltd. 26-JUN-25</t>
  </si>
  <si>
    <t>Jio Financial Services Ltd. 31-JUL-25</t>
  </si>
  <si>
    <t>ICICI Lombard General Insurance Company Ltd. 31-JUL-25</t>
  </si>
  <si>
    <t>Voltas Ltd. 31-JUL-25</t>
  </si>
  <si>
    <t>Info Edge (India) Ltd. 31-JUL-25</t>
  </si>
  <si>
    <t>Exide Industries Ltd. 31-JUL-25</t>
  </si>
  <si>
    <t>Oil &amp; Natural Gas Corporation Ltd. 31-JUL-25</t>
  </si>
  <si>
    <t>The Indian Hotels Company Ltd. 31-JUL-25</t>
  </si>
  <si>
    <t>Infosys Ltd. 31-JUL-25</t>
  </si>
  <si>
    <t>HFCL Ltd. 31-JUL-25</t>
  </si>
  <si>
    <t>Cyient Ltd. 31-JUL-25</t>
  </si>
  <si>
    <t>Polycab India Ltd. 26-JUN-25</t>
  </si>
  <si>
    <t>The Federal Bank Ltd. 26-JUN-25</t>
  </si>
  <si>
    <t>Lupin Ltd. 31-JUL-25</t>
  </si>
  <si>
    <t>Margin amount for Derivative positions</t>
  </si>
  <si>
    <t>#</t>
  </si>
  <si>
    <t>SBI Savings Fund - Direct Plan - Growth Option</t>
  </si>
  <si>
    <t>SBI Magnum Low Duration Fund - Direct Plan - Growth Option</t>
  </si>
  <si>
    <t>SBI Magnum Ultra Short Duration Fund - Direct Plan - Cash Option</t>
  </si>
  <si>
    <t>SBI Corporate Bond Fund - Direct Plan - Growth Option</t>
  </si>
  <si>
    <t>SBI Arbitrage Opportunities Fund - Direct Plan - Growth Option</t>
  </si>
  <si>
    <t>SBI Magnum Gilt Fund - Direct Plan - Growth Option</t>
  </si>
  <si>
    <t>5. Aggregate investments by other schemes of SBI Mutual Fund at the end of the period is Rs.42,767.90 Lakhs</t>
  </si>
  <si>
    <t>5. Aggregate investments by other schemes of SBI Mutual Fund at the end of the period is Rs.16,162.51 Lakhs</t>
  </si>
  <si>
    <t>5. Aggregate investments by other schemes of SBI Mutual Fund at the end of the period is Rs.3,21,938.24 Lakhs</t>
  </si>
  <si>
    <t>5. Aggregate investments by other schemes of SBI Mutual Fund at the end of the period is Rs.41,286.17 Lakhs</t>
  </si>
  <si>
    <t>5. Aggregate investments by other schemes of SBI Mutual Fund at the end of the period is Rs.1,05,147.94 Lakhs</t>
  </si>
  <si>
    <t>5. Aggregate investments by other schemes of SBI Mutual Fund at the end of the period is Rs.32,431.53 Lakhs</t>
  </si>
  <si>
    <t>5. Aggregate investments by other schemes of SBI Mutual Fund at the end of the period is Rs.55,792.39 Lakhs</t>
  </si>
  <si>
    <t>5. Aggregate investments by other schemes of SBI Mutual Fund at the end of the period is Rs.39,978.83 Lakhs</t>
  </si>
  <si>
    <t>GSECREPO0637</t>
  </si>
  <si>
    <t>TREP02062025</t>
  </si>
  <si>
    <t>India Universal Trust AL2 (Obligor - HDFC Bank Ltd.)</t>
  </si>
  <si>
    <t>India Universal Trust AL1 (Obligor - HDFC Bank Ltd.)</t>
  </si>
  <si>
    <t>First Business ReceivablesTrust  (Obligor - Reliance Corporate IT Parks Ltd.)</t>
  </si>
  <si>
    <t>Corporate Debt Market Development Fund-A2</t>
  </si>
  <si>
    <t>f) Compulsory Convertible Debentures</t>
  </si>
  <si>
    <t>d) Compulsory Convertible Debentures</t>
  </si>
  <si>
    <t>Bank Nifty Index 26-JUN-25</t>
  </si>
  <si>
    <t>Nifty Index 26-JUN-25</t>
  </si>
  <si>
    <t>Bank Nifty Index  26-JUN-25</t>
  </si>
  <si>
    <t>d) Real Estate Investment Trust</t>
  </si>
  <si>
    <t>R**,A**</t>
  </si>
  <si>
    <t>L&amp;T Metro Rail (Hyderabad) Ltd.</t>
  </si>
  <si>
    <t>Tata Power Renewable Energy Ltd.</t>
  </si>
  <si>
    <t>Call/Put</t>
  </si>
  <si>
    <t>Notional Value
(Rs. in Lakhs)</t>
  </si>
  <si>
    <t>INTEREST RATE SWAPS</t>
  </si>
  <si>
    <t>Nomura Fixed Income Securities Pvt. Ltd. 24-09-2025</t>
  </si>
  <si>
    <t>ICICI Securities Primary Dealership Ltd. 25-09-2025</t>
  </si>
  <si>
    <t>BNP Paribas 26-09-2025</t>
  </si>
  <si>
    <t>Standard Chartered Bank 29-09-2025</t>
  </si>
  <si>
    <t>HSBC Ltd. 03-10-2025</t>
  </si>
  <si>
    <t>State Bank of India 03-10-2025</t>
  </si>
  <si>
    <t>HSBC Ltd. 06-10-2025</t>
  </si>
  <si>
    <t>Nomura Fixed Income Securities Pvt. Ltd. 06-10-2025</t>
  </si>
  <si>
    <t>Standard Chartered Bank 06-10-2025</t>
  </si>
  <si>
    <t>The Clearing Corporation of India Ltd. 18-08-2025</t>
  </si>
  <si>
    <t>SYMBOL / TICKER</t>
  </si>
  <si>
    <t>SBISILVER</t>
  </si>
  <si>
    <t>SBINEQWETF</t>
  </si>
  <si>
    <t>SBIBPB</t>
  </si>
  <si>
    <t xml:space="preserve">BRSR Scores 
(also called as ESG Scores) </t>
  </si>
  <si>
    <t xml:space="preserve">BRSR Core Scores
(also called as ESG Core Scores) </t>
  </si>
  <si>
    <t>Link to BRSR disclosures</t>
  </si>
  <si>
    <t>Link to BRSR Core Assured disclosures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</si>
  <si>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</si>
  <si>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</si>
  <si>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I**</t>
  </si>
  <si>
    <t>S**</t>
  </si>
  <si>
    <t>$</t>
  </si>
  <si>
    <t>5. $ Quantity 7,94,913 shares are under lock, release date August 15, 2025</t>
  </si>
  <si>
    <t>5. $ Quantity 23,05,427 shares are under lock, release date July 25, 2025</t>
  </si>
  <si>
    <t>$$</t>
  </si>
  <si>
    <t>5. $ Quantity 19,07,790 shares are under lock, release date August 15, 2025</t>
  </si>
  <si>
    <t>6. $$ Quantity 33,45,454 shares are under lock, release date July 31, 2025</t>
  </si>
  <si>
    <t>A**</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</si>
  <si>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</si>
  <si>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</si>
  <si>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https://www.bseindia.com/xml-data/corpfiling/AttachHis//80485da6-ff55-4c3e-ba9c-4d51a3d5ed44.pdf</t>
  </si>
  <si>
    <t>https://www.bseindia.com/xml-data/corpfiling/AttachLive//44be77e0-6afe-4ac4-add8-26943e317479.pdf</t>
  </si>
  <si>
    <t>https://www.bseindia.com/xml-data/corpfiling/AttachHis//5e2ee0c9-f4b4-4486-b247-674b01b11936.pdf</t>
  </si>
  <si>
    <t>https://www.bseindia.com/xml-data/corpfiling/AttachHis//870f4f65-7841-4a91-b472-d91921db1635.pdf</t>
  </si>
  <si>
    <t>https://www.bseindia.com/xml-data/corpfiling/AttachHis/63959ce8-b641-4bd4-9a62-43ab52301856.pdf</t>
  </si>
  <si>
    <t>https://www.bseindia.com/xml-data/corpfiling/AttachHis//3b62666a-aa3b-481f-b54d-506f1fc7c904.pdf</t>
  </si>
  <si>
    <t>https://www.bseindia.com/xml-data/corpfiling/AttachHis//141ef7e3-e697-430b-a62c-108fbc78db2f.pdf</t>
  </si>
  <si>
    <t>https://www.bseindia.com/xml-data/corpfiling/AttachHis//3c1ecd3c-3e8c-4baf-9831-db35592b21ac.pdf</t>
  </si>
  <si>
    <t>https://www.bseindia.com/xml-data/corpfiling/AttachLive//c12a56d6-1671-4bb8-b2d5-38ce4dee01da.pdf</t>
  </si>
  <si>
    <t>https://www.bseindia.com/xml-data/corpfiling/AttachHis/9c6a98f8-f882-4c06-9cb1-7f3b6ae1159f.pdf</t>
  </si>
  <si>
    <t>https://www.bseindia.com/xml-data/corpfiling/AttachHis//b0102152-537a-4575-8183-5c132aba5fdf.pdf</t>
  </si>
  <si>
    <t>https://www.bseindia.com/xml-data/corpfiling/AttachHis//15cd352d-f11b-47ee-a127-5cd238cc9bd9.pdf</t>
  </si>
  <si>
    <t>https://www.bseindia.com/xml-data/corpfiling/AttachHis//ac13e628-bbca-4e1e-828f-3568bc011756.pdf</t>
  </si>
  <si>
    <t>https://www.bseindia.com/xml-data/corpfiling/AttachHis//3173c1d1-cc86-497f-b4c8-445d0dbcb862.pdf</t>
  </si>
  <si>
    <t>https://www.bseindia.com/xml-data/corpfiling/AttachHis//66379fbd-b76c-4a0f-8673-983da10753b0.pdf</t>
  </si>
  <si>
    <t>https://www.bseindia.com/xml-data/corpfiling/AttachHis//19d833a8-dbc7-4553-982e-75923c474c86.pdf</t>
  </si>
  <si>
    <t>https://www.bseindia.com/xml-data/corpfiling/AttachHis//8bbc99c1-98e8-41e8-89ac-86e81221a963.pdf</t>
  </si>
  <si>
    <t>https://www.bseindia.com/xml-data/corpfiling/AttachHis//52768a13-843f-488e-8749-d839c7c0cb7f.pdf</t>
  </si>
  <si>
    <t>https://www.bseindia.com/xml-data/corpfiling/AttachHis//4af24568-4cb3-485f-9017-c564876dffb0.pdf</t>
  </si>
  <si>
    <t>https://www.bseindia.com/xml-data/corpfiling/AttachHis//59a5d43d-aa0f-491f-bf48-5a340519f255.pdf</t>
  </si>
  <si>
    <t>https://www.bseindia.com/xml-data/corpfiling/AttachHis//166da888-b9ad-4223-b83b-c7e156f5fe9f.pdf</t>
  </si>
  <si>
    <t>https://www.bseindia.com/xml-data/corpfiling/AttachHis//56f9775c-1fe9-427e-9f3f-6211a9ce0322.pdf</t>
  </si>
  <si>
    <t>https://www.bseindia.com/xml-data/corpfiling/AttachHis//2d00e8b4-0690-4605-a0bc-b840cd6cfa8c.pdf</t>
  </si>
  <si>
    <t>https://www.bseindia.com/xml-data/corpfiling/AttachHis//c757eac5-3c7e-4c56-a5c5-cd37ffe1c0a5.pdf</t>
  </si>
  <si>
    <t>https://www.bseindia.com/xml-data/corpfiling/AttachHis//91cb2b81-214b-4810-97b5-144553021d68.pdf</t>
  </si>
  <si>
    <t>https://www.bseindia.com/xml-data/corpfiling/AttachHis//3b6e70ed-71fc-46f6-b65c-f1f5f55fe869.pdf</t>
  </si>
  <si>
    <t>https://www.bseindia.com/xml-data/corpfiling/AttachHis/d9d8ab8c-f0a0-487a-b711-4840dee84a79.pdf</t>
  </si>
  <si>
    <t>https://www.bseindia.com/xml-data/corpfiling/AttachHis//3bc7cec2-b9a7-4cad-96cf-5358988401b0.pdf</t>
  </si>
  <si>
    <t>https://www.bseindia.com/xml-data/corpfiling/AttachHis//fc38dc1b-61b6-40fc-a010-b5944b9824fa.pdf</t>
  </si>
  <si>
    <t>https://www.bseindia.com/xml-data/corpfiling/AttachHis//2d9f77ec-3f8e-45a6-bf51-ac1db3d166e6.pdf</t>
  </si>
  <si>
    <t>https://www.bseindia.com/xml-data/corpfiling/AttachHis//2584a2e9-716e-4034-948f-ec49ba815794.pdf</t>
  </si>
  <si>
    <t>https://www.bseindia.com/xml-data/corpfiling/AttachLive//6619fc6f-9343-4f0e-8e7a-740c52b0106c.pdf</t>
  </si>
  <si>
    <t>https://www.bseindia.com/xml-data/corpfiling/AttachHis//92aac7f5-0bf6-46ca-bd01-456133174f03.pdf</t>
  </si>
  <si>
    <t>https://www.bseindia.com/xml-data/corpfiling/AttachHis//c156cbe3-33ef-4704-9811-cc20de1956f6.pdf</t>
  </si>
  <si>
    <t>https://www.bseindia.com/xml-data/corpfiling/AttachHis//f97575a4-7267-4f8a-92bf-80e7a5e4c095.pdf</t>
  </si>
  <si>
    <t>https://www.bseindia.com/xml-data/corpfiling/AttachHis//e6d7499c-9b84-47a1-870c-ae1113204af2.pdf</t>
  </si>
  <si>
    <t>https://www.bseindia.com/xml-data/corpfiling/AttachHis//365bf981-6bb8-4241-b336-07a36f51a413.pdf</t>
  </si>
  <si>
    <t>N/A</t>
  </si>
  <si>
    <t>Weighted Average of BRSR Scores  &amp; BRSR Core Scores</t>
  </si>
  <si>
    <t>5. Debt Index Replication Factor : 100%</t>
  </si>
  <si>
    <t>5. Debt Index Replication Factor : 72.31%</t>
  </si>
  <si>
    <t>5. Debt Index Replication Factor : 99.33%</t>
  </si>
  <si>
    <t>5. Debt Index Replication Factor : 99.15%</t>
  </si>
  <si>
    <t>5. Debt Index Replication Factor : 93.06%</t>
  </si>
  <si>
    <t xml:space="preserve">          Scheme Risk-O-Meter</t>
  </si>
  <si>
    <t xml:space="preserve">         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</si>
  <si>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</si>
  <si>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</si>
  <si>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</si>
  <si>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</si>
  <si>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</si>
  <si>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</si>
  <si>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</si>
  <si>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</si>
  <si>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</si>
  <si>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</si>
  <si>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</si>
  <si>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</si>
  <si>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</si>
  <si>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</si>
  <si>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</si>
  <si>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</si>
  <si>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</si>
  <si>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</si>
  <si>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</si>
  <si>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</si>
  <si>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</si>
  <si>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</si>
  <si>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</si>
  <si>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</si>
  <si>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</si>
  <si>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</si>
  <si>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</si>
  <si>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</si>
  <si>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</si>
  <si>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</si>
  <si>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</si>
  <si>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</si>
  <si>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</si>
  <si>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</si>
  <si>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</si>
  <si>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</si>
  <si>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</si>
  <si>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</si>
  <si>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</si>
  <si>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</si>
  <si>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</si>
  <si>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</si>
  <si>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</si>
  <si>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</si>
  <si>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</si>
  <si>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</si>
  <si>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</si>
  <si>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</si>
  <si>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</si>
  <si>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</si>
  <si>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</si>
  <si>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</si>
  <si>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</si>
  <si>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</si>
  <si>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</si>
  <si>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</si>
  <si>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</si>
  <si>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</si>
  <si>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</si>
  <si>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</si>
  <si>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PRICE OF SILVER</t>
  </si>
  <si>
    <t>Benchmark Name : BSE 200 TRI</t>
  </si>
  <si>
    <t>Benchmark Name : NIFTY BANK INDEX TRI</t>
  </si>
  <si>
    <t>Benchmark Name : BSE PSU BANK INDEX TRI</t>
  </si>
  <si>
    <t>Benchmark Name : 65% NIFTY COMPOSITE DEBT INDEX + 35% NIFTY 50 ARBITRAGE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</si>
</sst>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_(* #,##0_);_(* \(#,##0\);_(* &quot;-&quot;??_);_(@_)"/>
    <numFmt numFmtId="166" formatCode="mmmm\ dd\,\ yyyy"/>
  </numFmts>
  <fonts count="15"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s>
  <fills count="3">
    <fill>
      <patternFill patternType="none"/>
    </fill>
    <fill>
      <patternFill patternType="gray125"/>
    </fill>
    <fill>
      <patternFill patternType="solid">
        <fgColor indexed="9"/>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8">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5">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7" xfId="6" applyFont="1" applyBorder="1" applyAlignment="1">
      <alignment vertical="center"/>
    </xf>
    <xf numFmtId="0" fontId="8" fillId="0" borderId="18" xfId="0" applyFont="1" applyBorder="1"/>
    <xf numFmtId="0" fontId="8" fillId="0" borderId="19" xfId="0" applyFont="1" applyBorder="1"/>
    <xf numFmtId="0" fontId="2" fillId="2" borderId="20" xfId="0" applyFont="1" applyFill="1" applyBorder="1"/>
    <xf numFmtId="0" fontId="2" fillId="0" borderId="21" xfId="6" applyFont="1" applyBorder="1" applyAlignment="1">
      <alignment vertical="center"/>
    </xf>
    <xf numFmtId="0" fontId="8" fillId="0" borderId="22" xfId="0" applyFont="1" applyBorder="1"/>
    <xf numFmtId="0" fontId="7" fillId="0" borderId="22" xfId="0" applyFont="1" applyBorder="1"/>
    <xf numFmtId="0" fontId="2" fillId="2" borderId="22" xfId="4" applyFont="1" applyFill="1" applyBorder="1"/>
    <xf numFmtId="0" fontId="2" fillId="2" borderId="23"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6" fillId="0" borderId="25" xfId="0" applyFont="1" applyBorder="1"/>
    <xf numFmtId="0" fontId="6" fillId="0" borderId="24" xfId="0" applyFont="1" applyBorder="1"/>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165" fontId="7" fillId="0" borderId="0" xfId="1" applyNumberFormat="1" applyFont="1"/>
    <xf numFmtId="43" fontId="2" fillId="0" borderId="5" xfId="1" applyFont="1" applyFill="1" applyBorder="1" applyAlignment="1">
      <alignment vertical="center" wrapText="1"/>
    </xf>
    <xf numFmtId="43" fontId="5" fillId="0" borderId="11" xfId="3" applyNumberFormat="1" applyBorder="1" applyAlignment="1" applyProtection="1"/>
    <xf numFmtId="43" fontId="8" fillId="0" borderId="11" xfId="1" applyFont="1" applyBorder="1" applyAlignment="1">
      <alignment horizontal="right" indent="1"/>
    </xf>
    <xf numFmtId="43" fontId="8" fillId="0" borderId="11" xfId="1" applyFont="1" applyBorder="1" applyAlignment="1">
      <alignment horizontal="right"/>
    </xf>
    <xf numFmtId="164" fontId="8" fillId="0" borderId="15" xfId="0" applyNumberFormat="1" applyFont="1" applyBorder="1" applyAlignment="1">
      <alignment wrapText="1"/>
    </xf>
    <xf numFmtId="43" fontId="7" fillId="0" borderId="12" xfId="1" applyFont="1" applyBorder="1"/>
    <xf numFmtId="0" fontId="7" fillId="0" borderId="0" xfId="0" applyFont="1" applyAlignment="1">
      <alignment horizontal="center"/>
    </xf>
    <xf numFmtId="0" fontId="13" fillId="0" borderId="16" xfId="0" applyFont="1" applyBorder="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7" applyFont="1" applyFill="1" applyBorder="1" applyAlignment="1" applyProtection="1">
      <alignment vertical="top" wrapText="1"/>
      <protection locked="0"/>
    </xf>
  </cellXfs>
  <cellStyles count="8">
    <cellStyle name="Comma" xfId="1" builtinId="3"/>
    <cellStyle name="Comma 2" xfId="2" xr:uid="{5B3D14DC-B1F1-4DB7-A9EE-817C2AE46272}"/>
    <cellStyle name="Hyperlink" xfId="3" builtinId="8"/>
    <cellStyle name="Hyperlink 2" xfId="7" xr:uid="{0CE6C40B-02B9-4DB2-A0F9-72AB0A2C3813}"/>
    <cellStyle name="Normal" xfId="0" builtinId="0"/>
    <cellStyle name="Normal 2" xfId="4" xr:uid="{E5544B4E-371A-4567-87E6-92E05474A8EA}"/>
    <cellStyle name="Percent 2" xfId="5" xr:uid="{6639A686-E4FB-41A9-A23E-88951FCBBDC6}"/>
    <cellStyle name="Style 1" xfId="6" xr:uid="{4B606661-7A2B-4707-91CA-0346B9FEE2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9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0.jpg"/></Relationships>
</file>

<file path=xl/drawings/_rels/drawing9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2608633</xdr:colOff>
      <xdr:row>121</xdr:row>
      <xdr:rowOff>57173</xdr:rowOff>
    </xdr:to>
    <xdr:pic>
      <xdr:nvPicPr>
        <xdr:cNvPr id="2" name="Picture 1">
          <a:extLst>
            <a:ext uri="{FF2B5EF4-FFF2-40B4-BE49-F238E27FC236}">
              <a16:creationId xmlns:a16="http://schemas.microsoft.com/office/drawing/2014/main" id="{0C2D1FCE-5D5B-4020-88E1-3DCACA78E3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336250"/>
          <a:ext cx="2608633" cy="1390673"/>
        </a:xfrm>
        <a:prstGeom prst="rect">
          <a:avLst/>
        </a:prstGeom>
      </xdr:spPr>
    </xdr:pic>
    <xdr:clientData/>
  </xdr:twoCellAnchor>
  <xdr:twoCellAnchor editAs="oneCell">
    <xdr:from>
      <xdr:col>4</xdr:col>
      <xdr:colOff>0</xdr:colOff>
      <xdr:row>114</xdr:row>
      <xdr:rowOff>0</xdr:rowOff>
    </xdr:from>
    <xdr:to>
      <xdr:col>5</xdr:col>
      <xdr:colOff>1016064</xdr:colOff>
      <xdr:row>121</xdr:row>
      <xdr:rowOff>57173</xdr:rowOff>
    </xdr:to>
    <xdr:pic>
      <xdr:nvPicPr>
        <xdr:cNvPr id="3" name="Picture 2">
          <a:extLst>
            <a:ext uri="{FF2B5EF4-FFF2-40B4-BE49-F238E27FC236}">
              <a16:creationId xmlns:a16="http://schemas.microsoft.com/office/drawing/2014/main" id="{F6C5476B-05E3-48C5-961F-E1650CAE15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33625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2608633</xdr:colOff>
      <xdr:row>183</xdr:row>
      <xdr:rowOff>57173</xdr:rowOff>
    </xdr:to>
    <xdr:pic>
      <xdr:nvPicPr>
        <xdr:cNvPr id="2" name="Picture 1">
          <a:extLst>
            <a:ext uri="{FF2B5EF4-FFF2-40B4-BE49-F238E27FC236}">
              <a16:creationId xmlns:a16="http://schemas.microsoft.com/office/drawing/2014/main" id="{BA9D8254-A9CB-4051-A382-92103F51F4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898417"/>
          <a:ext cx="2608633" cy="1390673"/>
        </a:xfrm>
        <a:prstGeom prst="rect">
          <a:avLst/>
        </a:prstGeom>
      </xdr:spPr>
    </xdr:pic>
    <xdr:clientData/>
  </xdr:twoCellAnchor>
  <xdr:twoCellAnchor editAs="oneCell">
    <xdr:from>
      <xdr:col>4</xdr:col>
      <xdr:colOff>0</xdr:colOff>
      <xdr:row>176</xdr:row>
      <xdr:rowOff>0</xdr:rowOff>
    </xdr:from>
    <xdr:to>
      <xdr:col>5</xdr:col>
      <xdr:colOff>1016064</xdr:colOff>
      <xdr:row>183</xdr:row>
      <xdr:rowOff>57173</xdr:rowOff>
    </xdr:to>
    <xdr:pic>
      <xdr:nvPicPr>
        <xdr:cNvPr id="3" name="Picture 2">
          <a:extLst>
            <a:ext uri="{FF2B5EF4-FFF2-40B4-BE49-F238E27FC236}">
              <a16:creationId xmlns:a16="http://schemas.microsoft.com/office/drawing/2014/main" id="{E1448C86-8EED-4E46-B869-ED58A44843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898417"/>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7E0F4626-92A7-4819-9CF1-2D52353CBA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DA34D0FC-BAB4-426B-8FE9-850E8FE112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2613851</xdr:colOff>
      <xdr:row>89</xdr:row>
      <xdr:rowOff>67036</xdr:rowOff>
    </xdr:to>
    <xdr:pic>
      <xdr:nvPicPr>
        <xdr:cNvPr id="2" name="Picture 1">
          <a:extLst>
            <a:ext uri="{FF2B5EF4-FFF2-40B4-BE49-F238E27FC236}">
              <a16:creationId xmlns:a16="http://schemas.microsoft.com/office/drawing/2014/main" id="{FA300FE4-7D26-4C6C-BD41-0E4458F5C8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13851" cy="1400536"/>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B4519B83-71B4-4B03-B645-F211CBA6AC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F0E542BE-A559-4601-8B36-C1A3CF094D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A89C0601-FBEB-4EB6-892D-308423A5E5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162DA8A6-8A07-4BBB-A769-91E153F076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CBEA128E-0C00-485C-B99C-1EEDFECB67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7F4DF2ED-ACB8-4177-B52B-15527FB9D6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F254B696-602F-44A0-AD10-46DBF92031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2608633</xdr:colOff>
      <xdr:row>134</xdr:row>
      <xdr:rowOff>57173</xdr:rowOff>
    </xdr:to>
    <xdr:pic>
      <xdr:nvPicPr>
        <xdr:cNvPr id="2" name="Picture 1">
          <a:extLst>
            <a:ext uri="{FF2B5EF4-FFF2-40B4-BE49-F238E27FC236}">
              <a16:creationId xmlns:a16="http://schemas.microsoft.com/office/drawing/2014/main" id="{E84AD4AB-EC12-48E9-BDDD-48ABBA06C4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608633" cy="1390673"/>
        </a:xfrm>
        <a:prstGeom prst="rect">
          <a:avLst/>
        </a:prstGeom>
      </xdr:spPr>
    </xdr:pic>
    <xdr:clientData/>
  </xdr:twoCellAnchor>
  <xdr:twoCellAnchor editAs="oneCell">
    <xdr:from>
      <xdr:col>4</xdr:col>
      <xdr:colOff>0</xdr:colOff>
      <xdr:row>127</xdr:row>
      <xdr:rowOff>0</xdr:rowOff>
    </xdr:from>
    <xdr:to>
      <xdr:col>5</xdr:col>
      <xdr:colOff>1016064</xdr:colOff>
      <xdr:row>134</xdr:row>
      <xdr:rowOff>57173</xdr:rowOff>
    </xdr:to>
    <xdr:pic>
      <xdr:nvPicPr>
        <xdr:cNvPr id="3" name="Picture 2">
          <a:extLst>
            <a:ext uri="{FF2B5EF4-FFF2-40B4-BE49-F238E27FC236}">
              <a16:creationId xmlns:a16="http://schemas.microsoft.com/office/drawing/2014/main" id="{B8E35FB1-95D4-474E-A211-0EFD99AC23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95667"/>
          <a:ext cx="2592981"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2671241</xdr:colOff>
      <xdr:row>86</xdr:row>
      <xdr:rowOff>141008</xdr:rowOff>
    </xdr:to>
    <xdr:pic>
      <xdr:nvPicPr>
        <xdr:cNvPr id="2" name="Picture 1">
          <a:extLst>
            <a:ext uri="{FF2B5EF4-FFF2-40B4-BE49-F238E27FC236}">
              <a16:creationId xmlns:a16="http://schemas.microsoft.com/office/drawing/2014/main" id="{741581EE-7CBD-459A-9606-F195768011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71241" cy="1474508"/>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36967007-A76A-47CE-B17F-8B13434C92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2EB3B3E3-09BC-4B3D-9D4F-5FA9CE2EF7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05626020-7DA1-4007-813C-CC34F6D395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62D87A23-9E0C-4210-B7C3-3B7CD2CDFE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1318A400-C8C4-452F-A887-EE6A2BC8DA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FBC31356-2D66-4EC9-B34F-EA95D00F5C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56B578E4-9D56-4056-AAD2-F291D2C33A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04022572-0357-4EAB-AA02-7D0C51FE43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00417"/>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11E8E00B-77FB-4A85-B13C-51389309EC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0041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4B86E157-20F3-4BC8-A491-BEEE9BFC6F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CEEB51AB-4F28-4ED3-B252-CF27A19738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A3FAB710-8F18-474D-8397-D1609B372B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FAD50362-408F-4C75-A716-149F328FD0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2608633</xdr:colOff>
      <xdr:row>107</xdr:row>
      <xdr:rowOff>57173</xdr:rowOff>
    </xdr:to>
    <xdr:pic>
      <xdr:nvPicPr>
        <xdr:cNvPr id="2" name="Picture 1">
          <a:extLst>
            <a:ext uri="{FF2B5EF4-FFF2-40B4-BE49-F238E27FC236}">
              <a16:creationId xmlns:a16="http://schemas.microsoft.com/office/drawing/2014/main" id="{B7F5DC70-5D61-4571-96D3-81490B3A6D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08633" cy="1390673"/>
        </a:xfrm>
        <a:prstGeom prst="rect">
          <a:avLst/>
        </a:prstGeom>
      </xdr:spPr>
    </xdr:pic>
    <xdr:clientData/>
  </xdr:twoCellAnchor>
  <xdr:twoCellAnchor editAs="oneCell">
    <xdr:from>
      <xdr:col>4</xdr:col>
      <xdr:colOff>0</xdr:colOff>
      <xdr:row>100</xdr:row>
      <xdr:rowOff>0</xdr:rowOff>
    </xdr:from>
    <xdr:to>
      <xdr:col>5</xdr:col>
      <xdr:colOff>1016064</xdr:colOff>
      <xdr:row>107</xdr:row>
      <xdr:rowOff>57173</xdr:rowOff>
    </xdr:to>
    <xdr:pic>
      <xdr:nvPicPr>
        <xdr:cNvPr id="3" name="Picture 2">
          <a:extLst>
            <a:ext uri="{FF2B5EF4-FFF2-40B4-BE49-F238E27FC236}">
              <a16:creationId xmlns:a16="http://schemas.microsoft.com/office/drawing/2014/main" id="{0FCDBE17-6B39-4887-84F0-8DC7D11140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2608633</xdr:colOff>
      <xdr:row>82</xdr:row>
      <xdr:rowOff>57173</xdr:rowOff>
    </xdr:to>
    <xdr:pic>
      <xdr:nvPicPr>
        <xdr:cNvPr id="2" name="Picture 1">
          <a:extLst>
            <a:ext uri="{FF2B5EF4-FFF2-40B4-BE49-F238E27FC236}">
              <a16:creationId xmlns:a16="http://schemas.microsoft.com/office/drawing/2014/main" id="{940E64CE-EF4D-4499-B650-B70820352B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3" cy="1390673"/>
        </a:xfrm>
        <a:prstGeom prst="rect">
          <a:avLst/>
        </a:prstGeom>
      </xdr:spPr>
    </xdr:pic>
    <xdr:clientData/>
  </xdr:twoCellAnchor>
  <xdr:twoCellAnchor editAs="oneCell">
    <xdr:from>
      <xdr:col>4</xdr:col>
      <xdr:colOff>0</xdr:colOff>
      <xdr:row>75</xdr:row>
      <xdr:rowOff>0</xdr:rowOff>
    </xdr:from>
    <xdr:to>
      <xdr:col>5</xdr:col>
      <xdr:colOff>1016064</xdr:colOff>
      <xdr:row>82</xdr:row>
      <xdr:rowOff>57173</xdr:rowOff>
    </xdr:to>
    <xdr:pic>
      <xdr:nvPicPr>
        <xdr:cNvPr id="3" name="Picture 2">
          <a:extLst>
            <a:ext uri="{FF2B5EF4-FFF2-40B4-BE49-F238E27FC236}">
              <a16:creationId xmlns:a16="http://schemas.microsoft.com/office/drawing/2014/main" id="{064A90EF-0755-4F68-9FD2-77C8EE7243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DA364242-10C9-4F68-9B43-76AA48261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5BD2321D-1053-4D27-B77E-343B5451B6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06C78D0F-637E-4C19-8193-EEE4F2D91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91D4EBC1-FE47-4CEC-A8B5-4E642D178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FCBE0D9F-27A1-4E09-9C8D-6B5D8DF2CA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6FA49D00-90CC-405F-B1C7-87E7A098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575</xdr:row>
      <xdr:rowOff>0</xdr:rowOff>
    </xdr:from>
    <xdr:to>
      <xdr:col>2</xdr:col>
      <xdr:colOff>2608633</xdr:colOff>
      <xdr:row>582</xdr:row>
      <xdr:rowOff>57173</xdr:rowOff>
    </xdr:to>
    <xdr:pic>
      <xdr:nvPicPr>
        <xdr:cNvPr id="2" name="Picture 1">
          <a:extLst>
            <a:ext uri="{FF2B5EF4-FFF2-40B4-BE49-F238E27FC236}">
              <a16:creationId xmlns:a16="http://schemas.microsoft.com/office/drawing/2014/main" id="{3B474651-1EDA-4E32-9E5A-A8E06E4EAC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939667"/>
          <a:ext cx="2608633" cy="1390673"/>
        </a:xfrm>
        <a:prstGeom prst="rect">
          <a:avLst/>
        </a:prstGeom>
      </xdr:spPr>
    </xdr:pic>
    <xdr:clientData/>
  </xdr:twoCellAnchor>
  <xdr:twoCellAnchor editAs="oneCell">
    <xdr:from>
      <xdr:col>4</xdr:col>
      <xdr:colOff>0</xdr:colOff>
      <xdr:row>575</xdr:row>
      <xdr:rowOff>0</xdr:rowOff>
    </xdr:from>
    <xdr:to>
      <xdr:col>5</xdr:col>
      <xdr:colOff>1016064</xdr:colOff>
      <xdr:row>582</xdr:row>
      <xdr:rowOff>57173</xdr:rowOff>
    </xdr:to>
    <xdr:pic>
      <xdr:nvPicPr>
        <xdr:cNvPr id="3" name="Picture 2">
          <a:extLst>
            <a:ext uri="{FF2B5EF4-FFF2-40B4-BE49-F238E27FC236}">
              <a16:creationId xmlns:a16="http://schemas.microsoft.com/office/drawing/2014/main" id="{1A0A7F4B-19BA-48E6-A7A9-8CA7A4C77E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939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265B0EEB-FA08-40D8-9A8C-364F5C739F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E7ED672C-3AD0-4FA0-981B-FE457F4733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D125DC54-7A0C-4470-9FB0-CC60AB1E0E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3A4A3592-727F-4288-8B3F-6619F6DD31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2639936</xdr:colOff>
      <xdr:row>120</xdr:row>
      <xdr:rowOff>101556</xdr:rowOff>
    </xdr:to>
    <xdr:pic>
      <xdr:nvPicPr>
        <xdr:cNvPr id="2" name="Picture 1">
          <a:extLst>
            <a:ext uri="{FF2B5EF4-FFF2-40B4-BE49-F238E27FC236}">
              <a16:creationId xmlns:a16="http://schemas.microsoft.com/office/drawing/2014/main" id="{52FA8C3A-E2CF-4F69-A98E-682B1E964F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39936" cy="1435056"/>
        </a:xfrm>
        <a:prstGeom prst="rect">
          <a:avLst/>
        </a:prstGeom>
      </xdr:spPr>
    </xdr:pic>
    <xdr:clientData/>
  </xdr:twoCellAnchor>
  <xdr:twoCellAnchor editAs="oneCell">
    <xdr:from>
      <xdr:col>4</xdr:col>
      <xdr:colOff>0</xdr:colOff>
      <xdr:row>113</xdr:row>
      <xdr:rowOff>0</xdr:rowOff>
    </xdr:from>
    <xdr:to>
      <xdr:col>5</xdr:col>
      <xdr:colOff>1016064</xdr:colOff>
      <xdr:row>120</xdr:row>
      <xdr:rowOff>81830</xdr:rowOff>
    </xdr:to>
    <xdr:pic>
      <xdr:nvPicPr>
        <xdr:cNvPr id="3" name="Picture 2">
          <a:extLst>
            <a:ext uri="{FF2B5EF4-FFF2-40B4-BE49-F238E27FC236}">
              <a16:creationId xmlns:a16="http://schemas.microsoft.com/office/drawing/2014/main" id="{6B073C0E-59A6-4BCA-A62C-E3E771A3A4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2DA0CA04-012E-4A55-803A-084592EE6F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E93E5107-7B0E-450B-B8BF-27C467D17E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C05A9610-DC02-450D-BCDB-C4B0BA82CA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3E8D1BB9-065D-426E-BBB2-EDF3AA632E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C79AD3B9-703E-46EE-AC32-4776A01867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B8227E8B-84DB-484F-9580-C55DCE41EB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3E7CB67C-8AF1-4E0C-920C-F4196717D7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F4C89A04-4127-4878-A667-57AB6008ED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2613851</xdr:colOff>
      <xdr:row>82</xdr:row>
      <xdr:rowOff>67036</xdr:rowOff>
    </xdr:to>
    <xdr:pic>
      <xdr:nvPicPr>
        <xdr:cNvPr id="2" name="Picture 1">
          <a:extLst>
            <a:ext uri="{FF2B5EF4-FFF2-40B4-BE49-F238E27FC236}">
              <a16:creationId xmlns:a16="http://schemas.microsoft.com/office/drawing/2014/main" id="{7CE126F3-7D58-4980-AC64-7A63FA2354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13851" cy="1400536"/>
        </a:xfrm>
        <a:prstGeom prst="rect">
          <a:avLst/>
        </a:prstGeom>
      </xdr:spPr>
    </xdr:pic>
    <xdr:clientData/>
  </xdr:twoCellAnchor>
  <xdr:twoCellAnchor editAs="oneCell">
    <xdr:from>
      <xdr:col>4</xdr:col>
      <xdr:colOff>0</xdr:colOff>
      <xdr:row>75</xdr:row>
      <xdr:rowOff>0</xdr:rowOff>
    </xdr:from>
    <xdr:to>
      <xdr:col>5</xdr:col>
      <xdr:colOff>1047367</xdr:colOff>
      <xdr:row>82</xdr:row>
      <xdr:rowOff>116350</xdr:rowOff>
    </xdr:to>
    <xdr:pic>
      <xdr:nvPicPr>
        <xdr:cNvPr id="3" name="Picture 2">
          <a:extLst>
            <a:ext uri="{FF2B5EF4-FFF2-40B4-BE49-F238E27FC236}">
              <a16:creationId xmlns:a16="http://schemas.microsoft.com/office/drawing/2014/main" id="{918F9D1D-124E-473A-9222-3087416D17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24284" cy="1449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C883B4D0-0334-4301-9E3C-94B179E55E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1063020</xdr:colOff>
      <xdr:row>82</xdr:row>
      <xdr:rowOff>57173</xdr:rowOff>
    </xdr:to>
    <xdr:pic>
      <xdr:nvPicPr>
        <xdr:cNvPr id="3" name="Picture 2">
          <a:extLst>
            <a:ext uri="{FF2B5EF4-FFF2-40B4-BE49-F238E27FC236}">
              <a16:creationId xmlns:a16="http://schemas.microsoft.com/office/drawing/2014/main" id="{D545660F-827E-46FD-B4D5-B4251FBD27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2639936</xdr:colOff>
      <xdr:row>121</xdr:row>
      <xdr:rowOff>101556</xdr:rowOff>
    </xdr:to>
    <xdr:pic>
      <xdr:nvPicPr>
        <xdr:cNvPr id="2" name="Picture 1">
          <a:extLst>
            <a:ext uri="{FF2B5EF4-FFF2-40B4-BE49-F238E27FC236}">
              <a16:creationId xmlns:a16="http://schemas.microsoft.com/office/drawing/2014/main" id="{B01B52D7-97C0-4E41-9FC9-DDC2F306A2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479000"/>
          <a:ext cx="2639936" cy="1435056"/>
        </a:xfrm>
        <a:prstGeom prst="rect">
          <a:avLst/>
        </a:prstGeom>
      </xdr:spPr>
    </xdr:pic>
    <xdr:clientData/>
  </xdr:twoCellAnchor>
  <xdr:twoCellAnchor editAs="oneCell">
    <xdr:from>
      <xdr:col>4</xdr:col>
      <xdr:colOff>0</xdr:colOff>
      <xdr:row>114</xdr:row>
      <xdr:rowOff>0</xdr:rowOff>
    </xdr:from>
    <xdr:to>
      <xdr:col>5</xdr:col>
      <xdr:colOff>1036933</xdr:colOff>
      <xdr:row>121</xdr:row>
      <xdr:rowOff>62104</xdr:rowOff>
    </xdr:to>
    <xdr:pic>
      <xdr:nvPicPr>
        <xdr:cNvPr id="3" name="Picture 2">
          <a:extLst>
            <a:ext uri="{FF2B5EF4-FFF2-40B4-BE49-F238E27FC236}">
              <a16:creationId xmlns:a16="http://schemas.microsoft.com/office/drawing/2014/main" id="{54EF6038-3193-4CEF-9409-94127DA3A5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479000"/>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192</xdr:row>
      <xdr:rowOff>0</xdr:rowOff>
    </xdr:from>
    <xdr:to>
      <xdr:col>2</xdr:col>
      <xdr:colOff>2671241</xdr:colOff>
      <xdr:row>199</xdr:row>
      <xdr:rowOff>141008</xdr:rowOff>
    </xdr:to>
    <xdr:pic>
      <xdr:nvPicPr>
        <xdr:cNvPr id="2" name="Picture 1">
          <a:extLst>
            <a:ext uri="{FF2B5EF4-FFF2-40B4-BE49-F238E27FC236}">
              <a16:creationId xmlns:a16="http://schemas.microsoft.com/office/drawing/2014/main" id="{B553854E-E441-47A2-ADB8-7B54657B97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978167"/>
          <a:ext cx="2671241" cy="1474508"/>
        </a:xfrm>
        <a:prstGeom prst="rect">
          <a:avLst/>
        </a:prstGeom>
      </xdr:spPr>
    </xdr:pic>
    <xdr:clientData/>
  </xdr:twoCellAnchor>
  <xdr:twoCellAnchor editAs="oneCell">
    <xdr:from>
      <xdr:col>4</xdr:col>
      <xdr:colOff>0</xdr:colOff>
      <xdr:row>192</xdr:row>
      <xdr:rowOff>0</xdr:rowOff>
    </xdr:from>
    <xdr:to>
      <xdr:col>5</xdr:col>
      <xdr:colOff>1047367</xdr:colOff>
      <xdr:row>199</xdr:row>
      <xdr:rowOff>116350</xdr:rowOff>
    </xdr:to>
    <xdr:pic>
      <xdr:nvPicPr>
        <xdr:cNvPr id="3" name="Picture 2">
          <a:extLst>
            <a:ext uri="{FF2B5EF4-FFF2-40B4-BE49-F238E27FC236}">
              <a16:creationId xmlns:a16="http://schemas.microsoft.com/office/drawing/2014/main" id="{5A7D8C62-0D08-407A-896F-4EB615EA46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9781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2613851</xdr:colOff>
      <xdr:row>104</xdr:row>
      <xdr:rowOff>67036</xdr:rowOff>
    </xdr:to>
    <xdr:pic>
      <xdr:nvPicPr>
        <xdr:cNvPr id="2" name="Picture 1">
          <a:extLst>
            <a:ext uri="{FF2B5EF4-FFF2-40B4-BE49-F238E27FC236}">
              <a16:creationId xmlns:a16="http://schemas.microsoft.com/office/drawing/2014/main" id="{38B664EB-3B8C-4809-A100-E53FCAC303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13851" cy="1400536"/>
        </a:xfrm>
        <a:prstGeom prst="rect">
          <a:avLst/>
        </a:prstGeom>
      </xdr:spPr>
    </xdr:pic>
    <xdr:clientData/>
  </xdr:twoCellAnchor>
  <xdr:twoCellAnchor editAs="oneCell">
    <xdr:from>
      <xdr:col>4</xdr:col>
      <xdr:colOff>0</xdr:colOff>
      <xdr:row>97</xdr:row>
      <xdr:rowOff>0</xdr:rowOff>
    </xdr:from>
    <xdr:to>
      <xdr:col>5</xdr:col>
      <xdr:colOff>1036933</xdr:colOff>
      <xdr:row>104</xdr:row>
      <xdr:rowOff>62104</xdr:rowOff>
    </xdr:to>
    <xdr:pic>
      <xdr:nvPicPr>
        <xdr:cNvPr id="3" name="Picture 2">
          <a:extLst>
            <a:ext uri="{FF2B5EF4-FFF2-40B4-BE49-F238E27FC236}">
              <a16:creationId xmlns:a16="http://schemas.microsoft.com/office/drawing/2014/main" id="{065A6594-66F9-4DA1-A26C-9403FBF88C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2613851</xdr:colOff>
      <xdr:row>179</xdr:row>
      <xdr:rowOff>67036</xdr:rowOff>
    </xdr:to>
    <xdr:pic>
      <xdr:nvPicPr>
        <xdr:cNvPr id="2" name="Picture 1">
          <a:extLst>
            <a:ext uri="{FF2B5EF4-FFF2-40B4-BE49-F238E27FC236}">
              <a16:creationId xmlns:a16="http://schemas.microsoft.com/office/drawing/2014/main" id="{281DE946-889C-40E7-8146-B476BFC2BA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13851" cy="1400536"/>
        </a:xfrm>
        <a:prstGeom prst="rect">
          <a:avLst/>
        </a:prstGeom>
      </xdr:spPr>
    </xdr:pic>
    <xdr:clientData/>
  </xdr:twoCellAnchor>
  <xdr:twoCellAnchor editAs="oneCell">
    <xdr:from>
      <xdr:col>4</xdr:col>
      <xdr:colOff>0</xdr:colOff>
      <xdr:row>172</xdr:row>
      <xdr:rowOff>0</xdr:rowOff>
    </xdr:from>
    <xdr:to>
      <xdr:col>5</xdr:col>
      <xdr:colOff>1047367</xdr:colOff>
      <xdr:row>179</xdr:row>
      <xdr:rowOff>116350</xdr:rowOff>
    </xdr:to>
    <xdr:pic>
      <xdr:nvPicPr>
        <xdr:cNvPr id="3" name="Picture 2">
          <a:extLst>
            <a:ext uri="{FF2B5EF4-FFF2-40B4-BE49-F238E27FC236}">
              <a16:creationId xmlns:a16="http://schemas.microsoft.com/office/drawing/2014/main" id="{E9B40A30-D0C0-427C-9DB9-3160D431B5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2624284</xdr:colOff>
      <xdr:row>115</xdr:row>
      <xdr:rowOff>42378</xdr:rowOff>
    </xdr:to>
    <xdr:pic>
      <xdr:nvPicPr>
        <xdr:cNvPr id="2" name="Picture 1">
          <a:extLst>
            <a:ext uri="{FF2B5EF4-FFF2-40B4-BE49-F238E27FC236}">
              <a16:creationId xmlns:a16="http://schemas.microsoft.com/office/drawing/2014/main" id="{973F17FC-EABE-4E85-844D-6A2A919589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24284" cy="1375878"/>
        </a:xfrm>
        <a:prstGeom prst="rect">
          <a:avLst/>
        </a:prstGeom>
      </xdr:spPr>
    </xdr:pic>
    <xdr:clientData/>
  </xdr:twoCellAnchor>
  <xdr:twoCellAnchor editAs="oneCell">
    <xdr:from>
      <xdr:col>4</xdr:col>
      <xdr:colOff>0</xdr:colOff>
      <xdr:row>108</xdr:row>
      <xdr:rowOff>0</xdr:rowOff>
    </xdr:from>
    <xdr:to>
      <xdr:col>5</xdr:col>
      <xdr:colOff>1016064</xdr:colOff>
      <xdr:row>115</xdr:row>
      <xdr:rowOff>81830</xdr:rowOff>
    </xdr:to>
    <xdr:pic>
      <xdr:nvPicPr>
        <xdr:cNvPr id="3" name="Picture 2">
          <a:extLst>
            <a:ext uri="{FF2B5EF4-FFF2-40B4-BE49-F238E27FC236}">
              <a16:creationId xmlns:a16="http://schemas.microsoft.com/office/drawing/2014/main" id="{C0DD43FF-C9C6-46E0-8639-FBC1365DCC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D4ED7213-BE17-4343-9D71-FC67703DF4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A7FCB1A6-E469-4ED4-9A55-2E1CAA5F81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154</xdr:row>
      <xdr:rowOff>0</xdr:rowOff>
    </xdr:from>
    <xdr:to>
      <xdr:col>2</xdr:col>
      <xdr:colOff>2608633</xdr:colOff>
      <xdr:row>161</xdr:row>
      <xdr:rowOff>57173</xdr:rowOff>
    </xdr:to>
    <xdr:pic>
      <xdr:nvPicPr>
        <xdr:cNvPr id="2" name="Picture 1">
          <a:extLst>
            <a:ext uri="{FF2B5EF4-FFF2-40B4-BE49-F238E27FC236}">
              <a16:creationId xmlns:a16="http://schemas.microsoft.com/office/drawing/2014/main" id="{1642BE63-B250-4D46-BF82-0A11E965F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739167"/>
          <a:ext cx="2608633" cy="1390673"/>
        </a:xfrm>
        <a:prstGeom prst="rect">
          <a:avLst/>
        </a:prstGeom>
      </xdr:spPr>
    </xdr:pic>
    <xdr:clientData/>
  </xdr:twoCellAnchor>
  <xdr:twoCellAnchor editAs="oneCell">
    <xdr:from>
      <xdr:col>4</xdr:col>
      <xdr:colOff>0</xdr:colOff>
      <xdr:row>154</xdr:row>
      <xdr:rowOff>0</xdr:rowOff>
    </xdr:from>
    <xdr:to>
      <xdr:col>5</xdr:col>
      <xdr:colOff>1016064</xdr:colOff>
      <xdr:row>161</xdr:row>
      <xdr:rowOff>57173</xdr:rowOff>
    </xdr:to>
    <xdr:pic>
      <xdr:nvPicPr>
        <xdr:cNvPr id="3" name="Picture 2">
          <a:extLst>
            <a:ext uri="{FF2B5EF4-FFF2-40B4-BE49-F238E27FC236}">
              <a16:creationId xmlns:a16="http://schemas.microsoft.com/office/drawing/2014/main" id="{F94E657D-51FB-469C-9A59-8CE709E499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73916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2624284</xdr:colOff>
      <xdr:row>177</xdr:row>
      <xdr:rowOff>42378</xdr:rowOff>
    </xdr:to>
    <xdr:pic>
      <xdr:nvPicPr>
        <xdr:cNvPr id="2" name="Picture 1">
          <a:extLst>
            <a:ext uri="{FF2B5EF4-FFF2-40B4-BE49-F238E27FC236}">
              <a16:creationId xmlns:a16="http://schemas.microsoft.com/office/drawing/2014/main" id="{3C3F6488-644D-4DEF-9109-81CD5899C3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624284" cy="1375878"/>
        </a:xfrm>
        <a:prstGeom prst="rect">
          <a:avLst/>
        </a:prstGeom>
      </xdr:spPr>
    </xdr:pic>
    <xdr:clientData/>
  </xdr:twoCellAnchor>
  <xdr:twoCellAnchor editAs="oneCell">
    <xdr:from>
      <xdr:col>4</xdr:col>
      <xdr:colOff>0</xdr:colOff>
      <xdr:row>170</xdr:row>
      <xdr:rowOff>0</xdr:rowOff>
    </xdr:from>
    <xdr:to>
      <xdr:col>5</xdr:col>
      <xdr:colOff>1016064</xdr:colOff>
      <xdr:row>177</xdr:row>
      <xdr:rowOff>81830</xdr:rowOff>
    </xdr:to>
    <xdr:pic>
      <xdr:nvPicPr>
        <xdr:cNvPr id="3" name="Picture 2">
          <a:extLst>
            <a:ext uri="{FF2B5EF4-FFF2-40B4-BE49-F238E27FC236}">
              <a16:creationId xmlns:a16="http://schemas.microsoft.com/office/drawing/2014/main" id="{A838FC2C-EB7C-460A-95D9-0F22FDC449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2</xdr:col>
      <xdr:colOff>2671241</xdr:colOff>
      <xdr:row>208</xdr:row>
      <xdr:rowOff>141008</xdr:rowOff>
    </xdr:to>
    <xdr:pic>
      <xdr:nvPicPr>
        <xdr:cNvPr id="2" name="Picture 1">
          <a:extLst>
            <a:ext uri="{FF2B5EF4-FFF2-40B4-BE49-F238E27FC236}">
              <a16:creationId xmlns:a16="http://schemas.microsoft.com/office/drawing/2014/main" id="{3175931A-23F0-43B7-BFB8-B6C83E0003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243000"/>
          <a:ext cx="2671241" cy="1474508"/>
        </a:xfrm>
        <a:prstGeom prst="rect">
          <a:avLst/>
        </a:prstGeom>
      </xdr:spPr>
    </xdr:pic>
    <xdr:clientData/>
  </xdr:twoCellAnchor>
  <xdr:twoCellAnchor editAs="oneCell">
    <xdr:from>
      <xdr:col>4</xdr:col>
      <xdr:colOff>0</xdr:colOff>
      <xdr:row>201</xdr:row>
      <xdr:rowOff>0</xdr:rowOff>
    </xdr:from>
    <xdr:to>
      <xdr:col>5</xdr:col>
      <xdr:colOff>1047367</xdr:colOff>
      <xdr:row>208</xdr:row>
      <xdr:rowOff>116350</xdr:rowOff>
    </xdr:to>
    <xdr:pic>
      <xdr:nvPicPr>
        <xdr:cNvPr id="3" name="Picture 2">
          <a:extLst>
            <a:ext uri="{FF2B5EF4-FFF2-40B4-BE49-F238E27FC236}">
              <a16:creationId xmlns:a16="http://schemas.microsoft.com/office/drawing/2014/main" id="{8AAF05BC-F004-492A-B95F-24B7A99334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9243000"/>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2608633</xdr:colOff>
      <xdr:row>146</xdr:row>
      <xdr:rowOff>57173</xdr:rowOff>
    </xdr:to>
    <xdr:pic>
      <xdr:nvPicPr>
        <xdr:cNvPr id="2" name="Picture 1">
          <a:extLst>
            <a:ext uri="{FF2B5EF4-FFF2-40B4-BE49-F238E27FC236}">
              <a16:creationId xmlns:a16="http://schemas.microsoft.com/office/drawing/2014/main" id="{D46DE97E-44E6-4FA3-8881-F262942164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976917"/>
          <a:ext cx="2608633" cy="1390673"/>
        </a:xfrm>
        <a:prstGeom prst="rect">
          <a:avLst/>
        </a:prstGeom>
      </xdr:spPr>
    </xdr:pic>
    <xdr:clientData/>
  </xdr:twoCellAnchor>
  <xdr:twoCellAnchor editAs="oneCell">
    <xdr:from>
      <xdr:col>4</xdr:col>
      <xdr:colOff>0</xdr:colOff>
      <xdr:row>139</xdr:row>
      <xdr:rowOff>0</xdr:rowOff>
    </xdr:from>
    <xdr:to>
      <xdr:col>5</xdr:col>
      <xdr:colOff>1016064</xdr:colOff>
      <xdr:row>146</xdr:row>
      <xdr:rowOff>57173</xdr:rowOff>
    </xdr:to>
    <xdr:pic>
      <xdr:nvPicPr>
        <xdr:cNvPr id="3" name="Picture 2">
          <a:extLst>
            <a:ext uri="{FF2B5EF4-FFF2-40B4-BE49-F238E27FC236}">
              <a16:creationId xmlns:a16="http://schemas.microsoft.com/office/drawing/2014/main" id="{7B1054E2-2CC3-4002-BFEE-59BC5E279B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976917"/>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B95D383E-715F-483D-A963-982E0F3AB1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FBF093DD-6D53-4BCA-9FF3-C2C355FE17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7A1C682A-9D49-401F-A4B1-B574E5D810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9D9ED5C9-48CD-4974-998C-90082A3B39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2613851</xdr:colOff>
      <xdr:row>95</xdr:row>
      <xdr:rowOff>67036</xdr:rowOff>
    </xdr:to>
    <xdr:pic>
      <xdr:nvPicPr>
        <xdr:cNvPr id="2" name="Picture 1">
          <a:extLst>
            <a:ext uri="{FF2B5EF4-FFF2-40B4-BE49-F238E27FC236}">
              <a16:creationId xmlns:a16="http://schemas.microsoft.com/office/drawing/2014/main" id="{AE1E69BD-785D-42BC-A445-5982B8AD31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13851" cy="1400536"/>
        </a:xfrm>
        <a:prstGeom prst="rect">
          <a:avLst/>
        </a:prstGeom>
      </xdr:spPr>
    </xdr:pic>
    <xdr:clientData/>
  </xdr:twoCellAnchor>
  <xdr:twoCellAnchor editAs="oneCell">
    <xdr:from>
      <xdr:col>4</xdr:col>
      <xdr:colOff>0</xdr:colOff>
      <xdr:row>88</xdr:row>
      <xdr:rowOff>0</xdr:rowOff>
    </xdr:from>
    <xdr:to>
      <xdr:col>5</xdr:col>
      <xdr:colOff>1036933</xdr:colOff>
      <xdr:row>95</xdr:row>
      <xdr:rowOff>62104</xdr:rowOff>
    </xdr:to>
    <xdr:pic>
      <xdr:nvPicPr>
        <xdr:cNvPr id="3" name="Picture 2">
          <a:extLst>
            <a:ext uri="{FF2B5EF4-FFF2-40B4-BE49-F238E27FC236}">
              <a16:creationId xmlns:a16="http://schemas.microsoft.com/office/drawing/2014/main" id="{A8F8D634-F95E-44F6-BE37-0EE98C23F6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DF58C65A-4E59-4EF5-AAC2-A89E9AD190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95917"/>
          <a:ext cx="2608633" cy="1390673"/>
        </a:xfrm>
        <a:prstGeom prst="rect">
          <a:avLst/>
        </a:prstGeom>
      </xdr:spPr>
    </xdr:pic>
    <xdr:clientData/>
  </xdr:twoCellAnchor>
  <xdr:twoCellAnchor editAs="oneCell">
    <xdr:from>
      <xdr:col>4</xdr:col>
      <xdr:colOff>0</xdr:colOff>
      <xdr:row>137</xdr:row>
      <xdr:rowOff>0</xdr:rowOff>
    </xdr:from>
    <xdr:to>
      <xdr:col>5</xdr:col>
      <xdr:colOff>1016064</xdr:colOff>
      <xdr:row>144</xdr:row>
      <xdr:rowOff>57173</xdr:rowOff>
    </xdr:to>
    <xdr:pic>
      <xdr:nvPicPr>
        <xdr:cNvPr id="3" name="Picture 2">
          <a:extLst>
            <a:ext uri="{FF2B5EF4-FFF2-40B4-BE49-F238E27FC236}">
              <a16:creationId xmlns:a16="http://schemas.microsoft.com/office/drawing/2014/main" id="{45ACC3F7-074E-4485-A260-FEBEBC9E59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9591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2608633</xdr:colOff>
      <xdr:row>184</xdr:row>
      <xdr:rowOff>57173</xdr:rowOff>
    </xdr:to>
    <xdr:pic>
      <xdr:nvPicPr>
        <xdr:cNvPr id="2" name="Picture 1">
          <a:extLst>
            <a:ext uri="{FF2B5EF4-FFF2-40B4-BE49-F238E27FC236}">
              <a16:creationId xmlns:a16="http://schemas.microsoft.com/office/drawing/2014/main" id="{C70A46AD-FB93-45BA-A002-E68DAB5AA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20667"/>
          <a:ext cx="2608633" cy="1390673"/>
        </a:xfrm>
        <a:prstGeom prst="rect">
          <a:avLst/>
        </a:prstGeom>
      </xdr:spPr>
    </xdr:pic>
    <xdr:clientData/>
  </xdr:twoCellAnchor>
  <xdr:twoCellAnchor editAs="oneCell">
    <xdr:from>
      <xdr:col>4</xdr:col>
      <xdr:colOff>0</xdr:colOff>
      <xdr:row>177</xdr:row>
      <xdr:rowOff>0</xdr:rowOff>
    </xdr:from>
    <xdr:to>
      <xdr:col>5</xdr:col>
      <xdr:colOff>989978</xdr:colOff>
      <xdr:row>184</xdr:row>
      <xdr:rowOff>57173</xdr:rowOff>
    </xdr:to>
    <xdr:pic>
      <xdr:nvPicPr>
        <xdr:cNvPr id="3" name="Picture 2">
          <a:extLst>
            <a:ext uri="{FF2B5EF4-FFF2-40B4-BE49-F238E27FC236}">
              <a16:creationId xmlns:a16="http://schemas.microsoft.com/office/drawing/2014/main" id="{215141D4-4719-432A-A460-E06051C53C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2066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3521681C-EFDA-4526-8643-A525637FC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54791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44F15273-BD1F-4DAC-8ACF-2D7A601E77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54791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546</xdr:row>
      <xdr:rowOff>0</xdr:rowOff>
    </xdr:from>
    <xdr:to>
      <xdr:col>2</xdr:col>
      <xdr:colOff>2608632</xdr:colOff>
      <xdr:row>553</xdr:row>
      <xdr:rowOff>121282</xdr:rowOff>
    </xdr:to>
    <xdr:pic>
      <xdr:nvPicPr>
        <xdr:cNvPr id="2" name="Picture 1">
          <a:extLst>
            <a:ext uri="{FF2B5EF4-FFF2-40B4-BE49-F238E27FC236}">
              <a16:creationId xmlns:a16="http://schemas.microsoft.com/office/drawing/2014/main" id="{AB7BA08B-C856-4258-94D5-3F9845678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99747917"/>
          <a:ext cx="2608632" cy="1454782"/>
        </a:xfrm>
        <a:prstGeom prst="rect">
          <a:avLst/>
        </a:prstGeom>
      </xdr:spPr>
    </xdr:pic>
    <xdr:clientData/>
  </xdr:twoCellAnchor>
  <xdr:twoCellAnchor editAs="oneCell">
    <xdr:from>
      <xdr:col>4</xdr:col>
      <xdr:colOff>0</xdr:colOff>
      <xdr:row>546</xdr:row>
      <xdr:rowOff>0</xdr:rowOff>
    </xdr:from>
    <xdr:to>
      <xdr:col>5</xdr:col>
      <xdr:colOff>1063020</xdr:colOff>
      <xdr:row>553</xdr:row>
      <xdr:rowOff>57173</xdr:rowOff>
    </xdr:to>
    <xdr:pic>
      <xdr:nvPicPr>
        <xdr:cNvPr id="3" name="Picture 2">
          <a:extLst>
            <a:ext uri="{FF2B5EF4-FFF2-40B4-BE49-F238E27FC236}">
              <a16:creationId xmlns:a16="http://schemas.microsoft.com/office/drawing/2014/main" id="{26759077-3002-4717-85F1-0A0348B6BB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99747917"/>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B4B50AC5-3A34-40BE-80FD-61CEE6237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00667"/>
          <a:ext cx="2608633" cy="1390673"/>
        </a:xfrm>
        <a:prstGeom prst="rect">
          <a:avLst/>
        </a:prstGeom>
      </xdr:spPr>
    </xdr:pic>
    <xdr:clientData/>
  </xdr:twoCellAnchor>
  <xdr:twoCellAnchor editAs="oneCell">
    <xdr:from>
      <xdr:col>4</xdr:col>
      <xdr:colOff>0</xdr:colOff>
      <xdr:row>137</xdr:row>
      <xdr:rowOff>0</xdr:rowOff>
    </xdr:from>
    <xdr:to>
      <xdr:col>5</xdr:col>
      <xdr:colOff>1016064</xdr:colOff>
      <xdr:row>144</xdr:row>
      <xdr:rowOff>57173</xdr:rowOff>
    </xdr:to>
    <xdr:pic>
      <xdr:nvPicPr>
        <xdr:cNvPr id="3" name="Picture 2">
          <a:extLst>
            <a:ext uri="{FF2B5EF4-FFF2-40B4-BE49-F238E27FC236}">
              <a16:creationId xmlns:a16="http://schemas.microsoft.com/office/drawing/2014/main" id="{24F07DA2-41A6-46AA-91B5-0081B81684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00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DF526A3D-F059-4AAE-A6BB-C19495507A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08633" cy="1390673"/>
        </a:xfrm>
        <a:prstGeom prst="rect">
          <a:avLst/>
        </a:prstGeom>
      </xdr:spPr>
    </xdr:pic>
    <xdr:clientData/>
  </xdr:twoCellAnchor>
  <xdr:twoCellAnchor editAs="oneCell">
    <xdr:from>
      <xdr:col>4</xdr:col>
      <xdr:colOff>0</xdr:colOff>
      <xdr:row>113</xdr:row>
      <xdr:rowOff>0</xdr:rowOff>
    </xdr:from>
    <xdr:to>
      <xdr:col>5</xdr:col>
      <xdr:colOff>1016064</xdr:colOff>
      <xdr:row>120</xdr:row>
      <xdr:rowOff>57173</xdr:rowOff>
    </xdr:to>
    <xdr:pic>
      <xdr:nvPicPr>
        <xdr:cNvPr id="3" name="Picture 2">
          <a:extLst>
            <a:ext uri="{FF2B5EF4-FFF2-40B4-BE49-F238E27FC236}">
              <a16:creationId xmlns:a16="http://schemas.microsoft.com/office/drawing/2014/main" id="{8065FD65-D104-4E04-967D-7C3A56DFD1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2613851</xdr:colOff>
      <xdr:row>176</xdr:row>
      <xdr:rowOff>67036</xdr:rowOff>
    </xdr:to>
    <xdr:pic>
      <xdr:nvPicPr>
        <xdr:cNvPr id="2" name="Picture 1">
          <a:extLst>
            <a:ext uri="{FF2B5EF4-FFF2-40B4-BE49-F238E27FC236}">
              <a16:creationId xmlns:a16="http://schemas.microsoft.com/office/drawing/2014/main" id="{8438A3D8-1321-4A74-A399-2D46DD0034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56500"/>
          <a:ext cx="2613851" cy="1400536"/>
        </a:xfrm>
        <a:prstGeom prst="rect">
          <a:avLst/>
        </a:prstGeom>
      </xdr:spPr>
    </xdr:pic>
    <xdr:clientData/>
  </xdr:twoCellAnchor>
  <xdr:twoCellAnchor editAs="oneCell">
    <xdr:from>
      <xdr:col>4</xdr:col>
      <xdr:colOff>0</xdr:colOff>
      <xdr:row>169</xdr:row>
      <xdr:rowOff>0</xdr:rowOff>
    </xdr:from>
    <xdr:to>
      <xdr:col>5</xdr:col>
      <xdr:colOff>1047367</xdr:colOff>
      <xdr:row>176</xdr:row>
      <xdr:rowOff>116350</xdr:rowOff>
    </xdr:to>
    <xdr:pic>
      <xdr:nvPicPr>
        <xdr:cNvPr id="3" name="Picture 2">
          <a:extLst>
            <a:ext uri="{FF2B5EF4-FFF2-40B4-BE49-F238E27FC236}">
              <a16:creationId xmlns:a16="http://schemas.microsoft.com/office/drawing/2014/main" id="{0A9103B4-F6F0-4AF8-BF00-A44B57986B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56500"/>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2613851</xdr:colOff>
      <xdr:row>153</xdr:row>
      <xdr:rowOff>67036</xdr:rowOff>
    </xdr:to>
    <xdr:pic>
      <xdr:nvPicPr>
        <xdr:cNvPr id="2" name="Picture 1">
          <a:extLst>
            <a:ext uri="{FF2B5EF4-FFF2-40B4-BE49-F238E27FC236}">
              <a16:creationId xmlns:a16="http://schemas.microsoft.com/office/drawing/2014/main" id="{121DAA65-98DA-4C56-91AE-59FE937F76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215167"/>
          <a:ext cx="2613851" cy="1400536"/>
        </a:xfrm>
        <a:prstGeom prst="rect">
          <a:avLst/>
        </a:prstGeom>
      </xdr:spPr>
    </xdr:pic>
    <xdr:clientData/>
  </xdr:twoCellAnchor>
  <xdr:twoCellAnchor editAs="oneCell">
    <xdr:from>
      <xdr:col>4</xdr:col>
      <xdr:colOff>0</xdr:colOff>
      <xdr:row>146</xdr:row>
      <xdr:rowOff>0</xdr:rowOff>
    </xdr:from>
    <xdr:to>
      <xdr:col>5</xdr:col>
      <xdr:colOff>1047367</xdr:colOff>
      <xdr:row>153</xdr:row>
      <xdr:rowOff>116350</xdr:rowOff>
    </xdr:to>
    <xdr:pic>
      <xdr:nvPicPr>
        <xdr:cNvPr id="3" name="Picture 2">
          <a:extLst>
            <a:ext uri="{FF2B5EF4-FFF2-40B4-BE49-F238E27FC236}">
              <a16:creationId xmlns:a16="http://schemas.microsoft.com/office/drawing/2014/main" id="{5BFA87F3-9F70-49A4-B80C-97CD5A111E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2151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15851593-9816-4150-8982-A7D4F7E77A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17BC2983-70EA-47BA-91D7-7F6A987ABC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30963BDA-04B0-4EEA-ADB8-518E516A3D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F95EE31B-1377-47EF-B46D-3F7600616B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2624284</xdr:colOff>
      <xdr:row>80</xdr:row>
      <xdr:rowOff>42378</xdr:rowOff>
    </xdr:to>
    <xdr:pic>
      <xdr:nvPicPr>
        <xdr:cNvPr id="2" name="Picture 1">
          <a:extLst>
            <a:ext uri="{FF2B5EF4-FFF2-40B4-BE49-F238E27FC236}">
              <a16:creationId xmlns:a16="http://schemas.microsoft.com/office/drawing/2014/main" id="{168FB190-AE77-4C71-B127-DE051D3F9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24284" cy="1375878"/>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568449F6-6B61-4099-BEC8-9814791BEF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2656A7AE-41F2-441A-AC22-005AEE1758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A4E8E11E-93FB-4D97-9DFA-436782A05D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2608633</xdr:colOff>
      <xdr:row>148</xdr:row>
      <xdr:rowOff>57173</xdr:rowOff>
    </xdr:to>
    <xdr:pic>
      <xdr:nvPicPr>
        <xdr:cNvPr id="2" name="Picture 1">
          <a:extLst>
            <a:ext uri="{FF2B5EF4-FFF2-40B4-BE49-F238E27FC236}">
              <a16:creationId xmlns:a16="http://schemas.microsoft.com/office/drawing/2014/main" id="{51F1C5E8-3380-4EC3-BDFC-A2F932AAAE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336750"/>
          <a:ext cx="2608633" cy="1390673"/>
        </a:xfrm>
        <a:prstGeom prst="rect">
          <a:avLst/>
        </a:prstGeom>
      </xdr:spPr>
    </xdr:pic>
    <xdr:clientData/>
  </xdr:twoCellAnchor>
  <xdr:twoCellAnchor editAs="oneCell">
    <xdr:from>
      <xdr:col>4</xdr:col>
      <xdr:colOff>0</xdr:colOff>
      <xdr:row>141</xdr:row>
      <xdr:rowOff>0</xdr:rowOff>
    </xdr:from>
    <xdr:to>
      <xdr:col>5</xdr:col>
      <xdr:colOff>1016064</xdr:colOff>
      <xdr:row>148</xdr:row>
      <xdr:rowOff>57173</xdr:rowOff>
    </xdr:to>
    <xdr:pic>
      <xdr:nvPicPr>
        <xdr:cNvPr id="3" name="Picture 2">
          <a:extLst>
            <a:ext uri="{FF2B5EF4-FFF2-40B4-BE49-F238E27FC236}">
              <a16:creationId xmlns:a16="http://schemas.microsoft.com/office/drawing/2014/main" id="{1FDF3ECB-D8C3-4B69-A614-E594C8ED81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336750"/>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2613851</xdr:colOff>
      <xdr:row>133</xdr:row>
      <xdr:rowOff>67036</xdr:rowOff>
    </xdr:to>
    <xdr:pic>
      <xdr:nvPicPr>
        <xdr:cNvPr id="2" name="Picture 1">
          <a:extLst>
            <a:ext uri="{FF2B5EF4-FFF2-40B4-BE49-F238E27FC236}">
              <a16:creationId xmlns:a16="http://schemas.microsoft.com/office/drawing/2014/main" id="{FB8FF873-0975-48E9-BCF4-A0CA61BC5A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613851" cy="1400536"/>
        </a:xfrm>
        <a:prstGeom prst="rect">
          <a:avLst/>
        </a:prstGeom>
      </xdr:spPr>
    </xdr:pic>
    <xdr:clientData/>
  </xdr:twoCellAnchor>
  <xdr:twoCellAnchor editAs="oneCell">
    <xdr:from>
      <xdr:col>4</xdr:col>
      <xdr:colOff>0</xdr:colOff>
      <xdr:row>126</xdr:row>
      <xdr:rowOff>0</xdr:rowOff>
    </xdr:from>
    <xdr:to>
      <xdr:col>5</xdr:col>
      <xdr:colOff>1047367</xdr:colOff>
      <xdr:row>133</xdr:row>
      <xdr:rowOff>116350</xdr:rowOff>
    </xdr:to>
    <xdr:pic>
      <xdr:nvPicPr>
        <xdr:cNvPr id="3" name="Picture 2">
          <a:extLst>
            <a:ext uri="{FF2B5EF4-FFF2-40B4-BE49-F238E27FC236}">
              <a16:creationId xmlns:a16="http://schemas.microsoft.com/office/drawing/2014/main" id="{7A9AA602-2343-4DD1-8EFD-5EE42A25E7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05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23C2FBA7-A158-4F19-A3E1-7FDA1226A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11891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C85FA1C0-9213-4628-8B3D-4CE6EBE8FE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11891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F645CEAD-2427-4CCD-BC41-C5EAEB7A7D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452CDB57-8A13-4857-97D9-6B12FFAD08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AE9EE9B5-C47B-46A9-BF5C-72990A2C1E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1CEFE627-1668-4004-93DE-D6E2892CC7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B8462E1A-4688-4D2A-B9AA-83BC83181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5C1F1675-F037-4DA9-BE5B-51F79EB086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2608633</xdr:colOff>
      <xdr:row>179</xdr:row>
      <xdr:rowOff>57173</xdr:rowOff>
    </xdr:to>
    <xdr:pic>
      <xdr:nvPicPr>
        <xdr:cNvPr id="2" name="Picture 1">
          <a:extLst>
            <a:ext uri="{FF2B5EF4-FFF2-40B4-BE49-F238E27FC236}">
              <a16:creationId xmlns:a16="http://schemas.microsoft.com/office/drawing/2014/main" id="{9BDC673F-855F-4EFE-A157-E8EF9CA379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08633" cy="1390673"/>
        </a:xfrm>
        <a:prstGeom prst="rect">
          <a:avLst/>
        </a:prstGeom>
      </xdr:spPr>
    </xdr:pic>
    <xdr:clientData/>
  </xdr:twoCellAnchor>
  <xdr:twoCellAnchor editAs="oneCell">
    <xdr:from>
      <xdr:col>4</xdr:col>
      <xdr:colOff>0</xdr:colOff>
      <xdr:row>172</xdr:row>
      <xdr:rowOff>0</xdr:rowOff>
    </xdr:from>
    <xdr:to>
      <xdr:col>5</xdr:col>
      <xdr:colOff>1016064</xdr:colOff>
      <xdr:row>179</xdr:row>
      <xdr:rowOff>57173</xdr:rowOff>
    </xdr:to>
    <xdr:pic>
      <xdr:nvPicPr>
        <xdr:cNvPr id="3" name="Picture 2">
          <a:extLst>
            <a:ext uri="{FF2B5EF4-FFF2-40B4-BE49-F238E27FC236}">
              <a16:creationId xmlns:a16="http://schemas.microsoft.com/office/drawing/2014/main" id="{0F487CCF-EC29-49E2-B7D2-FF1B4CC50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243</xdr:row>
      <xdr:rowOff>0</xdr:rowOff>
    </xdr:from>
    <xdr:to>
      <xdr:col>2</xdr:col>
      <xdr:colOff>2624284</xdr:colOff>
      <xdr:row>250</xdr:row>
      <xdr:rowOff>42378</xdr:rowOff>
    </xdr:to>
    <xdr:pic>
      <xdr:nvPicPr>
        <xdr:cNvPr id="2" name="Picture 1">
          <a:extLst>
            <a:ext uri="{FF2B5EF4-FFF2-40B4-BE49-F238E27FC236}">
              <a16:creationId xmlns:a16="http://schemas.microsoft.com/office/drawing/2014/main" id="{690F993B-71B9-4723-B86E-CBE9574B8D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5730583"/>
          <a:ext cx="2624284" cy="1375878"/>
        </a:xfrm>
        <a:prstGeom prst="rect">
          <a:avLst/>
        </a:prstGeom>
      </xdr:spPr>
    </xdr:pic>
    <xdr:clientData/>
  </xdr:twoCellAnchor>
  <xdr:twoCellAnchor editAs="oneCell">
    <xdr:from>
      <xdr:col>4</xdr:col>
      <xdr:colOff>0</xdr:colOff>
      <xdr:row>243</xdr:row>
      <xdr:rowOff>0</xdr:rowOff>
    </xdr:from>
    <xdr:to>
      <xdr:col>5</xdr:col>
      <xdr:colOff>1036933</xdr:colOff>
      <xdr:row>250</xdr:row>
      <xdr:rowOff>62104</xdr:rowOff>
    </xdr:to>
    <xdr:pic>
      <xdr:nvPicPr>
        <xdr:cNvPr id="3" name="Picture 2">
          <a:extLst>
            <a:ext uri="{FF2B5EF4-FFF2-40B4-BE49-F238E27FC236}">
              <a16:creationId xmlns:a16="http://schemas.microsoft.com/office/drawing/2014/main" id="{C585FD66-6BE6-432B-BCF5-75369D529A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5730583"/>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8BECA61F-937F-46EB-A7F6-A5B913B73B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2AA4B37B-E119-45B4-89D9-2312B36458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E3A6C624-8F45-4707-9F79-B0D31D28F7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B77CF682-D59C-4736-A7C6-9D6144FE33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82D4A43C-16A8-4211-9645-46C6F6E7FF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F39F22DB-1259-4C77-862C-A8119E08CE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2608633</xdr:colOff>
      <xdr:row>97</xdr:row>
      <xdr:rowOff>57173</xdr:rowOff>
    </xdr:to>
    <xdr:pic>
      <xdr:nvPicPr>
        <xdr:cNvPr id="2" name="Picture 1">
          <a:extLst>
            <a:ext uri="{FF2B5EF4-FFF2-40B4-BE49-F238E27FC236}">
              <a16:creationId xmlns:a16="http://schemas.microsoft.com/office/drawing/2014/main" id="{F030802D-C5EB-42A7-AAF5-C15F5DF64E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3" cy="1390673"/>
        </a:xfrm>
        <a:prstGeom prst="rect">
          <a:avLst/>
        </a:prstGeom>
      </xdr:spPr>
    </xdr:pic>
    <xdr:clientData/>
  </xdr:twoCellAnchor>
  <xdr:twoCellAnchor editAs="oneCell">
    <xdr:from>
      <xdr:col>4</xdr:col>
      <xdr:colOff>0</xdr:colOff>
      <xdr:row>90</xdr:row>
      <xdr:rowOff>0</xdr:rowOff>
    </xdr:from>
    <xdr:to>
      <xdr:col>5</xdr:col>
      <xdr:colOff>1016064</xdr:colOff>
      <xdr:row>97</xdr:row>
      <xdr:rowOff>57173</xdr:rowOff>
    </xdr:to>
    <xdr:pic>
      <xdr:nvPicPr>
        <xdr:cNvPr id="3" name="Picture 2">
          <a:extLst>
            <a:ext uri="{FF2B5EF4-FFF2-40B4-BE49-F238E27FC236}">
              <a16:creationId xmlns:a16="http://schemas.microsoft.com/office/drawing/2014/main" id="{7F34AE1F-9A1A-465C-939B-15B4D1ED5E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6A0426BA-09E1-4E8A-B58F-609199A2E5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7D2D5F52-BB69-4F8F-9A45-90900989D3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9FAF0441-1B88-4414-960B-9C716F7F6A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DA337D45-7C64-446B-89E4-8A041C3DA9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186</xdr:row>
      <xdr:rowOff>0</xdr:rowOff>
    </xdr:from>
    <xdr:to>
      <xdr:col>2</xdr:col>
      <xdr:colOff>2608633</xdr:colOff>
      <xdr:row>193</xdr:row>
      <xdr:rowOff>57173</xdr:rowOff>
    </xdr:to>
    <xdr:pic>
      <xdr:nvPicPr>
        <xdr:cNvPr id="2" name="Picture 1">
          <a:extLst>
            <a:ext uri="{FF2B5EF4-FFF2-40B4-BE49-F238E27FC236}">
              <a16:creationId xmlns:a16="http://schemas.microsoft.com/office/drawing/2014/main" id="{D96ED244-59AD-4C81-9B4E-577E2F6AD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835167"/>
          <a:ext cx="2608633" cy="1390673"/>
        </a:xfrm>
        <a:prstGeom prst="rect">
          <a:avLst/>
        </a:prstGeom>
      </xdr:spPr>
    </xdr:pic>
    <xdr:clientData/>
  </xdr:twoCellAnchor>
  <xdr:twoCellAnchor editAs="oneCell">
    <xdr:from>
      <xdr:col>4</xdr:col>
      <xdr:colOff>0</xdr:colOff>
      <xdr:row>186</xdr:row>
      <xdr:rowOff>0</xdr:rowOff>
    </xdr:from>
    <xdr:to>
      <xdr:col>5</xdr:col>
      <xdr:colOff>989978</xdr:colOff>
      <xdr:row>193</xdr:row>
      <xdr:rowOff>57173</xdr:rowOff>
    </xdr:to>
    <xdr:pic>
      <xdr:nvPicPr>
        <xdr:cNvPr id="3" name="Picture 2">
          <a:extLst>
            <a:ext uri="{FF2B5EF4-FFF2-40B4-BE49-F238E27FC236}">
              <a16:creationId xmlns:a16="http://schemas.microsoft.com/office/drawing/2014/main" id="{1F7EE6C3-6179-493C-B672-0717FEE7FA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8351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96CBA67B-6E07-41F5-ADAD-1F5CB1BD16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D24FA874-D141-41D4-A05B-8B01ED6511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FA80E6F7-A616-46F2-901A-A33134E4DC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71705D52-8575-4283-A56F-69960D8A96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2613851</xdr:colOff>
      <xdr:row>183</xdr:row>
      <xdr:rowOff>67036</xdr:rowOff>
    </xdr:to>
    <xdr:pic>
      <xdr:nvPicPr>
        <xdr:cNvPr id="2" name="Picture 1">
          <a:extLst>
            <a:ext uri="{FF2B5EF4-FFF2-40B4-BE49-F238E27FC236}">
              <a16:creationId xmlns:a16="http://schemas.microsoft.com/office/drawing/2014/main" id="{6FBC8BED-AF8A-48D3-AAD3-63341DA8FB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30167"/>
          <a:ext cx="2613851" cy="1400536"/>
        </a:xfrm>
        <a:prstGeom prst="rect">
          <a:avLst/>
        </a:prstGeom>
      </xdr:spPr>
    </xdr:pic>
    <xdr:clientData/>
  </xdr:twoCellAnchor>
  <xdr:twoCellAnchor editAs="oneCell">
    <xdr:from>
      <xdr:col>4</xdr:col>
      <xdr:colOff>0</xdr:colOff>
      <xdr:row>176</xdr:row>
      <xdr:rowOff>0</xdr:rowOff>
    </xdr:from>
    <xdr:to>
      <xdr:col>5</xdr:col>
      <xdr:colOff>1047367</xdr:colOff>
      <xdr:row>183</xdr:row>
      <xdr:rowOff>116350</xdr:rowOff>
    </xdr:to>
    <xdr:pic>
      <xdr:nvPicPr>
        <xdr:cNvPr id="3" name="Picture 2">
          <a:extLst>
            <a:ext uri="{FF2B5EF4-FFF2-40B4-BE49-F238E27FC236}">
              <a16:creationId xmlns:a16="http://schemas.microsoft.com/office/drawing/2014/main" id="{7402B299-A0C7-4092-860E-0DA9E544BA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30167"/>
          <a:ext cx="2624284" cy="14498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EB1C8604-5D93-46F9-9BA2-1C9430AD92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960015C4-024A-44CA-832D-DF7CBD20FF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2613851</xdr:colOff>
      <xdr:row>91</xdr:row>
      <xdr:rowOff>67036</xdr:rowOff>
    </xdr:to>
    <xdr:pic>
      <xdr:nvPicPr>
        <xdr:cNvPr id="2" name="Picture 1">
          <a:extLst>
            <a:ext uri="{FF2B5EF4-FFF2-40B4-BE49-F238E27FC236}">
              <a16:creationId xmlns:a16="http://schemas.microsoft.com/office/drawing/2014/main" id="{FE53BB6F-9F89-4318-8395-6674C66D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13851" cy="1400536"/>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7866E7C7-E17C-4919-A8D1-28C470A6C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2613851</xdr:colOff>
      <xdr:row>89</xdr:row>
      <xdr:rowOff>67036</xdr:rowOff>
    </xdr:to>
    <xdr:pic>
      <xdr:nvPicPr>
        <xdr:cNvPr id="2" name="Picture 1">
          <a:extLst>
            <a:ext uri="{FF2B5EF4-FFF2-40B4-BE49-F238E27FC236}">
              <a16:creationId xmlns:a16="http://schemas.microsoft.com/office/drawing/2014/main" id="{05F721D9-D78F-4E06-B137-B0CFF6193C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13851" cy="1400536"/>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4B2A161B-851B-48C5-9BDA-E83DBA3381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2613851</xdr:colOff>
      <xdr:row>84</xdr:row>
      <xdr:rowOff>67036</xdr:rowOff>
    </xdr:to>
    <xdr:pic>
      <xdr:nvPicPr>
        <xdr:cNvPr id="2" name="Picture 1">
          <a:extLst>
            <a:ext uri="{FF2B5EF4-FFF2-40B4-BE49-F238E27FC236}">
              <a16:creationId xmlns:a16="http://schemas.microsoft.com/office/drawing/2014/main" id="{7D6E89E7-E990-49F2-87E9-06BE46D61D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13851" cy="1400536"/>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EF672DA3-4BC9-4A75-9449-BF83E6A9A4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B905FCF2-7363-433B-9ECD-E2514DBD3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989978</xdr:colOff>
      <xdr:row>113</xdr:row>
      <xdr:rowOff>57173</xdr:rowOff>
    </xdr:to>
    <xdr:pic>
      <xdr:nvPicPr>
        <xdr:cNvPr id="3" name="Picture 2">
          <a:extLst>
            <a:ext uri="{FF2B5EF4-FFF2-40B4-BE49-F238E27FC236}">
              <a16:creationId xmlns:a16="http://schemas.microsoft.com/office/drawing/2014/main" id="{18E38A0C-3502-4E45-9500-E9DBAE163A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06452890-2E13-4A49-8D1B-C488551C58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04417"/>
          <a:ext cx="2671241" cy="1474508"/>
        </a:xfrm>
        <a:prstGeom prst="rect">
          <a:avLst/>
        </a:prstGeom>
      </xdr:spPr>
    </xdr:pic>
    <xdr:clientData/>
  </xdr:twoCellAnchor>
  <xdr:twoCellAnchor editAs="oneCell">
    <xdr:from>
      <xdr:col>4</xdr:col>
      <xdr:colOff>0</xdr:colOff>
      <xdr:row>92</xdr:row>
      <xdr:rowOff>0</xdr:rowOff>
    </xdr:from>
    <xdr:to>
      <xdr:col>5</xdr:col>
      <xdr:colOff>1047367</xdr:colOff>
      <xdr:row>99</xdr:row>
      <xdr:rowOff>116350</xdr:rowOff>
    </xdr:to>
    <xdr:pic>
      <xdr:nvPicPr>
        <xdr:cNvPr id="3" name="Picture 2">
          <a:extLst>
            <a:ext uri="{FF2B5EF4-FFF2-40B4-BE49-F238E27FC236}">
              <a16:creationId xmlns:a16="http://schemas.microsoft.com/office/drawing/2014/main" id="{4F399433-2328-4095-8067-8C25CA7AC8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04417"/>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379069C5-8BDE-4CD3-908F-F6B99C683B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9ED97F8B-6F3B-46B3-8A90-C6994448FE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2639936</xdr:colOff>
      <xdr:row>97</xdr:row>
      <xdr:rowOff>101556</xdr:rowOff>
    </xdr:to>
    <xdr:pic>
      <xdr:nvPicPr>
        <xdr:cNvPr id="2" name="Picture 1">
          <a:extLst>
            <a:ext uri="{FF2B5EF4-FFF2-40B4-BE49-F238E27FC236}">
              <a16:creationId xmlns:a16="http://schemas.microsoft.com/office/drawing/2014/main" id="{47B1C1AB-FECF-4884-8D74-5E75638B42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39936" cy="1435056"/>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961FB845-ADAD-46EE-A1D1-59049C2B1B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34D91597-C22B-43B3-9B27-413B9477D2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98ABD5A9-C282-4553-A523-18481E40A4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5FCE3C99-DA47-4AE3-BE65-EC49F3E56C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04083"/>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8E4A681E-0446-41AF-A790-87DF165B92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04083"/>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2608633</xdr:colOff>
      <xdr:row>142</xdr:row>
      <xdr:rowOff>57173</xdr:rowOff>
    </xdr:to>
    <xdr:pic>
      <xdr:nvPicPr>
        <xdr:cNvPr id="2" name="Picture 1">
          <a:extLst>
            <a:ext uri="{FF2B5EF4-FFF2-40B4-BE49-F238E27FC236}">
              <a16:creationId xmlns:a16="http://schemas.microsoft.com/office/drawing/2014/main" id="{C53A480F-16A0-488B-9CED-6D1274E810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458333"/>
          <a:ext cx="2608633" cy="1390673"/>
        </a:xfrm>
        <a:prstGeom prst="rect">
          <a:avLst/>
        </a:prstGeom>
      </xdr:spPr>
    </xdr:pic>
    <xdr:clientData/>
  </xdr:twoCellAnchor>
  <xdr:twoCellAnchor editAs="oneCell">
    <xdr:from>
      <xdr:col>4</xdr:col>
      <xdr:colOff>0</xdr:colOff>
      <xdr:row>135</xdr:row>
      <xdr:rowOff>0</xdr:rowOff>
    </xdr:from>
    <xdr:to>
      <xdr:col>5</xdr:col>
      <xdr:colOff>989978</xdr:colOff>
      <xdr:row>142</xdr:row>
      <xdr:rowOff>57173</xdr:rowOff>
    </xdr:to>
    <xdr:pic>
      <xdr:nvPicPr>
        <xdr:cNvPr id="3" name="Picture 2">
          <a:extLst>
            <a:ext uri="{FF2B5EF4-FFF2-40B4-BE49-F238E27FC236}">
              <a16:creationId xmlns:a16="http://schemas.microsoft.com/office/drawing/2014/main" id="{D2190E00-1EE7-4087-86A1-199599B286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458333"/>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2624284</xdr:colOff>
      <xdr:row>140</xdr:row>
      <xdr:rowOff>42378</xdr:rowOff>
    </xdr:to>
    <xdr:pic>
      <xdr:nvPicPr>
        <xdr:cNvPr id="2" name="Picture 1">
          <a:extLst>
            <a:ext uri="{FF2B5EF4-FFF2-40B4-BE49-F238E27FC236}">
              <a16:creationId xmlns:a16="http://schemas.microsoft.com/office/drawing/2014/main" id="{2C4F98FA-1919-4695-8477-BF9BC9EB68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624284" cy="1375878"/>
        </a:xfrm>
        <a:prstGeom prst="rect">
          <a:avLst/>
        </a:prstGeom>
      </xdr:spPr>
    </xdr:pic>
    <xdr:clientData/>
  </xdr:twoCellAnchor>
  <xdr:twoCellAnchor editAs="oneCell">
    <xdr:from>
      <xdr:col>4</xdr:col>
      <xdr:colOff>0</xdr:colOff>
      <xdr:row>133</xdr:row>
      <xdr:rowOff>0</xdr:rowOff>
    </xdr:from>
    <xdr:to>
      <xdr:col>5</xdr:col>
      <xdr:colOff>1016064</xdr:colOff>
      <xdr:row>140</xdr:row>
      <xdr:rowOff>81830</xdr:rowOff>
    </xdr:to>
    <xdr:pic>
      <xdr:nvPicPr>
        <xdr:cNvPr id="3" name="Picture 2">
          <a:extLst>
            <a:ext uri="{FF2B5EF4-FFF2-40B4-BE49-F238E27FC236}">
              <a16:creationId xmlns:a16="http://schemas.microsoft.com/office/drawing/2014/main" id="{7C3916B6-39AA-44E3-9318-1F9A47E425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3866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2639936</xdr:colOff>
      <xdr:row>140</xdr:row>
      <xdr:rowOff>101556</xdr:rowOff>
    </xdr:to>
    <xdr:pic>
      <xdr:nvPicPr>
        <xdr:cNvPr id="2" name="Picture 1">
          <a:extLst>
            <a:ext uri="{FF2B5EF4-FFF2-40B4-BE49-F238E27FC236}">
              <a16:creationId xmlns:a16="http://schemas.microsoft.com/office/drawing/2014/main" id="{DC3213EB-2BFF-443D-BDB4-ED5AE2D8FD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639936" cy="1435056"/>
        </a:xfrm>
        <a:prstGeom prst="rect">
          <a:avLst/>
        </a:prstGeom>
      </xdr:spPr>
    </xdr:pic>
    <xdr:clientData/>
  </xdr:twoCellAnchor>
  <xdr:twoCellAnchor editAs="oneCell">
    <xdr:from>
      <xdr:col>4</xdr:col>
      <xdr:colOff>0</xdr:colOff>
      <xdr:row>133</xdr:row>
      <xdr:rowOff>0</xdr:rowOff>
    </xdr:from>
    <xdr:to>
      <xdr:col>5</xdr:col>
      <xdr:colOff>1036933</xdr:colOff>
      <xdr:row>140</xdr:row>
      <xdr:rowOff>62104</xdr:rowOff>
    </xdr:to>
    <xdr:pic>
      <xdr:nvPicPr>
        <xdr:cNvPr id="3" name="Picture 2">
          <a:extLst>
            <a:ext uri="{FF2B5EF4-FFF2-40B4-BE49-F238E27FC236}">
              <a16:creationId xmlns:a16="http://schemas.microsoft.com/office/drawing/2014/main" id="{415C01E7-7FB0-4E75-9EB8-856C2302AF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38667"/>
          <a:ext cx="2613850" cy="139560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A48C590A-D534-46E7-9F74-841135EDB0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B3A9EEC3-7193-4F6F-A05A-59EFE2FFFA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2671241</xdr:colOff>
      <xdr:row>102</xdr:row>
      <xdr:rowOff>141008</xdr:rowOff>
    </xdr:to>
    <xdr:pic>
      <xdr:nvPicPr>
        <xdr:cNvPr id="2" name="Picture 1">
          <a:extLst>
            <a:ext uri="{FF2B5EF4-FFF2-40B4-BE49-F238E27FC236}">
              <a16:creationId xmlns:a16="http://schemas.microsoft.com/office/drawing/2014/main" id="{6957C226-E529-402D-985E-8E6F23F882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71241" cy="1474508"/>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95E1CE26-1B1E-4270-A56F-9B3835699C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2608632</xdr:colOff>
      <xdr:row>91</xdr:row>
      <xdr:rowOff>121282</xdr:rowOff>
    </xdr:to>
    <xdr:pic>
      <xdr:nvPicPr>
        <xdr:cNvPr id="2" name="Picture 1">
          <a:extLst>
            <a:ext uri="{FF2B5EF4-FFF2-40B4-BE49-F238E27FC236}">
              <a16:creationId xmlns:a16="http://schemas.microsoft.com/office/drawing/2014/main" id="{42907C49-615F-450C-8E75-63CBF008C3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08632" cy="1454782"/>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DC99BA07-10DD-43DD-B95A-C842B4B464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EE13B8DF-5B5B-439B-A28F-8526616231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C540CC4F-23F6-4668-B54A-00C3E6239C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FA65CC68-27FC-4031-B3B2-1E30286031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9583D4D7-51BD-44D9-9B51-FE65F3C6C3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01A46041-558C-4445-A0E1-C5DC7F9735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73841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D404C4A7-2223-4E80-B45D-716BC6A242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7384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F595C1CC-D32C-41F3-9133-349E0FAA1D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4A2528B3-93B9-462D-A7BA-F3B9627229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BE87FDC4-B39D-438B-B82E-C98B2B31D7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DA058E1F-C483-4029-969D-F669B1B8C3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36012FA0-599D-4209-8A81-44F97F3A0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E321976D-A8E1-412D-BAE9-3516098479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2608632</xdr:colOff>
      <xdr:row>85</xdr:row>
      <xdr:rowOff>121282</xdr:rowOff>
    </xdr:to>
    <xdr:pic>
      <xdr:nvPicPr>
        <xdr:cNvPr id="2" name="Picture 1">
          <a:extLst>
            <a:ext uri="{FF2B5EF4-FFF2-40B4-BE49-F238E27FC236}">
              <a16:creationId xmlns:a16="http://schemas.microsoft.com/office/drawing/2014/main" id="{95CC8A44-61D3-4A4B-8A37-E37867B8F6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08632" cy="1454782"/>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A84F3BD0-EE8F-4EF3-BFF4-C03FE9701E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2608632</xdr:colOff>
      <xdr:row>85</xdr:row>
      <xdr:rowOff>121282</xdr:rowOff>
    </xdr:to>
    <xdr:pic>
      <xdr:nvPicPr>
        <xdr:cNvPr id="2" name="Picture 1">
          <a:extLst>
            <a:ext uri="{FF2B5EF4-FFF2-40B4-BE49-F238E27FC236}">
              <a16:creationId xmlns:a16="http://schemas.microsoft.com/office/drawing/2014/main" id="{29A6BEFC-CF6E-493B-81FF-70F919D6A5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08632" cy="1454782"/>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66D34278-CEFA-47BF-91C9-91EAC120F2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275</xdr:row>
      <xdr:rowOff>0</xdr:rowOff>
    </xdr:from>
    <xdr:to>
      <xdr:col>2</xdr:col>
      <xdr:colOff>2608633</xdr:colOff>
      <xdr:row>282</xdr:row>
      <xdr:rowOff>57173</xdr:rowOff>
    </xdr:to>
    <xdr:pic>
      <xdr:nvPicPr>
        <xdr:cNvPr id="2" name="Picture 1">
          <a:extLst>
            <a:ext uri="{FF2B5EF4-FFF2-40B4-BE49-F238E27FC236}">
              <a16:creationId xmlns:a16="http://schemas.microsoft.com/office/drawing/2014/main" id="{71143A8A-21B8-4CBB-8F09-4AFAB6A74F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1699583"/>
          <a:ext cx="2608633" cy="1390673"/>
        </a:xfrm>
        <a:prstGeom prst="rect">
          <a:avLst/>
        </a:prstGeom>
      </xdr:spPr>
    </xdr:pic>
    <xdr:clientData/>
  </xdr:twoCellAnchor>
  <xdr:twoCellAnchor editAs="oneCell">
    <xdr:from>
      <xdr:col>4</xdr:col>
      <xdr:colOff>0</xdr:colOff>
      <xdr:row>275</xdr:row>
      <xdr:rowOff>0</xdr:rowOff>
    </xdr:from>
    <xdr:to>
      <xdr:col>5</xdr:col>
      <xdr:colOff>989978</xdr:colOff>
      <xdr:row>282</xdr:row>
      <xdr:rowOff>57173</xdr:rowOff>
    </xdr:to>
    <xdr:pic>
      <xdr:nvPicPr>
        <xdr:cNvPr id="3" name="Picture 2">
          <a:extLst>
            <a:ext uri="{FF2B5EF4-FFF2-40B4-BE49-F238E27FC236}">
              <a16:creationId xmlns:a16="http://schemas.microsoft.com/office/drawing/2014/main" id="{80D65A26-8B2F-4213-B3DC-CF007A4242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1699583"/>
          <a:ext cx="2566895" cy="139067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700B3DFA-F875-40D3-B5EE-DB547A204A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A7B705CD-D447-4CF8-AE05-C89A9C3D80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5FB8F6FA-F84F-43C2-90A1-F30D412CB7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4143C8B2-995B-42C2-A582-AFE7631D34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6625F459-9934-4A95-AD0C-571725F905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5AD8F292-3D09-4368-B994-6A9B140EAD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1C86DD5D-1E6F-4570-99D7-2B97FD565E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5295D79B-4BAF-455A-8264-885B39012E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B4C42CB0-2E9E-4357-B1A4-D1B37FA945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A937ABD6-8496-4B80-AF87-BBB04BEDBE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1BDCDE5F-4AE4-41D1-B77F-D1C68D3346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2845CF06-A7C4-4473-8BF3-D9FCC1F5DD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7F039D92-064A-4E4B-A0E2-2CBA466071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72B43F3F-5464-4389-9F08-2AA29ABF07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FC8A9770-9828-48EB-B47A-51C36E0DE8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D815A6AA-BDB0-47AA-B2B1-6C161FAFA4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B5B0C17E-78A3-4193-B848-427868F15B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387D2328-570C-49AA-85A3-FF31E52233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069361D8-3377-46D6-9187-8E3F0F7B10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2148FD66-BDF0-4450-9082-5A4CE7EB32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2671241</xdr:colOff>
      <xdr:row>177</xdr:row>
      <xdr:rowOff>141008</xdr:rowOff>
    </xdr:to>
    <xdr:pic>
      <xdr:nvPicPr>
        <xdr:cNvPr id="2" name="Picture 1">
          <a:extLst>
            <a:ext uri="{FF2B5EF4-FFF2-40B4-BE49-F238E27FC236}">
              <a16:creationId xmlns:a16="http://schemas.microsoft.com/office/drawing/2014/main" id="{1946D537-3525-4975-9C9F-08F2CCEB2E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671241" cy="1474508"/>
        </a:xfrm>
        <a:prstGeom prst="rect">
          <a:avLst/>
        </a:prstGeom>
      </xdr:spPr>
    </xdr:pic>
    <xdr:clientData/>
  </xdr:twoCellAnchor>
  <xdr:twoCellAnchor editAs="oneCell">
    <xdr:from>
      <xdr:col>4</xdr:col>
      <xdr:colOff>0</xdr:colOff>
      <xdr:row>170</xdr:row>
      <xdr:rowOff>0</xdr:rowOff>
    </xdr:from>
    <xdr:to>
      <xdr:col>5</xdr:col>
      <xdr:colOff>1047367</xdr:colOff>
      <xdr:row>177</xdr:row>
      <xdr:rowOff>116350</xdr:rowOff>
    </xdr:to>
    <xdr:pic>
      <xdr:nvPicPr>
        <xdr:cNvPr id="3" name="Picture 2">
          <a:extLst>
            <a:ext uri="{FF2B5EF4-FFF2-40B4-BE49-F238E27FC236}">
              <a16:creationId xmlns:a16="http://schemas.microsoft.com/office/drawing/2014/main" id="{D0BEFE45-8C26-4199-8F69-67EDE08241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624284" cy="144985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0EF73C8F-2629-4216-B547-DA9210FA99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9C79B39F-966A-4C99-AB6F-49541730CF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49ED8B9A-F13C-42F5-9DC6-D333002D40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4588A893-F66D-4EB3-A891-BE55009940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E2C44189-54FA-4749-B217-D181022090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3E299F63-A561-453E-8AA9-0BB7F7F280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05167"/>
          <a:ext cx="2592981" cy="139067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87A3475D-1D33-480A-91BF-B6FA82593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9FE2198B-B33B-4066-A1AE-BBC7F53058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BD1D3AFC-F16C-4492-B65B-47B38581F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C1C158A1-AA7C-400D-8F41-CF894A6945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D6F18160-386D-4019-AFD3-4C50A8EA80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5A8BA311-9156-412A-B413-2C1F6ED9BB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179D6E84-B1D8-4D8B-923C-3D806E29CD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C2594827-1A34-48C5-B550-84B9C3388A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2608632</xdr:colOff>
      <xdr:row>94</xdr:row>
      <xdr:rowOff>121282</xdr:rowOff>
    </xdr:to>
    <xdr:pic>
      <xdr:nvPicPr>
        <xdr:cNvPr id="2" name="Picture 1">
          <a:extLst>
            <a:ext uri="{FF2B5EF4-FFF2-40B4-BE49-F238E27FC236}">
              <a16:creationId xmlns:a16="http://schemas.microsoft.com/office/drawing/2014/main" id="{B64E4DAD-117E-4E63-A4F4-376372AA18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0F03F3E5-112F-4E95-93F0-0E94046CD1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9D3EC480-0C80-40B2-A07F-25D0B09A4D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30AE4AF0-89BA-49A2-8606-8E09DB87A2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223</xdr:row>
      <xdr:rowOff>0</xdr:rowOff>
    </xdr:from>
    <xdr:to>
      <xdr:col>2</xdr:col>
      <xdr:colOff>2608633</xdr:colOff>
      <xdr:row>230</xdr:row>
      <xdr:rowOff>57173</xdr:rowOff>
    </xdr:to>
    <xdr:pic>
      <xdr:nvPicPr>
        <xdr:cNvPr id="2" name="Picture 1">
          <a:extLst>
            <a:ext uri="{FF2B5EF4-FFF2-40B4-BE49-F238E27FC236}">
              <a16:creationId xmlns:a16="http://schemas.microsoft.com/office/drawing/2014/main" id="{FF9D2CE4-6419-41EE-A54A-8DC26495E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883667"/>
          <a:ext cx="2608633" cy="1390673"/>
        </a:xfrm>
        <a:prstGeom prst="rect">
          <a:avLst/>
        </a:prstGeom>
      </xdr:spPr>
    </xdr:pic>
    <xdr:clientData/>
  </xdr:twoCellAnchor>
  <xdr:twoCellAnchor editAs="oneCell">
    <xdr:from>
      <xdr:col>4</xdr:col>
      <xdr:colOff>0</xdr:colOff>
      <xdr:row>223</xdr:row>
      <xdr:rowOff>0</xdr:rowOff>
    </xdr:from>
    <xdr:to>
      <xdr:col>5</xdr:col>
      <xdr:colOff>1016064</xdr:colOff>
      <xdr:row>230</xdr:row>
      <xdr:rowOff>57173</xdr:rowOff>
    </xdr:to>
    <xdr:pic>
      <xdr:nvPicPr>
        <xdr:cNvPr id="3" name="Picture 2">
          <a:extLst>
            <a:ext uri="{FF2B5EF4-FFF2-40B4-BE49-F238E27FC236}">
              <a16:creationId xmlns:a16="http://schemas.microsoft.com/office/drawing/2014/main" id="{E334D116-FA63-4B62-8746-FB361C59C2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883667"/>
          <a:ext cx="2592981" cy="139067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322</xdr:row>
      <xdr:rowOff>0</xdr:rowOff>
    </xdr:from>
    <xdr:to>
      <xdr:col>2</xdr:col>
      <xdr:colOff>2608633</xdr:colOff>
      <xdr:row>329</xdr:row>
      <xdr:rowOff>57173</xdr:rowOff>
    </xdr:to>
    <xdr:pic>
      <xdr:nvPicPr>
        <xdr:cNvPr id="2" name="Picture 1">
          <a:extLst>
            <a:ext uri="{FF2B5EF4-FFF2-40B4-BE49-F238E27FC236}">
              <a16:creationId xmlns:a16="http://schemas.microsoft.com/office/drawing/2014/main" id="{B20674F7-F974-4035-9E96-0CF38311EF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743167"/>
          <a:ext cx="2608633" cy="1390673"/>
        </a:xfrm>
        <a:prstGeom prst="rect">
          <a:avLst/>
        </a:prstGeom>
      </xdr:spPr>
    </xdr:pic>
    <xdr:clientData/>
  </xdr:twoCellAnchor>
  <xdr:twoCellAnchor editAs="oneCell">
    <xdr:from>
      <xdr:col>4</xdr:col>
      <xdr:colOff>0</xdr:colOff>
      <xdr:row>322</xdr:row>
      <xdr:rowOff>0</xdr:rowOff>
    </xdr:from>
    <xdr:to>
      <xdr:col>5</xdr:col>
      <xdr:colOff>1016064</xdr:colOff>
      <xdr:row>329</xdr:row>
      <xdr:rowOff>57173</xdr:rowOff>
    </xdr:to>
    <xdr:pic>
      <xdr:nvPicPr>
        <xdr:cNvPr id="3" name="Picture 2">
          <a:extLst>
            <a:ext uri="{FF2B5EF4-FFF2-40B4-BE49-F238E27FC236}">
              <a16:creationId xmlns:a16="http://schemas.microsoft.com/office/drawing/2014/main" id="{03E0E03C-5179-44AC-A6A6-6656A402E7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743167"/>
          <a:ext cx="2592981" cy="1390673"/>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2613851</xdr:colOff>
      <xdr:row>82</xdr:row>
      <xdr:rowOff>67036</xdr:rowOff>
    </xdr:to>
    <xdr:pic>
      <xdr:nvPicPr>
        <xdr:cNvPr id="2" name="Picture 1">
          <a:extLst>
            <a:ext uri="{FF2B5EF4-FFF2-40B4-BE49-F238E27FC236}">
              <a16:creationId xmlns:a16="http://schemas.microsoft.com/office/drawing/2014/main" id="{12A204B9-B2E4-4418-B95A-5C06692A69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13851" cy="1400536"/>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9322180D-155A-408A-8EA6-B6E7F806C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BE4325E9-5A29-49A9-90B0-5CF4748AEE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4D7EEA4A-F489-4E9A-B40C-C131800B5D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0DE68ED5-DCEF-4F2F-9261-53F25FD78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1047367</xdr:colOff>
      <xdr:row>97</xdr:row>
      <xdr:rowOff>116350</xdr:rowOff>
    </xdr:to>
    <xdr:pic>
      <xdr:nvPicPr>
        <xdr:cNvPr id="3" name="Picture 2">
          <a:extLst>
            <a:ext uri="{FF2B5EF4-FFF2-40B4-BE49-F238E27FC236}">
              <a16:creationId xmlns:a16="http://schemas.microsoft.com/office/drawing/2014/main" id="{3BBDB6CB-0002-44BF-8219-199D9E4A80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24284" cy="144985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B0D5CC8A-237D-4D40-8936-E14E7B0A5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CD6D373E-05B6-46DE-9330-42A8827EEE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3b6e70ed-71fc-46f6-b65c-f1f5f55fe869.pdf" TargetMode="External"/><Relationship Id="rId21" Type="http://schemas.openxmlformats.org/officeDocument/2006/relationships/hyperlink" Target="https://www.bseindia.com/xml-data/corpfiling/AttachHis/166da888-b9ad-4223-b83b-c7e156f5fe9f.pdf" TargetMode="External"/><Relationship Id="rId42" Type="http://schemas.openxmlformats.org/officeDocument/2006/relationships/hyperlink" Target="https://www.bseindia.com/xml-data/corpfiling/AttachHis/63959ce8-b641-4bd4-9a62-43ab52301856.pdf" TargetMode="External"/><Relationship Id="rId47" Type="http://schemas.openxmlformats.org/officeDocument/2006/relationships/hyperlink" Target="https://www.bseindia.com/xml-data/corpfiling/AttachHis/9c6a98f8-f882-4c06-9cb1-7f3b6ae1159f.pdf" TargetMode="External"/><Relationship Id="rId63" Type="http://schemas.openxmlformats.org/officeDocument/2006/relationships/hyperlink" Target="https://www.bseindia.com/xml-data/corpfiling/AttachHis/3b6e70ed-71fc-46f6-b65c-f1f5f55fe869.pdf" TargetMode="External"/><Relationship Id="rId68" Type="http://schemas.openxmlformats.org/officeDocument/2006/relationships/hyperlink" Target="https://www.bseindia.com/xml-data/corpfiling/AttachHis/2584a2e9-716e-4034-948f-ec49ba815794.pdf" TargetMode="External"/><Relationship Id="rId2" Type="http://schemas.openxmlformats.org/officeDocument/2006/relationships/hyperlink" Target="https://www.bseindia.com/xml-data/corpfiling/AttachLive/44be77e0-6afe-4ac4-add8-26943e317479.pdf" TargetMode="External"/><Relationship Id="rId16" Type="http://schemas.openxmlformats.org/officeDocument/2006/relationships/hyperlink" Target="https://www.bseindia.com/xml-data/corpfiling/AttachHis/19d833a8-dbc7-4553-982e-75923c474c86.pdf" TargetMode="External"/><Relationship Id="rId29" Type="http://schemas.openxmlformats.org/officeDocument/2006/relationships/hyperlink" Target="https://www.bseindia.com/xml-data/corpfiling/AttachHis/fc38dc1b-61b6-40fc-a010-b5944b9824fa.pdf" TargetMode="External"/><Relationship Id="rId11" Type="http://schemas.openxmlformats.org/officeDocument/2006/relationships/hyperlink" Target="https://www.bseindia.com/xml-data/corpfiling/AttachHis/b0102152-537a-4575-8183-5c132aba5fdf.pdf" TargetMode="External"/><Relationship Id="rId24" Type="http://schemas.openxmlformats.org/officeDocument/2006/relationships/hyperlink" Target="https://www.bseindia.com/xml-data/corpfiling/AttachHis/c757eac5-3c7e-4c56-a5c5-cd37ffe1c0a5.pdf" TargetMode="External"/><Relationship Id="rId32" Type="http://schemas.openxmlformats.org/officeDocument/2006/relationships/hyperlink" Target="https://www.bseindia.com/xml-data/corpfiling/AttachLive/6619fc6f-9343-4f0e-8e7a-740c52b0106c.pdf" TargetMode="External"/><Relationship Id="rId37" Type="http://schemas.openxmlformats.org/officeDocument/2006/relationships/hyperlink" Target="https://www.bseindia.com/xml-data/corpfiling/AttachHis/365bf981-6bb8-4241-b336-07a36f51a413.pdf" TargetMode="External"/><Relationship Id="rId40" Type="http://schemas.openxmlformats.org/officeDocument/2006/relationships/hyperlink" Target="https://www.bseindia.com/xml-data/corpfiling/AttachHis/5e2ee0c9-f4b4-4486-b247-674b01b11936.pdf" TargetMode="External"/><Relationship Id="rId45" Type="http://schemas.openxmlformats.org/officeDocument/2006/relationships/hyperlink" Target="https://www.bseindia.com/xml-data/corpfiling/AttachHis/3c1ecd3c-3e8c-4baf-9831-db35592b21ac.pdf" TargetMode="External"/><Relationship Id="rId53" Type="http://schemas.openxmlformats.org/officeDocument/2006/relationships/hyperlink" Target="https://www.bseindia.com/xml-data/corpfiling/AttachHis/19d833a8-dbc7-4553-982e-75923c474c86.pdf" TargetMode="External"/><Relationship Id="rId58" Type="http://schemas.openxmlformats.org/officeDocument/2006/relationships/hyperlink" Target="https://www.bseindia.com/xml-data/corpfiling/AttachHis/166da888-b9ad-4223-b83b-c7e156f5fe9f.pdf" TargetMode="External"/><Relationship Id="rId66" Type="http://schemas.openxmlformats.org/officeDocument/2006/relationships/hyperlink" Target="https://www.bseindia.com/xml-data/corpfiling/AttachHis/fc38dc1b-61b6-40fc-a010-b5944b9824fa.pdf" TargetMode="External"/><Relationship Id="rId74" Type="http://schemas.openxmlformats.org/officeDocument/2006/relationships/hyperlink" Target="https://www.bseindia.com/xml-data/corpfiling/AttachHis/365bf981-6bb8-4241-b336-07a36f51a413.pdf" TargetMode="External"/><Relationship Id="rId5" Type="http://schemas.openxmlformats.org/officeDocument/2006/relationships/hyperlink" Target="https://www.bseindia.com/xml-data/corpfiling/AttachHis/63959ce8-b641-4bd4-9a62-43ab52301856.pdf" TargetMode="External"/><Relationship Id="rId61" Type="http://schemas.openxmlformats.org/officeDocument/2006/relationships/hyperlink" Target="https://www.bseindia.com/xml-data/corpfiling/AttachHis/c757eac5-3c7e-4c56-a5c5-cd37ffe1c0a5.pdf" TargetMode="External"/><Relationship Id="rId19" Type="http://schemas.openxmlformats.org/officeDocument/2006/relationships/hyperlink" Target="https://www.bseindia.com/xml-data/corpfiling/AttachHis/4af24568-4cb3-485f-9017-c564876dffb0.pdf" TargetMode="External"/><Relationship Id="rId14" Type="http://schemas.openxmlformats.org/officeDocument/2006/relationships/hyperlink" Target="https://www.bseindia.com/xml-data/corpfiling/AttachHis/3173c1d1-cc86-497f-b4c8-445d0dbcb862.pdf" TargetMode="External"/><Relationship Id="rId22" Type="http://schemas.openxmlformats.org/officeDocument/2006/relationships/hyperlink" Target="https://www.bseindia.com/xml-data/corpfiling/AttachHis/56f9775c-1fe9-427e-9f3f-6211a9ce0322.pdf" TargetMode="External"/><Relationship Id="rId27" Type="http://schemas.openxmlformats.org/officeDocument/2006/relationships/hyperlink" Target="https://www.bseindia.com/xml-data/corpfiling/AttachHis/d9d8ab8c-f0a0-487a-b711-4840dee84a79.pdf" TargetMode="External"/><Relationship Id="rId30" Type="http://schemas.openxmlformats.org/officeDocument/2006/relationships/hyperlink" Target="https://www.bseindia.com/xml-data/corpfiling/AttachHis/2d9f77ec-3f8e-45a6-bf51-ac1db3d166e6.pdf" TargetMode="External"/><Relationship Id="rId35" Type="http://schemas.openxmlformats.org/officeDocument/2006/relationships/hyperlink" Target="https://www.bseindia.com/xml-data/corpfiling/AttachHis/f97575a4-7267-4f8a-92bf-80e7a5e4c095.pdf" TargetMode="External"/><Relationship Id="rId43" Type="http://schemas.openxmlformats.org/officeDocument/2006/relationships/hyperlink" Target="https://www.bseindia.com/xml-data/corpfiling/AttachHis/3b62666a-aa3b-481f-b54d-506f1fc7c904.pdf" TargetMode="External"/><Relationship Id="rId48" Type="http://schemas.openxmlformats.org/officeDocument/2006/relationships/hyperlink" Target="https://www.bseindia.com/xml-data/corpfiling/AttachHis/b0102152-537a-4575-8183-5c132aba5fdf.pdf" TargetMode="External"/><Relationship Id="rId56" Type="http://schemas.openxmlformats.org/officeDocument/2006/relationships/hyperlink" Target="https://www.bseindia.com/xml-data/corpfiling/AttachHis/4af24568-4cb3-485f-9017-c564876dffb0.pdf" TargetMode="External"/><Relationship Id="rId64" Type="http://schemas.openxmlformats.org/officeDocument/2006/relationships/hyperlink" Target="https://www.bseindia.com/xml-data/corpfiling/AttachHis/d9d8ab8c-f0a0-487a-b711-4840dee84a79.pdf" TargetMode="External"/><Relationship Id="rId69" Type="http://schemas.openxmlformats.org/officeDocument/2006/relationships/hyperlink" Target="https://www.bseindia.com/xml-data/corpfiling/AttachLive/6619fc6f-9343-4f0e-8e7a-740c52b0106c.pdf" TargetMode="External"/><Relationship Id="rId8" Type="http://schemas.openxmlformats.org/officeDocument/2006/relationships/hyperlink" Target="https://www.bseindia.com/xml-data/corpfiling/AttachHis/3c1ecd3c-3e8c-4baf-9831-db35592b21ac.pdf" TargetMode="External"/><Relationship Id="rId51" Type="http://schemas.openxmlformats.org/officeDocument/2006/relationships/hyperlink" Target="https://www.bseindia.com/xml-data/corpfiling/AttachHis/3173c1d1-cc86-497f-b4c8-445d0dbcb862.pdf" TargetMode="External"/><Relationship Id="rId72" Type="http://schemas.openxmlformats.org/officeDocument/2006/relationships/hyperlink" Target="https://www.bseindia.com/xml-data/corpfiling/AttachHis/f97575a4-7267-4f8a-92bf-80e7a5e4c095.pdf" TargetMode="External"/><Relationship Id="rId3" Type="http://schemas.openxmlformats.org/officeDocument/2006/relationships/hyperlink" Target="https://www.bseindia.com/xml-data/corpfiling/AttachHis/5e2ee0c9-f4b4-4486-b247-674b01b11936.pdf" TargetMode="External"/><Relationship Id="rId12" Type="http://schemas.openxmlformats.org/officeDocument/2006/relationships/hyperlink" Target="https://www.bseindia.com/xml-data/corpfiling/AttachHis/15cd352d-f11b-47ee-a127-5cd238cc9bd9.pdf" TargetMode="External"/><Relationship Id="rId17" Type="http://schemas.openxmlformats.org/officeDocument/2006/relationships/hyperlink" Target="https://www.bseindia.com/xml-data/corpfiling/AttachHis/8bbc99c1-98e8-41e8-89ac-86e81221a963.pdf" TargetMode="External"/><Relationship Id="rId25" Type="http://schemas.openxmlformats.org/officeDocument/2006/relationships/hyperlink" Target="https://www.bseindia.com/xml-data/corpfiling/AttachHis/91cb2b81-214b-4810-97b5-144553021d68.pdf" TargetMode="External"/><Relationship Id="rId33" Type="http://schemas.openxmlformats.org/officeDocument/2006/relationships/hyperlink" Target="https://www.bseindia.com/xml-data/corpfiling/AttachHis/92aac7f5-0bf6-46ca-bd01-456133174f03.pdf" TargetMode="External"/><Relationship Id="rId38" Type="http://schemas.openxmlformats.org/officeDocument/2006/relationships/hyperlink" Target="https://www.bseindia.com/xml-data/corpfiling/AttachHis/80485da6-ff55-4c3e-ba9c-4d51a3d5ed44.pdf" TargetMode="External"/><Relationship Id="rId46" Type="http://schemas.openxmlformats.org/officeDocument/2006/relationships/hyperlink" Target="https://www.bseindia.com/xml-data/corpfiling/AttachLive/c12a56d6-1671-4bb8-b2d5-38ce4dee01da.pdf" TargetMode="External"/><Relationship Id="rId59" Type="http://schemas.openxmlformats.org/officeDocument/2006/relationships/hyperlink" Target="https://www.bseindia.com/xml-data/corpfiling/AttachHis/56f9775c-1fe9-427e-9f3f-6211a9ce0322.pdf" TargetMode="External"/><Relationship Id="rId67" Type="http://schemas.openxmlformats.org/officeDocument/2006/relationships/hyperlink" Target="https://www.bseindia.com/xml-data/corpfiling/AttachHis/2d9f77ec-3f8e-45a6-bf51-ac1db3d166e6.pdf" TargetMode="External"/><Relationship Id="rId20" Type="http://schemas.openxmlformats.org/officeDocument/2006/relationships/hyperlink" Target="https://www.bseindia.com/xml-data/corpfiling/AttachHis/59a5d43d-aa0f-491f-bf48-5a340519f255.pdf" TargetMode="External"/><Relationship Id="rId41" Type="http://schemas.openxmlformats.org/officeDocument/2006/relationships/hyperlink" Target="https://www.bseindia.com/xml-data/corpfiling/AttachHis/870f4f65-7841-4a91-b472-d91921db1635.pdf" TargetMode="External"/><Relationship Id="rId54" Type="http://schemas.openxmlformats.org/officeDocument/2006/relationships/hyperlink" Target="https://www.bseindia.com/xml-data/corpfiling/AttachHis/8bbc99c1-98e8-41e8-89ac-86e81221a963.pdf" TargetMode="External"/><Relationship Id="rId62" Type="http://schemas.openxmlformats.org/officeDocument/2006/relationships/hyperlink" Target="https://www.bseindia.com/xml-data/corpfiling/AttachHis/91cb2b81-214b-4810-97b5-144553021d68.pdf" TargetMode="External"/><Relationship Id="rId70" Type="http://schemas.openxmlformats.org/officeDocument/2006/relationships/hyperlink" Target="https://www.bseindia.com/xml-data/corpfiling/AttachHis/92aac7f5-0bf6-46ca-bd01-456133174f03.pdf" TargetMode="External"/><Relationship Id="rId75" Type="http://schemas.openxmlformats.org/officeDocument/2006/relationships/printerSettings" Target="../printerSettings/printerSettings1.bin"/><Relationship Id="rId1" Type="http://schemas.openxmlformats.org/officeDocument/2006/relationships/hyperlink" Target="https://www.bseindia.com/xml-data/corpfiling/AttachHis/80485da6-ff55-4c3e-ba9c-4d51a3d5ed44.pdf" TargetMode="External"/><Relationship Id="rId6" Type="http://schemas.openxmlformats.org/officeDocument/2006/relationships/hyperlink" Target="https://www.bseindia.com/xml-data/corpfiling/AttachHis/3b62666a-aa3b-481f-b54d-506f1fc7c904.pdf" TargetMode="External"/><Relationship Id="rId15" Type="http://schemas.openxmlformats.org/officeDocument/2006/relationships/hyperlink" Target="https://www.bseindia.com/xml-data/corpfiling/AttachHis/66379fbd-b76c-4a0f-8673-983da10753b0.pdf" TargetMode="External"/><Relationship Id="rId23" Type="http://schemas.openxmlformats.org/officeDocument/2006/relationships/hyperlink" Target="https://www.bseindia.com/xml-data/corpfiling/AttachHis/2d00e8b4-0690-4605-a0bc-b840cd6cfa8c.pdf" TargetMode="External"/><Relationship Id="rId28" Type="http://schemas.openxmlformats.org/officeDocument/2006/relationships/hyperlink" Target="https://www.bseindia.com/xml-data/corpfiling/AttachHis/3bc7cec2-b9a7-4cad-96cf-5358988401b0.pdf" TargetMode="External"/><Relationship Id="rId36" Type="http://schemas.openxmlformats.org/officeDocument/2006/relationships/hyperlink" Target="https://www.bseindia.com/xml-data/corpfiling/AttachHis/e6d7499c-9b84-47a1-870c-ae1113204af2.pdf" TargetMode="External"/><Relationship Id="rId49" Type="http://schemas.openxmlformats.org/officeDocument/2006/relationships/hyperlink" Target="https://www.bseindia.com/xml-data/corpfiling/AttachHis/15cd352d-f11b-47ee-a127-5cd238cc9bd9.pdf" TargetMode="External"/><Relationship Id="rId57" Type="http://schemas.openxmlformats.org/officeDocument/2006/relationships/hyperlink" Target="https://www.bseindia.com/xml-data/corpfiling/AttachHis/59a5d43d-aa0f-491f-bf48-5a340519f255.pdf" TargetMode="External"/><Relationship Id="rId10" Type="http://schemas.openxmlformats.org/officeDocument/2006/relationships/hyperlink" Target="https://www.bseindia.com/xml-data/corpfiling/AttachHis/9c6a98f8-f882-4c06-9cb1-7f3b6ae1159f.pdf" TargetMode="External"/><Relationship Id="rId31" Type="http://schemas.openxmlformats.org/officeDocument/2006/relationships/hyperlink" Target="https://www.bseindia.com/xml-data/corpfiling/AttachHis/2584a2e9-716e-4034-948f-ec49ba815794.pdf" TargetMode="External"/><Relationship Id="rId44" Type="http://schemas.openxmlformats.org/officeDocument/2006/relationships/hyperlink" Target="https://www.bseindia.com/xml-data/corpfiling/AttachHis/141ef7e3-e697-430b-a62c-108fbc78db2f.pdf" TargetMode="External"/><Relationship Id="rId52" Type="http://schemas.openxmlformats.org/officeDocument/2006/relationships/hyperlink" Target="https://www.bseindia.com/xml-data/corpfiling/AttachHis/66379fbd-b76c-4a0f-8673-983da10753b0.pdf" TargetMode="External"/><Relationship Id="rId60" Type="http://schemas.openxmlformats.org/officeDocument/2006/relationships/hyperlink" Target="https://www.bseindia.com/xml-data/corpfiling/AttachHis/2d00e8b4-0690-4605-a0bc-b840cd6cfa8c.pdf" TargetMode="External"/><Relationship Id="rId65" Type="http://schemas.openxmlformats.org/officeDocument/2006/relationships/hyperlink" Target="https://www.bseindia.com/xml-data/corpfiling/AttachHis/3bc7cec2-b9a7-4cad-96cf-5358988401b0.pdf" TargetMode="External"/><Relationship Id="rId73" Type="http://schemas.openxmlformats.org/officeDocument/2006/relationships/hyperlink" Target="https://www.bseindia.com/xml-data/corpfiling/AttachHis/e6d7499c-9b84-47a1-870c-ae1113204af2.pdf" TargetMode="External"/><Relationship Id="rId4" Type="http://schemas.openxmlformats.org/officeDocument/2006/relationships/hyperlink" Target="https://www.bseindia.com/xml-data/corpfiling/AttachHis/870f4f65-7841-4a91-b472-d91921db1635.pdf" TargetMode="External"/><Relationship Id="rId9" Type="http://schemas.openxmlformats.org/officeDocument/2006/relationships/hyperlink" Target="https://www.bseindia.com/xml-data/corpfiling/AttachLive/c12a56d6-1671-4bb8-b2d5-38ce4dee01da.pdf" TargetMode="External"/><Relationship Id="rId13" Type="http://schemas.openxmlformats.org/officeDocument/2006/relationships/hyperlink" Target="https://www.bseindia.com/xml-data/corpfiling/AttachHis/ac13e628-bbca-4e1e-828f-3568bc011756.pdf" TargetMode="External"/><Relationship Id="rId18" Type="http://schemas.openxmlformats.org/officeDocument/2006/relationships/hyperlink" Target="https://www.bseindia.com/xml-data/corpfiling/AttachHis/52768a13-843f-488e-8749-d839c7c0cb7f.pdf" TargetMode="External"/><Relationship Id="rId39" Type="http://schemas.openxmlformats.org/officeDocument/2006/relationships/hyperlink" Target="https://www.bseindia.com/xml-data/corpfiling/AttachLive/44be77e0-6afe-4ac4-add8-26943e317479.pdf" TargetMode="External"/><Relationship Id="rId34" Type="http://schemas.openxmlformats.org/officeDocument/2006/relationships/hyperlink" Target="https://www.bseindia.com/xml-data/corpfiling/AttachHis/c156cbe3-33ef-4704-9811-cc20de1956f6.pdf" TargetMode="External"/><Relationship Id="rId50" Type="http://schemas.openxmlformats.org/officeDocument/2006/relationships/hyperlink" Target="https://www.bseindia.com/xml-data/corpfiling/AttachHis/ac13e628-bbca-4e1e-828f-3568bc011756.pdf" TargetMode="External"/><Relationship Id="rId55" Type="http://schemas.openxmlformats.org/officeDocument/2006/relationships/hyperlink" Target="https://www.bseindia.com/xml-data/corpfiling/AttachHis/52768a13-843f-488e-8749-d839c7c0cb7f.pdf" TargetMode="External"/><Relationship Id="rId76" Type="http://schemas.openxmlformats.org/officeDocument/2006/relationships/drawing" Target="../drawings/drawing1.xml"/><Relationship Id="rId7" Type="http://schemas.openxmlformats.org/officeDocument/2006/relationships/hyperlink" Target="https://www.bseindia.com/xml-data/corpfiling/AttachHis/141ef7e3-e697-430b-a62c-108fbc78db2f.pdf" TargetMode="External"/><Relationship Id="rId71" Type="http://schemas.openxmlformats.org/officeDocument/2006/relationships/hyperlink" Target="https://www.bseindia.com/xml-data/corpfiling/AttachHis/c156cbe3-33ef-4704-9811-cc20de1956f6.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E17FA-E78E-451F-A6DD-05E294CE4A6B}">
  <dimension ref="A1:C127"/>
  <sheetViews>
    <sheetView showGridLines="0" tabSelected="1" zoomScale="90" zoomScaleNormal="90" workbookViewId="0">
      <selection activeCell="C128" sqref="A128:XFD128"/>
    </sheetView>
  </sheetViews>
  <sheetFormatPr defaultRowHeight="14.4" x14ac:dyDescent="0.3"/>
  <cols>
    <col min="1" max="1" width="13.109375" bestFit="1" customWidth="1"/>
    <col min="2" max="2" width="26.6640625" bestFit="1" customWidth="1"/>
    <col min="3" max="3" width="56.88671875" bestFit="1" customWidth="1"/>
    <col min="4" max="254" width="127" bestFit="1" customWidth="1"/>
    <col min="255" max="256" width="127" customWidth="1"/>
  </cols>
  <sheetData>
    <row r="1" spans="1:3" s="27" customFormat="1" ht="18" x14ac:dyDescent="0.35">
      <c r="A1" s="81" t="s">
        <v>12</v>
      </c>
      <c r="B1" s="81"/>
      <c r="C1" s="81"/>
    </row>
    <row r="2" spans="1:3" s="27" customFormat="1" x14ac:dyDescent="0.3">
      <c r="A2" s="63"/>
      <c r="B2" s="63"/>
      <c r="C2" s="64"/>
    </row>
    <row r="3" spans="1:3" s="27" customFormat="1" x14ac:dyDescent="0.3">
      <c r="A3" s="39" t="s">
        <v>4885</v>
      </c>
      <c r="B3" s="39" t="s">
        <v>4886</v>
      </c>
      <c r="C3" s="39" t="s">
        <v>4887</v>
      </c>
    </row>
    <row r="4" spans="1:3" x14ac:dyDescent="0.3">
      <c r="A4" s="40" t="s">
        <v>27</v>
      </c>
      <c r="B4" s="41" t="s">
        <v>4762</v>
      </c>
      <c r="C4" s="40" t="s">
        <v>29</v>
      </c>
    </row>
    <row r="5" spans="1:3" x14ac:dyDescent="0.3">
      <c r="A5" s="40" t="s">
        <v>201</v>
      </c>
      <c r="B5" s="41" t="s">
        <v>4763</v>
      </c>
      <c r="C5" s="40" t="s">
        <v>202</v>
      </c>
    </row>
    <row r="6" spans="1:3" x14ac:dyDescent="0.3">
      <c r="A6" s="40" t="s">
        <v>382</v>
      </c>
      <c r="B6" s="41" t="s">
        <v>4764</v>
      </c>
      <c r="C6" s="40" t="s">
        <v>383</v>
      </c>
    </row>
    <row r="7" spans="1:3" x14ac:dyDescent="0.3">
      <c r="A7" s="40" t="s">
        <v>484</v>
      </c>
      <c r="B7" s="41" t="s">
        <v>4765</v>
      </c>
      <c r="C7" s="40" t="s">
        <v>485</v>
      </c>
    </row>
    <row r="8" spans="1:3" x14ac:dyDescent="0.3">
      <c r="A8" s="40" t="s">
        <v>530</v>
      </c>
      <c r="B8" s="41" t="s">
        <v>4766</v>
      </c>
      <c r="C8" s="40" t="s">
        <v>531</v>
      </c>
    </row>
    <row r="9" spans="1:3" x14ac:dyDescent="0.3">
      <c r="A9" s="40" t="s">
        <v>752</v>
      </c>
      <c r="B9" s="41" t="s">
        <v>4767</v>
      </c>
      <c r="C9" s="40" t="s">
        <v>753</v>
      </c>
    </row>
    <row r="10" spans="1:3" x14ac:dyDescent="0.3">
      <c r="A10" s="40" t="s">
        <v>788</v>
      </c>
      <c r="B10" s="41" t="s">
        <v>4768</v>
      </c>
      <c r="C10" s="40" t="s">
        <v>789</v>
      </c>
    </row>
    <row r="11" spans="1:3" x14ac:dyDescent="0.3">
      <c r="A11" s="40" t="s">
        <v>842</v>
      </c>
      <c r="B11" s="41" t="s">
        <v>4769</v>
      </c>
      <c r="C11" s="40" t="s">
        <v>843</v>
      </c>
    </row>
    <row r="12" spans="1:3" x14ac:dyDescent="0.3">
      <c r="A12" s="40" t="s">
        <v>901</v>
      </c>
      <c r="B12" s="41" t="s">
        <v>4770</v>
      </c>
      <c r="C12" s="40" t="s">
        <v>902</v>
      </c>
    </row>
    <row r="13" spans="1:3" x14ac:dyDescent="0.3">
      <c r="A13" s="40" t="s">
        <v>952</v>
      </c>
      <c r="B13" s="41" t="s">
        <v>4771</v>
      </c>
      <c r="C13" s="40" t="s">
        <v>953</v>
      </c>
    </row>
    <row r="14" spans="1:3" x14ac:dyDescent="0.3">
      <c r="A14" s="40" t="s">
        <v>1033</v>
      </c>
      <c r="B14" s="41" t="s">
        <v>4772</v>
      </c>
      <c r="C14" s="40" t="s">
        <v>1034</v>
      </c>
    </row>
    <row r="15" spans="1:3" x14ac:dyDescent="0.3">
      <c r="A15" s="40" t="s">
        <v>1080</v>
      </c>
      <c r="B15" s="41" t="s">
        <v>4773</v>
      </c>
      <c r="C15" s="40" t="s">
        <v>1081</v>
      </c>
    </row>
    <row r="16" spans="1:3" x14ac:dyDescent="0.3">
      <c r="A16" s="40" t="s">
        <v>1132</v>
      </c>
      <c r="B16" s="41" t="s">
        <v>4774</v>
      </c>
      <c r="C16" s="40" t="s">
        <v>1133</v>
      </c>
    </row>
    <row r="17" spans="1:3" x14ac:dyDescent="0.3">
      <c r="A17" s="40" t="s">
        <v>1142</v>
      </c>
      <c r="B17" s="41" t="s">
        <v>4775</v>
      </c>
      <c r="C17" s="40" t="s">
        <v>1143</v>
      </c>
    </row>
    <row r="18" spans="1:3" x14ac:dyDescent="0.3">
      <c r="A18" s="40" t="s">
        <v>1203</v>
      </c>
      <c r="B18" s="41" t="s">
        <v>4776</v>
      </c>
      <c r="C18" s="40" t="s">
        <v>1204</v>
      </c>
    </row>
    <row r="19" spans="1:3" x14ac:dyDescent="0.3">
      <c r="A19" s="40" t="s">
        <v>1473</v>
      </c>
      <c r="B19" s="41" t="s">
        <v>4777</v>
      </c>
      <c r="C19" s="40" t="s">
        <v>1474</v>
      </c>
    </row>
    <row r="20" spans="1:3" x14ac:dyDescent="0.3">
      <c r="A20" s="40" t="s">
        <v>1501</v>
      </c>
      <c r="B20" s="41" t="s">
        <v>4778</v>
      </c>
      <c r="C20" s="40" t="s">
        <v>1502</v>
      </c>
    </row>
    <row r="21" spans="1:3" x14ac:dyDescent="0.3">
      <c r="A21" s="40" t="s">
        <v>1733</v>
      </c>
      <c r="B21" s="41" t="s">
        <v>4779</v>
      </c>
      <c r="C21" s="40" t="s">
        <v>1734</v>
      </c>
    </row>
    <row r="22" spans="1:3" x14ac:dyDescent="0.3">
      <c r="A22" s="40" t="s">
        <v>1769</v>
      </c>
      <c r="B22" s="41" t="s">
        <v>4780</v>
      </c>
      <c r="C22" s="40" t="s">
        <v>1770</v>
      </c>
    </row>
    <row r="23" spans="1:3" x14ac:dyDescent="0.3">
      <c r="A23" s="40" t="s">
        <v>1774</v>
      </c>
      <c r="B23" s="41" t="s">
        <v>4781</v>
      </c>
      <c r="C23" s="40" t="s">
        <v>1775</v>
      </c>
    </row>
    <row r="24" spans="1:3" x14ac:dyDescent="0.3">
      <c r="A24" s="40" t="s">
        <v>1872</v>
      </c>
      <c r="B24" s="41" t="s">
        <v>4782</v>
      </c>
      <c r="C24" s="40" t="s">
        <v>1873</v>
      </c>
    </row>
    <row r="25" spans="1:3" x14ac:dyDescent="0.3">
      <c r="A25" s="40" t="s">
        <v>2055</v>
      </c>
      <c r="B25" s="41" t="s">
        <v>4783</v>
      </c>
      <c r="C25" s="40" t="s">
        <v>2056</v>
      </c>
    </row>
    <row r="26" spans="1:3" x14ac:dyDescent="0.3">
      <c r="A26" s="40" t="s">
        <v>2099</v>
      </c>
      <c r="B26" s="41" t="s">
        <v>4784</v>
      </c>
      <c r="C26" s="40" t="s">
        <v>2100</v>
      </c>
    </row>
    <row r="27" spans="1:3" x14ac:dyDescent="0.3">
      <c r="A27" s="40" t="s">
        <v>2104</v>
      </c>
      <c r="B27" s="41" t="s">
        <v>4785</v>
      </c>
      <c r="C27" s="40" t="s">
        <v>2105</v>
      </c>
    </row>
    <row r="28" spans="1:3" x14ac:dyDescent="0.3">
      <c r="A28" s="40" t="s">
        <v>2128</v>
      </c>
      <c r="B28" s="41" t="s">
        <v>4786</v>
      </c>
      <c r="C28" s="40" t="s">
        <v>2129</v>
      </c>
    </row>
    <row r="29" spans="1:3" x14ac:dyDescent="0.3">
      <c r="A29" s="40" t="s">
        <v>2154</v>
      </c>
      <c r="B29" s="41" t="s">
        <v>4787</v>
      </c>
      <c r="C29" s="40" t="s">
        <v>2155</v>
      </c>
    </row>
    <row r="30" spans="1:3" x14ac:dyDescent="0.3">
      <c r="A30" s="40" t="s">
        <v>2177</v>
      </c>
      <c r="B30" s="41" t="s">
        <v>4788</v>
      </c>
      <c r="C30" s="40" t="s">
        <v>2178</v>
      </c>
    </row>
    <row r="31" spans="1:3" x14ac:dyDescent="0.3">
      <c r="A31" s="40" t="s">
        <v>2231</v>
      </c>
      <c r="B31" s="41" t="s">
        <v>4789</v>
      </c>
      <c r="C31" s="40" t="s">
        <v>2232</v>
      </c>
    </row>
    <row r="32" spans="1:3" x14ac:dyDescent="0.3">
      <c r="A32" s="40" t="s">
        <v>2242</v>
      </c>
      <c r="B32" s="41" t="s">
        <v>4790</v>
      </c>
      <c r="C32" s="40" t="s">
        <v>2243</v>
      </c>
    </row>
    <row r="33" spans="1:3" x14ac:dyDescent="0.3">
      <c r="A33" s="40" t="s">
        <v>2493</v>
      </c>
      <c r="B33" s="41" t="s">
        <v>4791</v>
      </c>
      <c r="C33" s="40" t="s">
        <v>2494</v>
      </c>
    </row>
    <row r="34" spans="1:3" x14ac:dyDescent="0.3">
      <c r="A34" s="40" t="s">
        <v>1482</v>
      </c>
      <c r="B34" s="41" t="s">
        <v>4792</v>
      </c>
      <c r="C34" s="40" t="s">
        <v>2510</v>
      </c>
    </row>
    <row r="35" spans="1:3" x14ac:dyDescent="0.3">
      <c r="A35" s="40" t="s">
        <v>2641</v>
      </c>
      <c r="B35" s="41" t="s">
        <v>4793</v>
      </c>
      <c r="C35" s="40" t="s">
        <v>2642</v>
      </c>
    </row>
    <row r="36" spans="1:3" x14ac:dyDescent="0.3">
      <c r="A36" s="40" t="s">
        <v>2747</v>
      </c>
      <c r="B36" s="41" t="s">
        <v>4794</v>
      </c>
      <c r="C36" s="40" t="s">
        <v>2226</v>
      </c>
    </row>
    <row r="37" spans="1:3" x14ac:dyDescent="0.3">
      <c r="A37" s="40" t="s">
        <v>2751</v>
      </c>
      <c r="B37" s="41" t="s">
        <v>4795</v>
      </c>
      <c r="C37" s="40" t="s">
        <v>2752</v>
      </c>
    </row>
    <row r="38" spans="1:3" x14ac:dyDescent="0.3">
      <c r="A38" s="40" t="s">
        <v>2762</v>
      </c>
      <c r="B38" s="41" t="s">
        <v>4796</v>
      </c>
      <c r="C38" s="40" t="s">
        <v>2763</v>
      </c>
    </row>
    <row r="39" spans="1:3" x14ac:dyDescent="0.3">
      <c r="A39" s="40" t="s">
        <v>2764</v>
      </c>
      <c r="B39" s="41" t="s">
        <v>4797</v>
      </c>
      <c r="C39" s="40" t="s">
        <v>2765</v>
      </c>
    </row>
    <row r="40" spans="1:3" x14ac:dyDescent="0.3">
      <c r="A40" s="40" t="s">
        <v>2766</v>
      </c>
      <c r="B40" s="41" t="s">
        <v>4798</v>
      </c>
      <c r="C40" s="40" t="s">
        <v>2767</v>
      </c>
    </row>
    <row r="41" spans="1:3" x14ac:dyDescent="0.3">
      <c r="A41" s="40" t="s">
        <v>2841</v>
      </c>
      <c r="B41" s="41" t="s">
        <v>4799</v>
      </c>
      <c r="C41" s="40" t="s">
        <v>2842</v>
      </c>
    </row>
    <row r="42" spans="1:3" x14ac:dyDescent="0.3">
      <c r="A42" s="40" t="s">
        <v>2915</v>
      </c>
      <c r="B42" s="41" t="s">
        <v>4800</v>
      </c>
      <c r="C42" s="40" t="s">
        <v>2916</v>
      </c>
    </row>
    <row r="43" spans="1:3" x14ac:dyDescent="0.3">
      <c r="A43" s="40" t="s">
        <v>2923</v>
      </c>
      <c r="B43" s="41" t="s">
        <v>4801</v>
      </c>
      <c r="C43" s="40" t="s">
        <v>2924</v>
      </c>
    </row>
    <row r="44" spans="1:3" x14ac:dyDescent="0.3">
      <c r="A44" s="40" t="s">
        <v>2941</v>
      </c>
      <c r="B44" s="41" t="s">
        <v>4802</v>
      </c>
      <c r="C44" s="40" t="s">
        <v>2942</v>
      </c>
    </row>
    <row r="45" spans="1:3" x14ac:dyDescent="0.3">
      <c r="A45" s="40" t="s">
        <v>2943</v>
      </c>
      <c r="B45" s="41" t="s">
        <v>4803</v>
      </c>
      <c r="C45" s="40" t="s">
        <v>2944</v>
      </c>
    </row>
    <row r="46" spans="1:3" x14ac:dyDescent="0.3">
      <c r="A46" s="40" t="s">
        <v>2951</v>
      </c>
      <c r="B46" s="41" t="s">
        <v>4804</v>
      </c>
      <c r="C46" s="40" t="s">
        <v>2952</v>
      </c>
    </row>
    <row r="47" spans="1:3" x14ac:dyDescent="0.3">
      <c r="A47" s="40" t="s">
        <v>2953</v>
      </c>
      <c r="B47" s="41" t="s">
        <v>4805</v>
      </c>
      <c r="C47" s="40" t="s">
        <v>2954</v>
      </c>
    </row>
    <row r="48" spans="1:3" x14ac:dyDescent="0.3">
      <c r="A48" s="40" t="s">
        <v>2955</v>
      </c>
      <c r="B48" s="41" t="s">
        <v>4806</v>
      </c>
      <c r="C48" s="40" t="s">
        <v>2956</v>
      </c>
    </row>
    <row r="49" spans="1:3" x14ac:dyDescent="0.3">
      <c r="A49" s="40" t="s">
        <v>2960</v>
      </c>
      <c r="B49" s="41" t="s">
        <v>4807</v>
      </c>
      <c r="C49" s="40" t="s">
        <v>2961</v>
      </c>
    </row>
    <row r="50" spans="1:3" x14ac:dyDescent="0.3">
      <c r="A50" s="40" t="s">
        <v>2962</v>
      </c>
      <c r="B50" s="41" t="s">
        <v>4808</v>
      </c>
      <c r="C50" s="40" t="s">
        <v>2963</v>
      </c>
    </row>
    <row r="51" spans="1:3" x14ac:dyDescent="0.3">
      <c r="A51" s="40" t="s">
        <v>2967</v>
      </c>
      <c r="B51" s="41" t="s">
        <v>4809</v>
      </c>
      <c r="C51" s="40" t="s">
        <v>2968</v>
      </c>
    </row>
    <row r="52" spans="1:3" x14ac:dyDescent="0.3">
      <c r="A52" s="40" t="s">
        <v>2972</v>
      </c>
      <c r="B52" s="41" t="s">
        <v>4810</v>
      </c>
      <c r="C52" s="40" t="s">
        <v>2973</v>
      </c>
    </row>
    <row r="53" spans="1:3" x14ac:dyDescent="0.3">
      <c r="A53" s="40" t="s">
        <v>2978</v>
      </c>
      <c r="B53" s="41" t="s">
        <v>4811</v>
      </c>
      <c r="C53" s="40" t="s">
        <v>2979</v>
      </c>
    </row>
    <row r="54" spans="1:3" x14ac:dyDescent="0.3">
      <c r="A54" s="40" t="s">
        <v>2980</v>
      </c>
      <c r="B54" s="41" t="s">
        <v>4812</v>
      </c>
      <c r="C54" s="40" t="s">
        <v>2981</v>
      </c>
    </row>
    <row r="55" spans="1:3" x14ac:dyDescent="0.3">
      <c r="A55" s="40" t="s">
        <v>2985</v>
      </c>
      <c r="B55" s="41" t="s">
        <v>4813</v>
      </c>
      <c r="C55" s="40" t="s">
        <v>2986</v>
      </c>
    </row>
    <row r="56" spans="1:3" x14ac:dyDescent="0.3">
      <c r="A56" s="40" t="s">
        <v>3126</v>
      </c>
      <c r="B56" s="41" t="s">
        <v>4814</v>
      </c>
      <c r="C56" s="40" t="s">
        <v>3127</v>
      </c>
    </row>
    <row r="57" spans="1:3" x14ac:dyDescent="0.3">
      <c r="A57" s="40" t="s">
        <v>3128</v>
      </c>
      <c r="B57" s="41" t="s">
        <v>4815</v>
      </c>
      <c r="C57" s="40" t="s">
        <v>3129</v>
      </c>
    </row>
    <row r="58" spans="1:3" x14ac:dyDescent="0.3">
      <c r="A58" s="40" t="s">
        <v>3169</v>
      </c>
      <c r="B58" s="41" t="s">
        <v>4816</v>
      </c>
      <c r="C58" s="40" t="s">
        <v>3170</v>
      </c>
    </row>
    <row r="59" spans="1:3" x14ac:dyDescent="0.3">
      <c r="A59" s="40" t="s">
        <v>3186</v>
      </c>
      <c r="B59" s="41" t="s">
        <v>4817</v>
      </c>
      <c r="C59" s="40" t="s">
        <v>3187</v>
      </c>
    </row>
    <row r="60" spans="1:3" x14ac:dyDescent="0.3">
      <c r="A60" s="40" t="s">
        <v>3200</v>
      </c>
      <c r="B60" s="41" t="s">
        <v>4818</v>
      </c>
      <c r="C60" s="40" t="s">
        <v>3201</v>
      </c>
    </row>
    <row r="61" spans="1:3" x14ac:dyDescent="0.3">
      <c r="A61" s="40" t="s">
        <v>3215</v>
      </c>
      <c r="B61" s="41" t="s">
        <v>4819</v>
      </c>
      <c r="C61" s="40" t="s">
        <v>3216</v>
      </c>
    </row>
    <row r="62" spans="1:3" x14ac:dyDescent="0.3">
      <c r="A62" s="40" t="s">
        <v>3229</v>
      </c>
      <c r="B62" s="41" t="s">
        <v>4820</v>
      </c>
      <c r="C62" s="40" t="s">
        <v>3230</v>
      </c>
    </row>
    <row r="63" spans="1:3" x14ac:dyDescent="0.3">
      <c r="A63" s="40" t="s">
        <v>3231</v>
      </c>
      <c r="B63" s="41" t="s">
        <v>4821</v>
      </c>
      <c r="C63" s="40" t="s">
        <v>3232</v>
      </c>
    </row>
    <row r="64" spans="1:3" x14ac:dyDescent="0.3">
      <c r="A64" s="40" t="s">
        <v>3233</v>
      </c>
      <c r="B64" s="41" t="s">
        <v>4822</v>
      </c>
      <c r="C64" s="40" t="s">
        <v>3234</v>
      </c>
    </row>
    <row r="65" spans="1:3" x14ac:dyDescent="0.3">
      <c r="A65" s="40" t="s">
        <v>3243</v>
      </c>
      <c r="B65" s="41" t="s">
        <v>4823</v>
      </c>
      <c r="C65" s="40" t="s">
        <v>3244</v>
      </c>
    </row>
    <row r="66" spans="1:3" x14ac:dyDescent="0.3">
      <c r="A66" s="40" t="s">
        <v>3250</v>
      </c>
      <c r="B66" s="41" t="s">
        <v>4824</v>
      </c>
      <c r="C66" s="40" t="s">
        <v>3251</v>
      </c>
    </row>
    <row r="67" spans="1:3" x14ac:dyDescent="0.3">
      <c r="A67" s="40" t="s">
        <v>3098</v>
      </c>
      <c r="B67" s="41" t="s">
        <v>4825</v>
      </c>
      <c r="C67" s="40" t="s">
        <v>3261</v>
      </c>
    </row>
    <row r="68" spans="1:3" x14ac:dyDescent="0.3">
      <c r="A68" s="40" t="s">
        <v>3268</v>
      </c>
      <c r="B68" s="41" t="s">
        <v>4826</v>
      </c>
      <c r="C68" s="40" t="s">
        <v>3269</v>
      </c>
    </row>
    <row r="69" spans="1:3" x14ac:dyDescent="0.3">
      <c r="A69" s="40" t="s">
        <v>3273</v>
      </c>
      <c r="B69" s="41" t="s">
        <v>4827</v>
      </c>
      <c r="C69" s="40" t="s">
        <v>3274</v>
      </c>
    </row>
    <row r="70" spans="1:3" x14ac:dyDescent="0.3">
      <c r="A70" s="40" t="s">
        <v>3336</v>
      </c>
      <c r="B70" s="41" t="s">
        <v>4828</v>
      </c>
      <c r="C70" s="40" t="s">
        <v>3337</v>
      </c>
    </row>
    <row r="71" spans="1:3" x14ac:dyDescent="0.3">
      <c r="A71" s="40" t="s">
        <v>3371</v>
      </c>
      <c r="B71" s="41" t="s">
        <v>4829</v>
      </c>
      <c r="C71" s="40" t="s">
        <v>3372</v>
      </c>
    </row>
    <row r="72" spans="1:3" x14ac:dyDescent="0.3">
      <c r="A72" s="40" t="s">
        <v>3373</v>
      </c>
      <c r="B72" s="41" t="s">
        <v>4830</v>
      </c>
      <c r="C72" s="40" t="s">
        <v>3374</v>
      </c>
    </row>
    <row r="73" spans="1:3" x14ac:dyDescent="0.3">
      <c r="A73" s="40" t="s">
        <v>3411</v>
      </c>
      <c r="B73" s="41" t="s">
        <v>4831</v>
      </c>
      <c r="C73" s="40" t="s">
        <v>3412</v>
      </c>
    </row>
    <row r="74" spans="1:3" x14ac:dyDescent="0.3">
      <c r="A74" s="40" t="s">
        <v>3431</v>
      </c>
      <c r="B74" s="41" t="s">
        <v>4832</v>
      </c>
      <c r="C74" s="40" t="s">
        <v>3432</v>
      </c>
    </row>
    <row r="75" spans="1:3" x14ac:dyDescent="0.3">
      <c r="A75" s="40" t="s">
        <v>3433</v>
      </c>
      <c r="B75" s="41" t="s">
        <v>4833</v>
      </c>
      <c r="C75" s="40" t="s">
        <v>3434</v>
      </c>
    </row>
    <row r="76" spans="1:3" x14ac:dyDescent="0.3">
      <c r="A76" s="40" t="s">
        <v>3444</v>
      </c>
      <c r="B76" s="41" t="s">
        <v>4834</v>
      </c>
      <c r="C76" s="40" t="s">
        <v>3445</v>
      </c>
    </row>
    <row r="77" spans="1:3" x14ac:dyDescent="0.3">
      <c r="A77" s="40" t="s">
        <v>3458</v>
      </c>
      <c r="B77" s="41" t="s">
        <v>4835</v>
      </c>
      <c r="C77" s="40" t="s">
        <v>3459</v>
      </c>
    </row>
    <row r="78" spans="1:3" x14ac:dyDescent="0.3">
      <c r="A78" s="40" t="s">
        <v>3463</v>
      </c>
      <c r="B78" s="41" t="s">
        <v>4836</v>
      </c>
      <c r="C78" s="40" t="s">
        <v>3464</v>
      </c>
    </row>
    <row r="79" spans="1:3" x14ac:dyDescent="0.3">
      <c r="A79" s="40" t="s">
        <v>3484</v>
      </c>
      <c r="B79" s="41" t="s">
        <v>4837</v>
      </c>
      <c r="C79" s="40" t="s">
        <v>3485</v>
      </c>
    </row>
    <row r="80" spans="1:3" x14ac:dyDescent="0.3">
      <c r="A80" s="40" t="s">
        <v>3506</v>
      </c>
      <c r="B80" s="41" t="s">
        <v>4838</v>
      </c>
      <c r="C80" s="40" t="s">
        <v>3507</v>
      </c>
    </row>
    <row r="81" spans="1:3" x14ac:dyDescent="0.3">
      <c r="A81" s="40" t="s">
        <v>3523</v>
      </c>
      <c r="B81" s="41" t="s">
        <v>4839</v>
      </c>
      <c r="C81" s="40" t="s">
        <v>3524</v>
      </c>
    </row>
    <row r="82" spans="1:3" x14ac:dyDescent="0.3">
      <c r="A82" s="40" t="s">
        <v>3558</v>
      </c>
      <c r="B82" s="41" t="s">
        <v>4840</v>
      </c>
      <c r="C82" s="40" t="s">
        <v>3559</v>
      </c>
    </row>
    <row r="83" spans="1:3" x14ac:dyDescent="0.3">
      <c r="A83" s="40" t="s">
        <v>3566</v>
      </c>
      <c r="B83" s="41" t="s">
        <v>4841</v>
      </c>
      <c r="C83" s="40" t="s">
        <v>3567</v>
      </c>
    </row>
    <row r="84" spans="1:3" x14ac:dyDescent="0.3">
      <c r="A84" s="40" t="s">
        <v>3601</v>
      </c>
      <c r="B84" s="41" t="s">
        <v>4842</v>
      </c>
      <c r="C84" s="40" t="s">
        <v>3602</v>
      </c>
    </row>
    <row r="85" spans="1:3" x14ac:dyDescent="0.3">
      <c r="A85" s="40" t="s">
        <v>3612</v>
      </c>
      <c r="B85" s="41" t="s">
        <v>4843</v>
      </c>
      <c r="C85" s="40" t="s">
        <v>3613</v>
      </c>
    </row>
    <row r="86" spans="1:3" x14ac:dyDescent="0.3">
      <c r="A86" s="40" t="s">
        <v>3644</v>
      </c>
      <c r="B86" s="41" t="s">
        <v>4844</v>
      </c>
      <c r="C86" s="40" t="s">
        <v>3645</v>
      </c>
    </row>
    <row r="87" spans="1:3" x14ac:dyDescent="0.3">
      <c r="A87" s="40" t="s">
        <v>3661</v>
      </c>
      <c r="B87" s="41" t="s">
        <v>4845</v>
      </c>
      <c r="C87" s="40" t="s">
        <v>3662</v>
      </c>
    </row>
    <row r="88" spans="1:3" x14ac:dyDescent="0.3">
      <c r="A88" s="40" t="s">
        <v>3681</v>
      </c>
      <c r="B88" s="41" t="s">
        <v>4846</v>
      </c>
      <c r="C88" s="40" t="s">
        <v>3682</v>
      </c>
    </row>
    <row r="89" spans="1:3" x14ac:dyDescent="0.3">
      <c r="A89" s="40" t="s">
        <v>1752</v>
      </c>
      <c r="B89" s="41" t="s">
        <v>4847</v>
      </c>
      <c r="C89" s="40" t="s">
        <v>3831</v>
      </c>
    </row>
    <row r="90" spans="1:3" x14ac:dyDescent="0.3">
      <c r="A90" s="40" t="s">
        <v>3832</v>
      </c>
      <c r="B90" s="41" t="s">
        <v>4848</v>
      </c>
      <c r="C90" s="40" t="s">
        <v>3833</v>
      </c>
    </row>
    <row r="91" spans="1:3" x14ac:dyDescent="0.3">
      <c r="A91" s="40" t="s">
        <v>3858</v>
      </c>
      <c r="B91" s="41" t="s">
        <v>4849</v>
      </c>
      <c r="C91" s="40" t="s">
        <v>3859</v>
      </c>
    </row>
    <row r="92" spans="1:3" x14ac:dyDescent="0.3">
      <c r="A92" s="40" t="s">
        <v>3860</v>
      </c>
      <c r="B92" s="41" t="s">
        <v>4850</v>
      </c>
      <c r="C92" s="40" t="s">
        <v>3861</v>
      </c>
    </row>
    <row r="93" spans="1:3" x14ac:dyDescent="0.3">
      <c r="A93" s="40" t="s">
        <v>3910</v>
      </c>
      <c r="B93" s="41" t="s">
        <v>4851</v>
      </c>
      <c r="C93" s="40" t="s">
        <v>3911</v>
      </c>
    </row>
    <row r="94" spans="1:3" x14ac:dyDescent="0.3">
      <c r="A94" s="40" t="s">
        <v>3933</v>
      </c>
      <c r="B94" s="41" t="s">
        <v>4852</v>
      </c>
      <c r="C94" s="40" t="s">
        <v>3934</v>
      </c>
    </row>
    <row r="95" spans="1:3" x14ac:dyDescent="0.3">
      <c r="A95" s="40" t="s">
        <v>3944</v>
      </c>
      <c r="B95" s="41" t="s">
        <v>4853</v>
      </c>
      <c r="C95" s="40" t="s">
        <v>3945</v>
      </c>
    </row>
    <row r="96" spans="1:3" x14ac:dyDescent="0.3">
      <c r="A96" s="40" t="s">
        <v>3967</v>
      </c>
      <c r="B96" s="41" t="s">
        <v>4854</v>
      </c>
      <c r="C96" s="40" t="s">
        <v>3968</v>
      </c>
    </row>
    <row r="97" spans="1:3" x14ac:dyDescent="0.3">
      <c r="A97" s="40" t="s">
        <v>3974</v>
      </c>
      <c r="B97" s="41" t="s">
        <v>4855</v>
      </c>
      <c r="C97" s="40" t="s">
        <v>3975</v>
      </c>
    </row>
    <row r="98" spans="1:3" x14ac:dyDescent="0.3">
      <c r="A98" s="40" t="s">
        <v>4077</v>
      </c>
      <c r="B98" s="41" t="s">
        <v>4856</v>
      </c>
      <c r="C98" s="40" t="s">
        <v>4078</v>
      </c>
    </row>
    <row r="99" spans="1:3" x14ac:dyDescent="0.3">
      <c r="A99" s="40" t="s">
        <v>4567</v>
      </c>
      <c r="B99" s="41" t="s">
        <v>4857</v>
      </c>
      <c r="C99" s="40" t="s">
        <v>4568</v>
      </c>
    </row>
    <row r="100" spans="1:3" x14ac:dyDescent="0.3">
      <c r="A100" s="40" t="s">
        <v>4569</v>
      </c>
      <c r="B100" s="41" t="s">
        <v>4858</v>
      </c>
      <c r="C100" s="40" t="s">
        <v>4570</v>
      </c>
    </row>
    <row r="101" spans="1:3" x14ac:dyDescent="0.3">
      <c r="A101" s="40" t="s">
        <v>4574</v>
      </c>
      <c r="B101" s="41" t="s">
        <v>4859</v>
      </c>
      <c r="C101" s="40" t="s">
        <v>4575</v>
      </c>
    </row>
    <row r="102" spans="1:3" x14ac:dyDescent="0.3">
      <c r="A102" s="40" t="s">
        <v>4612</v>
      </c>
      <c r="B102" s="41" t="s">
        <v>4860</v>
      </c>
      <c r="C102" s="40" t="s">
        <v>4613</v>
      </c>
    </row>
    <row r="103" spans="1:3" x14ac:dyDescent="0.3">
      <c r="A103" s="40" t="s">
        <v>4614</v>
      </c>
      <c r="B103" s="41" t="s">
        <v>4861</v>
      </c>
      <c r="C103" s="40" t="s">
        <v>4615</v>
      </c>
    </row>
    <row r="104" spans="1:3" x14ac:dyDescent="0.3">
      <c r="A104" s="40" t="s">
        <v>4616</v>
      </c>
      <c r="B104" s="41" t="s">
        <v>4862</v>
      </c>
      <c r="C104" s="40" t="s">
        <v>4617</v>
      </c>
    </row>
    <row r="105" spans="1:3" x14ac:dyDescent="0.3">
      <c r="A105" s="40" t="s">
        <v>4639</v>
      </c>
      <c r="B105" s="41" t="s">
        <v>4863</v>
      </c>
      <c r="C105" s="40" t="s">
        <v>4640</v>
      </c>
    </row>
    <row r="106" spans="1:3" x14ac:dyDescent="0.3">
      <c r="A106" s="40" t="s">
        <v>4656</v>
      </c>
      <c r="B106" s="41" t="s">
        <v>4864</v>
      </c>
      <c r="C106" s="40" t="s">
        <v>4657</v>
      </c>
    </row>
    <row r="107" spans="1:3" x14ac:dyDescent="0.3">
      <c r="A107" s="40" t="s">
        <v>4661</v>
      </c>
      <c r="B107" s="41" t="s">
        <v>4865</v>
      </c>
      <c r="C107" s="40" t="s">
        <v>4662</v>
      </c>
    </row>
    <row r="108" spans="1:3" x14ac:dyDescent="0.3">
      <c r="A108" s="40" t="s">
        <v>4671</v>
      </c>
      <c r="B108" s="41" t="s">
        <v>4866</v>
      </c>
      <c r="C108" s="40" t="s">
        <v>4672</v>
      </c>
    </row>
    <row r="109" spans="1:3" x14ac:dyDescent="0.3">
      <c r="A109" s="40" t="s">
        <v>4675</v>
      </c>
      <c r="B109" s="41" t="s">
        <v>4867</v>
      </c>
      <c r="C109" s="40" t="s">
        <v>4676</v>
      </c>
    </row>
    <row r="110" spans="1:3" x14ac:dyDescent="0.3">
      <c r="A110" s="40" t="s">
        <v>4677</v>
      </c>
      <c r="B110" s="41" t="s">
        <v>4868</v>
      </c>
      <c r="C110" s="40" t="s">
        <v>4678</v>
      </c>
    </row>
    <row r="111" spans="1:3" x14ac:dyDescent="0.3">
      <c r="A111" s="40" t="s">
        <v>4699</v>
      </c>
      <c r="B111" s="41" t="s">
        <v>4869</v>
      </c>
      <c r="C111" s="40" t="s">
        <v>4700</v>
      </c>
    </row>
    <row r="112" spans="1:3" x14ac:dyDescent="0.3">
      <c r="A112" s="40" t="s">
        <v>4701</v>
      </c>
      <c r="B112" s="41" t="s">
        <v>4870</v>
      </c>
      <c r="C112" s="40" t="s">
        <v>4702</v>
      </c>
    </row>
    <row r="113" spans="1:3" x14ac:dyDescent="0.3">
      <c r="A113" s="40" t="s">
        <v>4703</v>
      </c>
      <c r="B113" s="41" t="s">
        <v>4871</v>
      </c>
      <c r="C113" s="40" t="s">
        <v>4704</v>
      </c>
    </row>
    <row r="114" spans="1:3" x14ac:dyDescent="0.3">
      <c r="A114" s="40" t="s">
        <v>4705</v>
      </c>
      <c r="B114" s="41" t="s">
        <v>4872</v>
      </c>
      <c r="C114" s="40" t="s">
        <v>4706</v>
      </c>
    </row>
    <row r="115" spans="1:3" x14ac:dyDescent="0.3">
      <c r="A115" s="40" t="s">
        <v>4046</v>
      </c>
      <c r="B115" s="41" t="s">
        <v>4873</v>
      </c>
      <c r="C115" s="40" t="s">
        <v>4713</v>
      </c>
    </row>
    <row r="116" spans="1:3" x14ac:dyDescent="0.3">
      <c r="A116" s="40" t="s">
        <v>4726</v>
      </c>
      <c r="B116" s="41" t="s">
        <v>4874</v>
      </c>
      <c r="C116" s="40" t="s">
        <v>2223</v>
      </c>
    </row>
    <row r="117" spans="1:3" x14ac:dyDescent="0.3">
      <c r="A117" s="40" t="s">
        <v>4731</v>
      </c>
      <c r="B117" s="41" t="s">
        <v>4875</v>
      </c>
      <c r="C117" s="40" t="s">
        <v>4732</v>
      </c>
    </row>
    <row r="118" spans="1:3" x14ac:dyDescent="0.3">
      <c r="A118" s="40" t="s">
        <v>4733</v>
      </c>
      <c r="B118" s="41" t="s">
        <v>4876</v>
      </c>
      <c r="C118" s="40" t="s">
        <v>4734</v>
      </c>
    </row>
    <row r="119" spans="1:3" x14ac:dyDescent="0.3">
      <c r="A119" s="40" t="s">
        <v>4735</v>
      </c>
      <c r="B119" s="41" t="s">
        <v>4877</v>
      </c>
      <c r="C119" s="40" t="s">
        <v>4736</v>
      </c>
    </row>
    <row r="120" spans="1:3" x14ac:dyDescent="0.3">
      <c r="A120" s="40" t="s">
        <v>4738</v>
      </c>
      <c r="B120" s="41" t="s">
        <v>4878</v>
      </c>
      <c r="C120" s="40" t="s">
        <v>4739</v>
      </c>
    </row>
    <row r="121" spans="1:3" x14ac:dyDescent="0.3">
      <c r="A121" s="40" t="s">
        <v>4741</v>
      </c>
      <c r="B121" s="41" t="s">
        <v>4879</v>
      </c>
      <c r="C121" s="40" t="s">
        <v>4742</v>
      </c>
    </row>
    <row r="122" spans="1:3" x14ac:dyDescent="0.3">
      <c r="A122" s="40" t="s">
        <v>4743</v>
      </c>
      <c r="B122" s="41" t="s">
        <v>4880</v>
      </c>
      <c r="C122" s="40" t="s">
        <v>4744</v>
      </c>
    </row>
    <row r="123" spans="1:3" x14ac:dyDescent="0.3">
      <c r="A123" s="40" t="s">
        <v>4745</v>
      </c>
      <c r="B123" s="41" t="s">
        <v>4881</v>
      </c>
      <c r="C123" s="40" t="s">
        <v>4746</v>
      </c>
    </row>
    <row r="124" spans="1:3" x14ac:dyDescent="0.3">
      <c r="A124" s="40" t="s">
        <v>4740</v>
      </c>
      <c r="B124" s="41" t="s">
        <v>4882</v>
      </c>
      <c r="C124" s="40" t="s">
        <v>4747</v>
      </c>
    </row>
    <row r="125" spans="1:3" x14ac:dyDescent="0.3">
      <c r="A125" s="40" t="s">
        <v>4748</v>
      </c>
      <c r="B125" s="41" t="s">
        <v>4749</v>
      </c>
      <c r="C125" s="40" t="s">
        <v>4749</v>
      </c>
    </row>
    <row r="126" spans="1:3" x14ac:dyDescent="0.3">
      <c r="A126" s="40" t="s">
        <v>2945</v>
      </c>
      <c r="B126" s="41" t="s">
        <v>4753</v>
      </c>
      <c r="C126" s="40" t="s">
        <v>4753</v>
      </c>
    </row>
    <row r="127" spans="1:3" x14ac:dyDescent="0.3">
      <c r="A127" s="40" t="s">
        <v>4754</v>
      </c>
      <c r="B127" s="41" t="s">
        <v>4883</v>
      </c>
      <c r="C127" s="40" t="s">
        <v>4755</v>
      </c>
    </row>
  </sheetData>
  <mergeCells count="1">
    <mergeCell ref="A1:C1"/>
  </mergeCells>
  <hyperlinks>
    <hyperlink ref="B4" location="'SMEEF'!A1" display="'SMEEF'!A1" xr:uid="{FA60DF93-6071-481B-B9D7-56F7083F82A6}"/>
    <hyperlink ref="B5" location="'SLMF'!A1" display="'SLMF'!A1" xr:uid="{143F50EB-4C6D-436E-811C-FDBF02F0E93C}"/>
    <hyperlink ref="B6" location="'SLTEF'!A1" display="'SLTEF'!A1" xr:uid="{DC43327D-39E6-4297-AA0E-EC83FBAC5DDE}"/>
    <hyperlink ref="B7" location="'SMGLF'!A1" display="'SMGLF'!A1" xr:uid="{37CAA2AA-BADC-48DC-9984-6FBBAD9743A7}"/>
    <hyperlink ref="B8" location="'SEHF'!A1" display="'SEHF'!A1" xr:uid="{C285477E-1545-4BF7-9B87-DE9BC7664163}"/>
    <hyperlink ref="B9" location="'SMIF'!A1" display="'SMIF'!A1" xr:uid="{9CFBACF4-AC7F-4385-AB0F-76D85271529C}"/>
    <hyperlink ref="B10" location="'SCOF'!A1" display="'SCOF'!A1" xr:uid="{1E5888DB-74EB-41FA-9995-2F7743BE0F95}"/>
    <hyperlink ref="B11" location="'STOF'!A1" display="'STOF'!A1" xr:uid="{F23A5368-B7C5-4812-9B3C-6182879147EF}"/>
    <hyperlink ref="B12" location="'SHOF'!A1" display="'SHOF'!A1" xr:uid="{1FC72C32-BEAC-4755-8E33-BA9C65FEFA46}"/>
    <hyperlink ref="B13" location="'SCF'!A1" display="'SCF'!A1" xr:uid="{D0E941FE-2422-4327-8C11-835260A2C348}"/>
    <hyperlink ref="B14" location="'SNIF'!A1" display="'SNIF'!A1" xr:uid="{6A3C269B-210B-43D0-85FB-803FB1A783CF}"/>
    <hyperlink ref="B15" location="'SMCBF-SP'!A1" display="'SMCBF-SP'!A1" xr:uid="{256764BE-B657-48DB-97DF-4A67CF950C1D}"/>
    <hyperlink ref="B16" location="'SOF'!A1" display="'SOF'!A1" xr:uid="{2E9A7A86-C8C4-4373-AAAD-C992B33E2FE5}"/>
    <hyperlink ref="B17" location="'SMMDF'!A1" display="'SMMDF'!A1" xr:uid="{4993BF09-00DB-4790-8A6A-B39BC306EF35}"/>
    <hyperlink ref="B18" location="'SLF'!A1" display="'SLF'!A1" xr:uid="{BEEAC5CA-F3B4-483D-B380-0EC56168F7E9}"/>
    <hyperlink ref="B19" location="'SDBF'!A1" display="'SDBF'!A1" xr:uid="{F6990029-4797-4A35-88C9-F1055AD4EB29}"/>
    <hyperlink ref="B20" location="'SSF'!A1" display="'SSF'!A1" xr:uid="{BF2FDF8C-7323-49A5-A235-A71F94269886}"/>
    <hyperlink ref="B21" location="'SCRF'!A1" display="'SCRF'!A1" xr:uid="{807E4F75-0659-42F2-B93E-127CF1FC9C07}"/>
    <hyperlink ref="B22" location="'SFEF'!A1" display="'SFEF'!A1" xr:uid="{B2F7CB47-B1C4-4C48-A294-D38CEB41DCEF}"/>
    <hyperlink ref="B23" location="'SCHF'!A1" display="'SCHF'!A1" xr:uid="{7D75471F-5416-43A5-A579-E8681E845221}"/>
    <hyperlink ref="B24" location="'SMUSD'!A1" display="'SMUSD'!A1" xr:uid="{E98A3B30-04AB-40DF-8237-270564475933}"/>
    <hyperlink ref="B25" location="'SMIDCAP'!A1" display="'SMIDCAP'!A1" xr:uid="{09E51ABE-93D2-441A-AAB7-09A0DBBE4BD3}"/>
    <hyperlink ref="B26" location="'SMCMF'!A1" display="'SMCMF'!A1" xr:uid="{D33162C3-23B9-4881-B192-5BC4EC4F8625}"/>
    <hyperlink ref="B27" location="'SMCOMMA'!A1" display="'SMCOMMA'!A1" xr:uid="{263A9DC3-CCBF-4100-8EC5-CF9FD9E10A39}"/>
    <hyperlink ref="B28" location="'SMGF'!A1" display="'SMGF'!A1" xr:uid="{634A34D3-D11F-4615-8953-14CA2D42A5A9}"/>
    <hyperlink ref="B29" location="'SFLEXI'!A1" display="'SFLEXI'!A1" xr:uid="{221BB7F2-6570-4086-8A5C-0BE196A1BD57}"/>
    <hyperlink ref="B30" location="'SMAAF'!A1" display="'SMAAF'!A1" xr:uid="{7B56B026-E9BB-4B9A-BF4B-EBE51E586732}"/>
    <hyperlink ref="B31" location="'SBLUECHIP'!A1" display="'SBLUECHIP'!A1" xr:uid="{4604FD27-D415-42EC-9469-62C0CE85508E}"/>
    <hyperlink ref="B32" location="'SAOF'!A1" display="'SAOF'!A1" xr:uid="{0C7C899D-53E4-439E-B5FC-CF92637A17FE}"/>
    <hyperlink ref="B33" location="'SIF'!A1" display="'SIF'!A1" xr:uid="{816A28DF-58DD-41E5-BFEE-48A75068352D}"/>
    <hyperlink ref="B34" location="'SMLDF'!A1" display="'SMLDF'!A1" xr:uid="{AC314844-1D2C-4DA8-B53C-9FB48B78D6F9}"/>
    <hyperlink ref="B35" location="'SSTDF'!A1" display="'SSTDF'!A1" xr:uid="{2907B250-2C3B-493E-B063-044F791695A5}"/>
    <hyperlink ref="B36" location="'SETFGOLD'!A1" display="'SETFGOLD'!A1" xr:uid="{6A4AC58C-6F02-4483-A24B-1A059B5C668B}"/>
    <hyperlink ref="B37" location="'SPSU'!A1" display="'SPSU'!A1" xr:uid="{0BEAEFCC-4433-43DD-B3CE-BC4EEA16445C}"/>
    <hyperlink ref="B38" location="'SGF'!A1" display="'SGF'!A1" xr:uid="{D075A441-5463-4063-A1FE-9ABD4466CA5A}"/>
    <hyperlink ref="B39" location="'SBISENSEX'!A1" display="'SBISENSEX'!A1" xr:uid="{747A4102-19CC-43F2-A92D-0798F440427B}"/>
    <hyperlink ref="B40" location="'SSCF'!A1" display="'SSCF'!A1" xr:uid="{0834D398-EE77-4CCA-9315-FD83732BB377}"/>
    <hyperlink ref="B41" location="'SBPF'!A1" display="'SBPF'!A1" xr:uid="{905E4AA6-217B-4BD9-AAC1-EECD0F1136FB}"/>
    <hyperlink ref="B42" location="'SBFS'!A1" display="'SBFS'!A1" xr:uid="{1BD30830-87A7-488C-A7AF-CC5124E6C896}"/>
    <hyperlink ref="B43" location="'SETFNN50'!A1" display="'SETFNN50'!A1" xr:uid="{E09DD635-6E01-420B-BE6D-DBC9317614DA}"/>
    <hyperlink ref="B44" location="'SETFNIFBK'!A1" display="'SETFNIFBK'!A1" xr:uid="{BC0EAABF-D09B-4B25-AA5C-E384A850E7DD}"/>
    <hyperlink ref="B45" location="'SETFBSE100'!A1" display="'SETFBSE100'!A1" xr:uid="{0863241F-83B2-48CE-970B-D5894D94F89F}"/>
    <hyperlink ref="B46" location="'SESF'!A1" display="'SESF'!A1" xr:uid="{B038EB17-09FF-49E5-8E18-853A3A272483}"/>
    <hyperlink ref="B47" location="'SETFNIF50'!A1" display="'SETFNIF50'!A1" xr:uid="{855CD708-2855-4DEE-9C1C-60741857A5BC}"/>
    <hyperlink ref="B48" location="'SLTAF-III'!A1" display="'SLTAF-III'!A1" xr:uid="{4218109F-48F4-4B83-8E42-8AC9E6FAE455}"/>
    <hyperlink ref="B49" location="'SETF10GILT'!A1" display="'SETF10GILT'!A1" xr:uid="{DB0EABB4-1E36-42FE-B175-6E8B3B7EF6A4}"/>
    <hyperlink ref="B50" location="'SLTAF-IV'!A1" display="'SLTAF-IV'!A1" xr:uid="{A46FEF12-8638-4714-8618-5585BD0E3B42}"/>
    <hyperlink ref="B51" location="'SLTAF-V'!A1" display="'SLTAF-V'!A1" xr:uid="{426289AB-627C-4A69-8FF5-73F6B8A1D03C}"/>
    <hyperlink ref="B52" location="'SLTAF-VI'!A1" display="'SLTAF-VI'!A1" xr:uid="{FFF124D7-11C9-46D7-ACB7-9007C900F549}"/>
    <hyperlink ref="B53" location="'SETFSN50'!A1" display="'SETFSN50'!A1" xr:uid="{00D1434C-65B0-49A8-88F9-16DD06CD9718}"/>
    <hyperlink ref="B54" location="'SBIETFQLTY'!A1" display="'SBIETFQLTY'!A1" xr:uid="{96758D41-409A-46B7-A771-C1977C89AA21}"/>
    <hyperlink ref="B55" location="'SCBF'!A1" display="'SCBF'!A1" xr:uid="{AF2C8A4F-D53C-4095-BFE5-D236CC5330BA}"/>
    <hyperlink ref="B56" location="'SEMVF'!A1" display="'SEMVF'!A1" xr:uid="{20A5FF91-2880-456E-9EA5-6BA96D59199D}"/>
    <hyperlink ref="B57" location="'SFMP- Series 1'!A1" display="'SFMP- Series 1'!A1" xr:uid="{43727FC4-7604-4D86-B443-FBB40505F843}"/>
    <hyperlink ref="B58" location="'SFMP- Series 6'!A1" display="'SFMP- Series 6'!A1" xr:uid="{88CF38E2-77D4-4A85-AAFF-BFF639636701}"/>
    <hyperlink ref="B59" location="'SFMP- Series 34'!A1" display="'SFMP- Series 34'!A1" xr:uid="{7F67F2EA-A8C5-40B3-9CAD-D99B997E41C6}"/>
    <hyperlink ref="B60" location="'SMCBF-IP'!A1" display="'SMCBF-IP'!A1" xr:uid="{84E0F05C-FB59-4132-865F-F1D3DB57C796}"/>
    <hyperlink ref="B61" location="'SFRDF'!A1" display="'SFRDF'!A1" xr:uid="{1CFD6672-D094-4D5F-9AA7-C67AEC372602}"/>
    <hyperlink ref="B62" location="'SBIETFIT'!A1" display="'SBIETFIT'!A1" xr:uid="{8234F931-DEB4-4D9A-9B76-CD99084ACBD7}"/>
    <hyperlink ref="B63" location="'SBIETFPB'!A1" display="'SBIETFPB'!A1" xr:uid="{76693EB2-9830-49D6-859C-63FE86FF940C}"/>
    <hyperlink ref="B64" location="'SRBF-AP'!A1" display="'SRBF-AP'!A1" xr:uid="{29E10970-2279-4C81-8B10-338BCC0D84D1}"/>
    <hyperlink ref="B65" location="'SRBF-AHP'!A1" display="'SRBF-AHP'!A1" xr:uid="{00CA7244-EEC7-460B-A3FE-40AD8CB32F7A}"/>
    <hyperlink ref="B66" location="'SRBF-CHP'!A1" display="'SRBF-CHP'!A1" xr:uid="{FD269500-2958-42F2-B1BF-9E174256CD95}"/>
    <hyperlink ref="B67" location="'SRBF-CP'!A1" display="'SRBF-CP'!A1" xr:uid="{7DDC0775-906A-49EE-8406-8B98A1BEF9A0}"/>
    <hyperlink ref="B68" location="'SIA-US EQUITY FOF'!A1" display="'SIA-US EQUITY FOF'!A1" xr:uid="{C73C8EF1-D318-4461-A8BB-D0FBFC8130F8}"/>
    <hyperlink ref="B69" location="'SFMP- Series 42'!A1" display="'SFMP- Series 42'!A1" xr:uid="{F8CDB090-8299-49CD-B887-EEFAF642E80F}"/>
    <hyperlink ref="B70" location="'SFMP- Series 43'!A1" display="'SFMP- Series 43'!A1" xr:uid="{5005FB44-0105-4274-B3A7-65BF9FCCBF63}"/>
    <hyperlink ref="B71" location="'SNN50'!A1" display="'SNN50'!A1" xr:uid="{1D1C33FA-E324-4F0B-9EA9-057FEA30EC29}"/>
    <hyperlink ref="B72" location="'SFMP- Series 44'!A1" display="'SFMP- Series 44'!A1" xr:uid="{9E05B143-F350-4D9D-AF8F-F5F8DFC2A538}"/>
    <hyperlink ref="B73" location="'SFMP- Series 45'!A1" display="'SFMP- Series 45'!A1" xr:uid="{035DCB1E-1D47-4F52-9E72-0A02C0E534A6}"/>
    <hyperlink ref="B74" location="'SBIETFCON'!A1" display="'SBIETFCON'!A1" xr:uid="{5833EE1B-4FAB-4EA6-AE94-5642A742A421}"/>
    <hyperlink ref="B75" location="'SFMP- Series 46'!A1" display="'SFMP- Series 46'!A1" xr:uid="{1A42F069-3A01-4C05-953D-019028A92524}"/>
    <hyperlink ref="B76" location="'SFMP- Series 47'!A1" display="'SFMP- Series 47'!A1" xr:uid="{4B85E75F-3A92-4348-8E2F-2339A343E67A}"/>
    <hyperlink ref="B77" location="'SFMP- Series 48'!A1" display="'SFMP- Series 48'!A1" xr:uid="{A5DA0FF9-E30A-4F10-B2AD-CE7D928D0D32}"/>
    <hyperlink ref="B78" location="'SBAF'!A1" display="'SBAF'!A1" xr:uid="{2D89CF8D-0BBB-4F96-BD47-5E1ACDC73FDC}"/>
    <hyperlink ref="B79" location="'SFMP- Series 49'!A1" display="'SFMP- Series 49'!A1" xr:uid="{9E1F2ED9-34A7-4F28-A1FB-BCB09766302D}"/>
    <hyperlink ref="B80" location="'SFMP- Series 50'!A1" display="'SFMP- Series 50'!A1" xr:uid="{CAA4EBF2-C530-4673-BD60-19898270BDF3}"/>
    <hyperlink ref="B81" location="'SFMP- Series 51'!A1" display="'SFMP- Series 51'!A1" xr:uid="{54D56D35-9981-42BB-A314-A15936635501}"/>
    <hyperlink ref="B82" location="'SFMP- Series 52'!A1" display="'SFMP- Series 52'!A1" xr:uid="{357D661D-CC0C-4B5C-864B-625BE21E9BA4}"/>
    <hyperlink ref="B83" location="'SFMP- Series 53'!A1" display="'SFMP- Series 53'!A1" xr:uid="{8762C7DB-280D-4910-848B-E7039C1C2189}"/>
    <hyperlink ref="B84" location="'SFMP- Series 54'!A1" display="'SFMP- Series 54'!A1" xr:uid="{2BE8C1D6-5BBB-46AB-A63D-331A0D77F98F}"/>
    <hyperlink ref="B85" location="'SFMP- Series 55'!A1" display="'SFMP- Series 55'!A1" xr:uid="{264E42D8-26DF-4FC8-AC8E-2D720E6CD1AF}"/>
    <hyperlink ref="B86" location="'SFMP- Series 57'!A1" display="'SFMP- Series 57'!A1" xr:uid="{97A94249-92D1-4B0A-873A-26915170DA6A}"/>
    <hyperlink ref="B87" location="'SFMP- Series 58'!A1" display="'SFMP- Series 58'!A1" xr:uid="{2EB31C17-2CEA-41AB-A731-19B33852BA99}"/>
    <hyperlink ref="B88" location="'SCPSE'!A1" display="'SCPSE'!A1" xr:uid="{2F092C10-06A4-4DF2-8BE3-74E12AD56A68}"/>
    <hyperlink ref="B89" location="'SFMP- Series 59'!A1" display="'SFMP- Series 59'!A1" xr:uid="{70398829-B6A5-4273-BA4C-0D2ABBE124E0}"/>
    <hyperlink ref="B90" location="'SFMP- Series 60'!A1" display="'SFMP- Series 60'!A1" xr:uid="{6590E836-6E6A-4F26-8F32-DA6880381F1D}"/>
    <hyperlink ref="B91" location="'SMCF'!A1" display="'SMCF'!A1" xr:uid="{252E9D60-3F9C-46C9-BAA1-3709D0F3FA4D}"/>
    <hyperlink ref="B92" location="'SFMP- Series 61'!A1" display="'SFMP- Series 61'!A1" xr:uid="{07FA6FC9-AF2B-4039-9524-8271318B4F36}"/>
    <hyperlink ref="B93" location="'SFMP- Series 66'!A1" display="'SFMP- Series 66'!A1" xr:uid="{4BF356E0-AEC7-49B2-A5EE-48D5A1C3E5BE}"/>
    <hyperlink ref="B94" location="'SFMP- Series 67'!A1" display="'SFMP- Series 67'!A1" xr:uid="{1A0954FF-A2EE-4FC3-9B28-E0D068D35E2A}"/>
    <hyperlink ref="B95" location="'SFMP- Series 64'!A1" display="'SFMP- Series 64'!A1" xr:uid="{92877312-A3A1-4A3A-A5B1-2DC8DEF9E990}"/>
    <hyperlink ref="B96" location="'SFMP- Series 68'!A1" display="'SFMP- Series 68'!A1" xr:uid="{49A55C27-28C8-4FB5-85F3-A2E4B12CEE4A}"/>
    <hyperlink ref="B97" location="'SNM150IF'!A1" display="'SNM150IF'!A1" xr:uid="{D1A99101-BC06-4692-9822-A9F6D8FFDB69}"/>
    <hyperlink ref="B98" location="'SNS250IF'!A1" display="'SNS250IF'!A1" xr:uid="{4AB3760F-7030-4E47-B2EA-A3D1EDF2D765}"/>
    <hyperlink ref="B99" location="'SCIGI-JUN 2036'!A1" display="'SCIGI-JUN 2036'!A1" xr:uid="{A10EADE7-C836-4607-8146-F83EC8989C86}"/>
    <hyperlink ref="B100" location="'SCIGI-APR 2029'!A1" display="'SCIGI-APR 2029'!A1" xr:uid="{AE7090A8-9417-4580-BD47-C3665C7A26DF}"/>
    <hyperlink ref="B101" location="'SCISI-SEP 2027'!A1" display="'SCISI-SEP 2027'!A1" xr:uid="{D44CB6B2-5719-4863-BF24-7ABFDA500228}"/>
    <hyperlink ref="B102" location="'SFMP- Series 72'!A1" display="'SFMP- Series 72'!A1" xr:uid="{EAF9CE6E-646E-4254-B14E-AC92155A4373}"/>
    <hyperlink ref="B103" location="'SFMP- Series 73'!A1" display="'SFMP- Series 73'!A1" xr:uid="{590B7BF1-62A0-49DB-9624-0DA378D78660}"/>
    <hyperlink ref="B104" location="'SLDF'!A1" display="'SLDF'!A1" xr:uid="{C092F152-E1B3-46D7-A796-A41325294BAA}"/>
    <hyperlink ref="B105" location="'SFMP- Series 74'!A1" display="'SFMP- Series 74'!A1" xr:uid="{3F3F61F6-4305-4C20-A929-8FC16EC09FCE}"/>
    <hyperlink ref="B106" location="'SFMP- Series 76'!A1" display="'SFMP- Series 76'!A1" xr:uid="{7630D3FF-EA2A-4842-B09E-DF1D439DAD5B}"/>
    <hyperlink ref="B107" location="'SFMP- Series 78'!A1" display="'SFMP- Series 78'!A1" xr:uid="{55CC58FE-FB30-482A-B565-70D8DC30F849}"/>
    <hyperlink ref="B108" location="'SDYF'!A1" display="'SDYF'!A1" xr:uid="{4DAFB052-50DE-463A-BBB4-55F68828B38D}"/>
    <hyperlink ref="B109" location="'SFMP- Series 79'!A1" display="'SFMP- Series 79'!A1" xr:uid="{9C853567-19E2-4DAD-8FE9-A159380B2EE5}"/>
    <hyperlink ref="B110" location="'SFMP- Series 81'!A1" display="'SFMP- Series 81'!A1" xr:uid="{CB2128F9-67CA-4A5F-9B47-DEEBE897C77B}"/>
    <hyperlink ref="B111" location="'SBI-BSE-SENSEX-IF'!A1" display="'SBI-BSE-SENSEX-IF'!A1" xr:uid="{E0708188-A484-4AD4-9FDE-E0A98233A848}"/>
    <hyperlink ref="B112" location="'LIQUIDSBI'!A1" display="'LIQUIDSBI'!A1" xr:uid="{F779D457-BEED-4A6C-97A2-3CB5E752166D}"/>
    <hyperlink ref="B113" location="'SN50EWIF'!A1" display="'SN50EWIF'!A1" xr:uid="{347D9C52-5996-4FC8-ADDB-9F4E80F9FA57}"/>
    <hyperlink ref="B114" location="'SEOF'!A1" display="'SEOF'!A1" xr:uid="{62008766-C6F0-45E0-838B-E7156C4064D9}"/>
    <hyperlink ref="B115" location="'SBI-AOF'!A1" display="'SBI-AOF'!A1" xr:uid="{14DF4D95-E35D-47A9-9F1A-5510CBE9070C}"/>
    <hyperlink ref="B116" location="'SETFSILVER'!A1" display="'SETFSILVER'!A1" xr:uid="{E4307D20-707E-4D58-BE3C-2B7DA41A5FBD}"/>
    <hyperlink ref="B117" location="'SETFSILVER-FOF'!A1" display="'SETFSILVER-FOF'!A1" xr:uid="{642E3082-03CC-4BA4-A0CE-45642BAF9815}"/>
    <hyperlink ref="B118" location="'SN50EW-ETF'!A1" display="'SN50EW-ETF'!A1" xr:uid="{256AB7FA-56BE-4605-AD05-3235976D682E}"/>
    <hyperlink ref="B119" location="'SIOF'!A1" display="'SIOF'!A1" xr:uid="{ACE95571-D4DB-4D83-86B0-E2F89E395028}"/>
    <hyperlink ref="B120" location="'SN500IF'!A1" display="'SN500IF'!A1" xr:uid="{9841D5FC-3F91-4017-8898-FAC0EC8114A6}"/>
    <hyperlink ref="B121" location="'SNICIF'!A1" display="'SNICIF'!A1" xr:uid="{C2FF8841-057F-4322-938B-2BD764AEC305}"/>
    <hyperlink ref="B122" location="'SQF'!A1" display="'SQF'!A1" xr:uid="{68141061-8FE4-44A5-9CC3-61B9709FA948}"/>
    <hyperlink ref="B123" location="'SNBIF'!A1" display="'SNBIF'!A1" xr:uid="{18FABE24-BDED-4C5E-9CDC-8F81EC894523}"/>
    <hyperlink ref="B124" location="'SNITIF'!A1" display="'SNITIF'!A1" xr:uid="{27B40E0B-58A5-4C82-8F05-06FFB4DFC37A}"/>
    <hyperlink ref="B125" location="'SBI BSE PSU Bank ETF'!A1" display="'SBI BSE PSU Bank ETF'!A1" xr:uid="{5966E834-7416-4E4D-AF9D-9E3B8945420F}"/>
    <hyperlink ref="B126" location="'SBI BSE PSU Bank Index Fund'!A1" display="'SBI BSE PSU Bank Index Fund'!A1" xr:uid="{EC9F5C95-C708-4F6B-98B2-630E94AD18A7}"/>
    <hyperlink ref="B127" location="'SIPAAFOF'!A1" display="'SIPAAFOF'!A1" xr:uid="{BC0FC0C2-F68B-4616-B6AA-CD338E88BFC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5317C-E445-41EF-A528-53AE2DFA541C}">
  <sheetPr codeName="Sheet1"/>
  <dimension ref="A1:IV102"/>
  <sheetViews>
    <sheetView showGridLines="0" zoomScale="90" zoomScaleNormal="90" workbookViewId="0">
      <pane ySplit="6" topLeftCell="A9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901</v>
      </c>
      <c r="J2" s="38" t="s">
        <v>4884</v>
      </c>
    </row>
    <row r="3" spans="1:54" ht="16.2" x14ac:dyDescent="0.35">
      <c r="C3" s="1" t="s">
        <v>28</v>
      </c>
      <c r="D3" s="21" t="s">
        <v>902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458</v>
      </c>
      <c r="C10" s="57" t="s">
        <v>459</v>
      </c>
      <c r="D10" s="54" t="s">
        <v>460</v>
      </c>
      <c r="E10" s="6" t="s">
        <v>90</v>
      </c>
      <c r="F10" s="19">
        <v>2800000</v>
      </c>
      <c r="G10" s="24">
        <v>46972.800000000003</v>
      </c>
      <c r="H10" s="24">
        <v>12.73</v>
      </c>
      <c r="I10" s="31"/>
      <c r="J10" s="31"/>
      <c r="K10" s="35"/>
    </row>
    <row r="11" spans="1:54" x14ac:dyDescent="0.3">
      <c r="B11" s="8" t="s">
        <v>87</v>
      </c>
      <c r="C11" s="57" t="s">
        <v>88</v>
      </c>
      <c r="D11" s="54" t="s">
        <v>89</v>
      </c>
      <c r="E11" s="6" t="s">
        <v>90</v>
      </c>
      <c r="F11" s="19">
        <v>412222</v>
      </c>
      <c r="G11" s="24">
        <v>27256.12</v>
      </c>
      <c r="H11" s="24">
        <v>7.39</v>
      </c>
      <c r="I11" s="31"/>
      <c r="J11" s="31"/>
      <c r="K11" s="35"/>
    </row>
    <row r="12" spans="1:54" x14ac:dyDescent="0.3">
      <c r="B12" s="8" t="s">
        <v>548</v>
      </c>
      <c r="C12" s="57" t="s">
        <v>549</v>
      </c>
      <c r="D12" s="54" t="s">
        <v>550</v>
      </c>
      <c r="E12" s="6" t="s">
        <v>155</v>
      </c>
      <c r="F12" s="19">
        <v>2100000</v>
      </c>
      <c r="G12" s="24">
        <v>23629.200000000001</v>
      </c>
      <c r="H12" s="24">
        <v>6.4</v>
      </c>
      <c r="I12" s="31"/>
      <c r="J12" s="31"/>
      <c r="K12" s="35"/>
    </row>
    <row r="13" spans="1:54" x14ac:dyDescent="0.3">
      <c r="B13" s="8" t="s">
        <v>387</v>
      </c>
      <c r="C13" s="57" t="s">
        <v>388</v>
      </c>
      <c r="D13" s="54" t="s">
        <v>389</v>
      </c>
      <c r="E13" s="6" t="s">
        <v>90</v>
      </c>
      <c r="F13" s="19">
        <v>1200000</v>
      </c>
      <c r="G13" s="24">
        <v>17588.400000000001</v>
      </c>
      <c r="H13" s="24">
        <v>4.7699999999999996</v>
      </c>
      <c r="I13" s="31"/>
      <c r="J13" s="31"/>
      <c r="K13" s="35"/>
    </row>
    <row r="14" spans="1:54" x14ac:dyDescent="0.3">
      <c r="B14" s="8" t="s">
        <v>402</v>
      </c>
      <c r="C14" s="57" t="s">
        <v>403</v>
      </c>
      <c r="D14" s="54" t="s">
        <v>404</v>
      </c>
      <c r="E14" s="6" t="s">
        <v>90</v>
      </c>
      <c r="F14" s="19">
        <v>840000</v>
      </c>
      <c r="G14" s="24">
        <v>16444.68</v>
      </c>
      <c r="H14" s="24">
        <v>4.46</v>
      </c>
      <c r="I14" s="31"/>
      <c r="J14" s="31"/>
      <c r="K14" s="35"/>
    </row>
    <row r="15" spans="1:54" x14ac:dyDescent="0.3">
      <c r="B15" s="8" t="s">
        <v>903</v>
      </c>
      <c r="C15" s="57" t="s">
        <v>904</v>
      </c>
      <c r="D15" s="54" t="s">
        <v>905</v>
      </c>
      <c r="E15" s="6" t="s">
        <v>90</v>
      </c>
      <c r="F15" s="19">
        <v>560000</v>
      </c>
      <c r="G15" s="24">
        <v>13819.12</v>
      </c>
      <c r="H15" s="24">
        <v>3.75</v>
      </c>
      <c r="I15" s="31"/>
      <c r="J15" s="31"/>
      <c r="K15" s="35"/>
    </row>
    <row r="16" spans="1:54" x14ac:dyDescent="0.3">
      <c r="B16" s="8" t="s">
        <v>906</v>
      </c>
      <c r="C16" s="57" t="s">
        <v>907</v>
      </c>
      <c r="D16" s="54" t="s">
        <v>908</v>
      </c>
      <c r="E16" s="6" t="s">
        <v>155</v>
      </c>
      <c r="F16" s="19">
        <v>1800000</v>
      </c>
      <c r="G16" s="24">
        <v>12316.5</v>
      </c>
      <c r="H16" s="24">
        <v>3.34</v>
      </c>
      <c r="I16" s="31"/>
      <c r="J16" s="31"/>
      <c r="K16" s="35"/>
    </row>
    <row r="17" spans="2:11" x14ac:dyDescent="0.3">
      <c r="B17" s="8" t="s">
        <v>433</v>
      </c>
      <c r="C17" s="57" t="s">
        <v>434</v>
      </c>
      <c r="D17" s="54" t="s">
        <v>435</v>
      </c>
      <c r="E17" s="6" t="s">
        <v>155</v>
      </c>
      <c r="F17" s="19">
        <v>1680000</v>
      </c>
      <c r="G17" s="24">
        <v>11865.84</v>
      </c>
      <c r="H17" s="24">
        <v>3.22</v>
      </c>
      <c r="I17" s="31"/>
      <c r="J17" s="31"/>
      <c r="K17" s="35"/>
    </row>
    <row r="18" spans="2:11" x14ac:dyDescent="0.3">
      <c r="B18" s="8" t="s">
        <v>278</v>
      </c>
      <c r="C18" s="57" t="s">
        <v>279</v>
      </c>
      <c r="D18" s="54" t="s">
        <v>280</v>
      </c>
      <c r="E18" s="6" t="s">
        <v>90</v>
      </c>
      <c r="F18" s="19">
        <v>1000000</v>
      </c>
      <c r="G18" s="24">
        <v>11763</v>
      </c>
      <c r="H18" s="24">
        <v>3.19</v>
      </c>
      <c r="I18" s="31"/>
      <c r="J18" s="31"/>
      <c r="K18" s="35"/>
    </row>
    <row r="19" spans="2:11" x14ac:dyDescent="0.3">
      <c r="B19" s="8" t="s">
        <v>909</v>
      </c>
      <c r="C19" s="57" t="s">
        <v>910</v>
      </c>
      <c r="D19" s="54" t="s">
        <v>911</v>
      </c>
      <c r="E19" s="6" t="s">
        <v>155</v>
      </c>
      <c r="F19" s="19">
        <v>2100000</v>
      </c>
      <c r="G19" s="24">
        <v>11745.3</v>
      </c>
      <c r="H19" s="24">
        <v>3.18</v>
      </c>
      <c r="I19" s="31"/>
      <c r="J19" s="31"/>
      <c r="K19" s="35"/>
    </row>
    <row r="20" spans="2:11" x14ac:dyDescent="0.3">
      <c r="B20" s="8" t="s">
        <v>912</v>
      </c>
      <c r="C20" s="57" t="s">
        <v>913</v>
      </c>
      <c r="D20" s="54" t="s">
        <v>914</v>
      </c>
      <c r="E20" s="6" t="s">
        <v>155</v>
      </c>
      <c r="F20" s="19">
        <v>800000</v>
      </c>
      <c r="G20" s="24">
        <v>11718.4</v>
      </c>
      <c r="H20" s="24">
        <v>3.18</v>
      </c>
      <c r="I20" s="31"/>
      <c r="J20" s="31"/>
      <c r="K20" s="35"/>
    </row>
    <row r="21" spans="2:11" x14ac:dyDescent="0.3">
      <c r="B21" s="8" t="s">
        <v>915</v>
      </c>
      <c r="C21" s="57" t="s">
        <v>916</v>
      </c>
      <c r="D21" s="54" t="s">
        <v>917</v>
      </c>
      <c r="E21" s="6" t="s">
        <v>918</v>
      </c>
      <c r="F21" s="19">
        <v>506557</v>
      </c>
      <c r="G21" s="24">
        <v>11441.1</v>
      </c>
      <c r="H21" s="24">
        <v>3.1</v>
      </c>
      <c r="I21" s="31"/>
      <c r="J21" s="31"/>
      <c r="K21" s="35"/>
    </row>
    <row r="22" spans="2:11" x14ac:dyDescent="0.3">
      <c r="B22" s="8" t="s">
        <v>210</v>
      </c>
      <c r="C22" s="57" t="s">
        <v>211</v>
      </c>
      <c r="D22" s="54" t="s">
        <v>212</v>
      </c>
      <c r="E22" s="6" t="s">
        <v>90</v>
      </c>
      <c r="F22" s="19">
        <v>36000</v>
      </c>
      <c r="G22" s="24">
        <v>10963.8</v>
      </c>
      <c r="H22" s="24">
        <v>2.97</v>
      </c>
      <c r="I22" s="31"/>
      <c r="J22" s="31"/>
      <c r="K22" s="35"/>
    </row>
    <row r="23" spans="2:11" x14ac:dyDescent="0.3">
      <c r="B23" s="8" t="s">
        <v>499</v>
      </c>
      <c r="C23" s="57" t="s">
        <v>500</v>
      </c>
      <c r="D23" s="54" t="s">
        <v>501</v>
      </c>
      <c r="E23" s="6" t="s">
        <v>318</v>
      </c>
      <c r="F23" s="19">
        <v>1400000</v>
      </c>
      <c r="G23" s="24">
        <v>10432.1</v>
      </c>
      <c r="H23" s="24">
        <v>2.83</v>
      </c>
      <c r="I23" s="31"/>
      <c r="J23" s="31"/>
      <c r="K23" s="35"/>
    </row>
    <row r="24" spans="2:11" x14ac:dyDescent="0.3">
      <c r="B24" s="8" t="s">
        <v>216</v>
      </c>
      <c r="C24" s="57" t="s">
        <v>217</v>
      </c>
      <c r="D24" s="54" t="s">
        <v>218</v>
      </c>
      <c r="E24" s="6" t="s">
        <v>90</v>
      </c>
      <c r="F24" s="19">
        <v>200000</v>
      </c>
      <c r="G24" s="24">
        <v>10197</v>
      </c>
      <c r="H24" s="24">
        <v>2.76</v>
      </c>
      <c r="I24" s="31"/>
      <c r="J24" s="31"/>
      <c r="K24" s="35"/>
    </row>
    <row r="25" spans="2:11" x14ac:dyDescent="0.3">
      <c r="B25" s="8" t="s">
        <v>919</v>
      </c>
      <c r="C25" s="57" t="s">
        <v>920</v>
      </c>
      <c r="D25" s="54" t="s">
        <v>921</v>
      </c>
      <c r="E25" s="6" t="s">
        <v>90</v>
      </c>
      <c r="F25" s="19">
        <v>300000</v>
      </c>
      <c r="G25" s="24">
        <v>9524.1</v>
      </c>
      <c r="H25" s="24">
        <v>2.58</v>
      </c>
      <c r="I25" s="31"/>
      <c r="J25" s="31"/>
      <c r="K25" s="35"/>
    </row>
    <row r="26" spans="2:11" x14ac:dyDescent="0.3">
      <c r="B26" s="8" t="s">
        <v>922</v>
      </c>
      <c r="C26" s="57" t="s">
        <v>923</v>
      </c>
      <c r="D26" s="54" t="s">
        <v>924</v>
      </c>
      <c r="E26" s="6" t="s">
        <v>90</v>
      </c>
      <c r="F26" s="19">
        <v>800000</v>
      </c>
      <c r="G26" s="24">
        <v>9182.4</v>
      </c>
      <c r="H26" s="24">
        <v>2.4900000000000002</v>
      </c>
      <c r="I26" s="31"/>
      <c r="J26" s="31"/>
      <c r="K26" s="35"/>
    </row>
    <row r="27" spans="2:11" x14ac:dyDescent="0.3">
      <c r="B27" s="8" t="s">
        <v>259</v>
      </c>
      <c r="C27" s="57" t="s">
        <v>260</v>
      </c>
      <c r="D27" s="54" t="s">
        <v>261</v>
      </c>
      <c r="E27" s="6" t="s">
        <v>90</v>
      </c>
      <c r="F27" s="19">
        <v>1500000</v>
      </c>
      <c r="G27" s="24">
        <v>9144</v>
      </c>
      <c r="H27" s="24">
        <v>2.48</v>
      </c>
      <c r="I27" s="31"/>
      <c r="J27" s="31"/>
      <c r="K27" s="35"/>
    </row>
    <row r="28" spans="2:11" x14ac:dyDescent="0.3">
      <c r="B28" s="8" t="s">
        <v>925</v>
      </c>
      <c r="C28" s="57" t="s">
        <v>926</v>
      </c>
      <c r="D28" s="54" t="s">
        <v>927</v>
      </c>
      <c r="E28" s="6" t="s">
        <v>155</v>
      </c>
      <c r="F28" s="19">
        <v>640000</v>
      </c>
      <c r="G28" s="24">
        <v>8976</v>
      </c>
      <c r="H28" s="24">
        <v>2.4300000000000002</v>
      </c>
      <c r="I28" s="31"/>
      <c r="J28" s="31"/>
      <c r="K28" s="35"/>
    </row>
    <row r="29" spans="2:11" x14ac:dyDescent="0.3">
      <c r="B29" s="8" t="s">
        <v>234</v>
      </c>
      <c r="C29" s="57" t="s">
        <v>235</v>
      </c>
      <c r="D29" s="54" t="s">
        <v>236</v>
      </c>
      <c r="E29" s="6" t="s">
        <v>90</v>
      </c>
      <c r="F29" s="19">
        <v>540000</v>
      </c>
      <c r="G29" s="24">
        <v>8578.44</v>
      </c>
      <c r="H29" s="24">
        <v>2.33</v>
      </c>
      <c r="I29" s="31"/>
      <c r="J29" s="31"/>
      <c r="K29" s="35"/>
    </row>
    <row r="30" spans="2:11" x14ac:dyDescent="0.3">
      <c r="B30" s="8" t="s">
        <v>928</v>
      </c>
      <c r="C30" s="57" t="s">
        <v>929</v>
      </c>
      <c r="D30" s="54" t="s">
        <v>930</v>
      </c>
      <c r="E30" s="6" t="s">
        <v>90</v>
      </c>
      <c r="F30" s="19">
        <v>400000</v>
      </c>
      <c r="G30" s="24">
        <v>6994</v>
      </c>
      <c r="H30" s="24">
        <v>1.9</v>
      </c>
      <c r="I30" s="31"/>
      <c r="J30" s="31"/>
      <c r="K30" s="35"/>
    </row>
    <row r="31" spans="2:11" x14ac:dyDescent="0.3">
      <c r="B31" s="8" t="s">
        <v>931</v>
      </c>
      <c r="C31" s="57" t="s">
        <v>932</v>
      </c>
      <c r="D31" s="54" t="s">
        <v>933</v>
      </c>
      <c r="E31" s="6" t="s">
        <v>90</v>
      </c>
      <c r="F31" s="19">
        <v>2000000</v>
      </c>
      <c r="G31" s="24">
        <v>6717</v>
      </c>
      <c r="H31" s="24">
        <v>1.82</v>
      </c>
      <c r="I31" s="31"/>
      <c r="J31" s="31"/>
      <c r="K31" s="35"/>
    </row>
    <row r="32" spans="2:11" x14ac:dyDescent="0.3">
      <c r="B32" s="8" t="s">
        <v>934</v>
      </c>
      <c r="C32" s="57" t="s">
        <v>935</v>
      </c>
      <c r="D32" s="54" t="s">
        <v>936</v>
      </c>
      <c r="E32" s="6" t="s">
        <v>155</v>
      </c>
      <c r="F32" s="19">
        <v>600000</v>
      </c>
      <c r="G32" s="24">
        <v>5737.8</v>
      </c>
      <c r="H32" s="24">
        <v>1.56</v>
      </c>
      <c r="I32" s="31"/>
      <c r="J32" s="31"/>
      <c r="K32" s="35"/>
    </row>
    <row r="33" spans="2:11" x14ac:dyDescent="0.3">
      <c r="B33" s="8" t="s">
        <v>937</v>
      </c>
      <c r="C33" s="57" t="s">
        <v>938</v>
      </c>
      <c r="D33" s="54" t="s">
        <v>939</v>
      </c>
      <c r="E33" s="6" t="s">
        <v>90</v>
      </c>
      <c r="F33" s="19">
        <v>540000</v>
      </c>
      <c r="G33" s="24">
        <v>5657.58</v>
      </c>
      <c r="H33" s="24">
        <v>1.53</v>
      </c>
      <c r="I33" s="31"/>
      <c r="J33" s="31"/>
      <c r="K33" s="35"/>
    </row>
    <row r="34" spans="2:11" x14ac:dyDescent="0.3">
      <c r="B34" s="8" t="s">
        <v>940</v>
      </c>
      <c r="C34" s="57" t="s">
        <v>941</v>
      </c>
      <c r="D34" s="54" t="s">
        <v>942</v>
      </c>
      <c r="E34" s="6" t="s">
        <v>90</v>
      </c>
      <c r="F34" s="19">
        <v>100000</v>
      </c>
      <c r="G34" s="24">
        <v>5613.3</v>
      </c>
      <c r="H34" s="24">
        <v>1.52</v>
      </c>
      <c r="I34" s="31"/>
      <c r="J34" s="31"/>
      <c r="K34" s="35"/>
    </row>
    <row r="35" spans="2:11" x14ac:dyDescent="0.3">
      <c r="B35" s="8" t="s">
        <v>943</v>
      </c>
      <c r="C35" s="57" t="s">
        <v>944</v>
      </c>
      <c r="D35" s="54" t="s">
        <v>945</v>
      </c>
      <c r="E35" s="6" t="s">
        <v>90</v>
      </c>
      <c r="F35" s="19">
        <v>800000</v>
      </c>
      <c r="G35" s="24">
        <v>4571.2</v>
      </c>
      <c r="H35" s="24">
        <v>1.24</v>
      </c>
      <c r="I35" s="31"/>
      <c r="J35" s="31"/>
      <c r="K35" s="35"/>
    </row>
    <row r="36" spans="2:11" x14ac:dyDescent="0.3">
      <c r="B36" s="8" t="s">
        <v>476</v>
      </c>
      <c r="C36" s="57" t="s">
        <v>477</v>
      </c>
      <c r="D36" s="54" t="s">
        <v>478</v>
      </c>
      <c r="E36" s="6" t="s">
        <v>90</v>
      </c>
      <c r="F36" s="19">
        <v>75000</v>
      </c>
      <c r="G36" s="24">
        <v>3951.45</v>
      </c>
      <c r="H36" s="24">
        <v>1.07</v>
      </c>
      <c r="I36" s="31"/>
      <c r="J36" s="31"/>
      <c r="K36" s="35"/>
    </row>
    <row r="37" spans="2:11" x14ac:dyDescent="0.3">
      <c r="B37" s="8" t="s">
        <v>946</v>
      </c>
      <c r="C37" s="57" t="s">
        <v>947</v>
      </c>
      <c r="D37" s="54" t="s">
        <v>948</v>
      </c>
      <c r="E37" s="6" t="s">
        <v>90</v>
      </c>
      <c r="F37" s="19">
        <v>1000000</v>
      </c>
      <c r="G37" s="24">
        <v>3910</v>
      </c>
      <c r="H37" s="24">
        <v>1.06</v>
      </c>
      <c r="I37" s="31"/>
      <c r="J37" s="31"/>
      <c r="K37" s="35"/>
    </row>
    <row r="38" spans="2:11" x14ac:dyDescent="0.3">
      <c r="C38" s="58" t="s">
        <v>175</v>
      </c>
      <c r="D38" s="54"/>
      <c r="E38" s="6"/>
      <c r="F38" s="19"/>
      <c r="G38" s="25">
        <v>336710.63</v>
      </c>
      <c r="H38" s="25">
        <v>91.28</v>
      </c>
      <c r="I38" s="31"/>
      <c r="J38" s="31"/>
      <c r="K38" s="35"/>
    </row>
    <row r="39" spans="2:11" x14ac:dyDescent="0.3">
      <c r="C39" s="57"/>
      <c r="D39" s="54"/>
      <c r="E39" s="6"/>
      <c r="F39" s="19"/>
      <c r="G39" s="24"/>
      <c r="H39" s="24"/>
      <c r="I39" s="31"/>
      <c r="J39" s="31"/>
      <c r="K39" s="35"/>
    </row>
    <row r="40" spans="2:11" x14ac:dyDescent="0.3">
      <c r="C40" s="58" t="s">
        <v>3</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9" t="s">
        <v>4</v>
      </c>
      <c r="D42" s="54"/>
      <c r="E42" s="6"/>
      <c r="F42" s="19"/>
      <c r="G42" s="24"/>
      <c r="H42" s="24"/>
      <c r="I42" s="31"/>
      <c r="J42" s="31"/>
      <c r="K42" s="35"/>
    </row>
    <row r="43" spans="2:11" x14ac:dyDescent="0.3">
      <c r="B43" s="8" t="s">
        <v>949</v>
      </c>
      <c r="C43" s="57" t="s">
        <v>950</v>
      </c>
      <c r="D43" s="54" t="s">
        <v>951</v>
      </c>
      <c r="E43" s="6" t="s">
        <v>90</v>
      </c>
      <c r="F43" s="19">
        <v>300000</v>
      </c>
      <c r="G43" s="24">
        <v>17755.45</v>
      </c>
      <c r="H43" s="24">
        <v>4.8099999999999996</v>
      </c>
      <c r="I43" s="31"/>
      <c r="J43" s="31"/>
      <c r="K43" s="35"/>
    </row>
    <row r="44" spans="2:11" x14ac:dyDescent="0.3">
      <c r="C44" s="58" t="s">
        <v>175</v>
      </c>
      <c r="D44" s="54"/>
      <c r="E44" s="6"/>
      <c r="F44" s="19"/>
      <c r="G44" s="25">
        <v>17755.45</v>
      </c>
      <c r="H44" s="25">
        <v>4.8099999999999996</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9</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10</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11</v>
      </c>
      <c r="D58" s="54"/>
      <c r="E58" s="6"/>
      <c r="F58" s="19"/>
      <c r="G58" s="24"/>
      <c r="H58" s="24"/>
      <c r="I58" s="31"/>
      <c r="J58" s="31"/>
      <c r="K58" s="35"/>
    </row>
    <row r="59" spans="1:11" x14ac:dyDescent="0.3">
      <c r="A59" s="28"/>
      <c r="B59" s="28"/>
      <c r="C59" s="58" t="s">
        <v>13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14</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15</v>
      </c>
      <c r="D63" s="54"/>
      <c r="E63" s="6"/>
      <c r="F63" s="19"/>
      <c r="G63" s="24"/>
      <c r="H63" s="24"/>
      <c r="I63" s="31"/>
      <c r="J63" s="31"/>
      <c r="K63" s="35"/>
    </row>
    <row r="64" spans="1:11" x14ac:dyDescent="0.3">
      <c r="B64" s="8" t="s">
        <v>183</v>
      </c>
      <c r="C64" s="57" t="s">
        <v>184</v>
      </c>
      <c r="D64" s="54" t="s">
        <v>185</v>
      </c>
      <c r="E64" s="6" t="s">
        <v>186</v>
      </c>
      <c r="F64" s="19">
        <v>300000</v>
      </c>
      <c r="G64" s="24">
        <v>299.81</v>
      </c>
      <c r="H64" s="24">
        <v>0.08</v>
      </c>
      <c r="I64" s="31">
        <v>5.8254999999999999</v>
      </c>
      <c r="J64" s="31"/>
      <c r="K64" s="35"/>
    </row>
    <row r="65" spans="1:11" x14ac:dyDescent="0.3">
      <c r="C65" s="58" t="s">
        <v>175</v>
      </c>
      <c r="D65" s="54"/>
      <c r="E65" s="6"/>
      <c r="F65" s="19"/>
      <c r="G65" s="25">
        <v>299.81</v>
      </c>
      <c r="H65" s="25">
        <v>0.08</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187</v>
      </c>
      <c r="C83" s="57" t="s">
        <v>188</v>
      </c>
      <c r="D83" s="54"/>
      <c r="E83" s="6"/>
      <c r="F83" s="19"/>
      <c r="G83" s="24">
        <v>14722.56</v>
      </c>
      <c r="H83" s="24">
        <v>3.99</v>
      </c>
      <c r="I83" s="31"/>
      <c r="J83" s="31"/>
      <c r="K83" s="35"/>
    </row>
    <row r="84" spans="1:54" x14ac:dyDescent="0.3">
      <c r="C84" s="58" t="s">
        <v>175</v>
      </c>
      <c r="D84" s="54"/>
      <c r="E84" s="6"/>
      <c r="F84" s="19"/>
      <c r="G84" s="25">
        <v>14722.56</v>
      </c>
      <c r="H84" s="25">
        <v>3.99</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5128</v>
      </c>
      <c r="D87" s="54"/>
      <c r="E87" s="6"/>
      <c r="F87" s="19"/>
      <c r="G87" s="24" t="s">
        <v>2</v>
      </c>
      <c r="H87" s="24" t="s">
        <v>2</v>
      </c>
      <c r="I87" s="31"/>
      <c r="J87" s="31"/>
      <c r="K87" s="35"/>
      <c r="L87" s="3"/>
      <c r="AI87" s="3"/>
      <c r="AV87" s="3"/>
      <c r="AX87" s="3"/>
      <c r="BB87" s="3"/>
    </row>
    <row r="88" spans="1:54" x14ac:dyDescent="0.3">
      <c r="B88" s="8"/>
      <c r="C88" s="57" t="s">
        <v>189</v>
      </c>
      <c r="D88" s="54"/>
      <c r="E88" s="6"/>
      <c r="F88" s="19"/>
      <c r="G88" s="24">
        <v>-559.99</v>
      </c>
      <c r="H88" s="24">
        <v>-0.16</v>
      </c>
      <c r="I88" s="31"/>
      <c r="J88" s="31"/>
      <c r="K88" s="35"/>
    </row>
    <row r="89" spans="1:54" x14ac:dyDescent="0.3">
      <c r="C89" s="58" t="s">
        <v>175</v>
      </c>
      <c r="D89" s="54"/>
      <c r="E89" s="6"/>
      <c r="F89" s="19"/>
      <c r="G89" s="25">
        <v>-559.99</v>
      </c>
      <c r="H89" s="25">
        <v>-0.16</v>
      </c>
      <c r="I89" s="31"/>
      <c r="J89" s="31"/>
      <c r="K89" s="35"/>
    </row>
    <row r="90" spans="1:54" x14ac:dyDescent="0.3">
      <c r="C90" s="57"/>
      <c r="D90" s="54"/>
      <c r="E90" s="6"/>
      <c r="F90" s="19"/>
      <c r="G90" s="24"/>
      <c r="H90" s="24"/>
      <c r="I90" s="31"/>
      <c r="J90" s="31"/>
      <c r="K90" s="35"/>
    </row>
    <row r="91" spans="1:54" x14ac:dyDescent="0.3">
      <c r="C91" s="60" t="s">
        <v>190</v>
      </c>
      <c r="D91" s="55"/>
      <c r="E91" s="5"/>
      <c r="F91" s="20"/>
      <c r="G91" s="26">
        <v>368928.46</v>
      </c>
      <c r="H91" s="26">
        <v>100</v>
      </c>
      <c r="I91" s="32"/>
      <c r="J91" s="32"/>
      <c r="K91" s="36"/>
    </row>
    <row r="94" spans="1:54" x14ac:dyDescent="0.3">
      <c r="C94" s="1" t="s">
        <v>191</v>
      </c>
    </row>
    <row r="95" spans="1:54" x14ac:dyDescent="0.3">
      <c r="C95" s="37" t="s">
        <v>192</v>
      </c>
      <c r="D95" s="37"/>
      <c r="E95" s="37"/>
      <c r="F95" s="37"/>
      <c r="G95" s="37"/>
      <c r="H95" s="37"/>
      <c r="I95" s="37"/>
      <c r="J95" s="37"/>
      <c r="K95" s="37"/>
    </row>
    <row r="96" spans="1:54" x14ac:dyDescent="0.3">
      <c r="C96" s="2" t="s">
        <v>193</v>
      </c>
    </row>
    <row r="97" spans="3:11" x14ac:dyDescent="0.3">
      <c r="C97" s="2" t="s">
        <v>194</v>
      </c>
    </row>
    <row r="98" spans="3:11" ht="30" customHeight="1" x14ac:dyDescent="0.3">
      <c r="C98" s="82" t="s">
        <v>195</v>
      </c>
      <c r="D98" s="83"/>
      <c r="E98" s="83"/>
      <c r="F98" s="83"/>
      <c r="G98" s="83"/>
      <c r="H98" s="83"/>
      <c r="I98" s="83"/>
      <c r="J98" s="83"/>
      <c r="K98" s="83"/>
    </row>
    <row r="99" spans="3:11" x14ac:dyDescent="0.3">
      <c r="C99" s="2" t="s">
        <v>196</v>
      </c>
    </row>
    <row r="101" spans="3:11" x14ac:dyDescent="0.3">
      <c r="C101" s="1" t="s">
        <v>5237</v>
      </c>
      <c r="E101" s="80" t="s">
        <v>5238</v>
      </c>
    </row>
    <row r="102" spans="3:11" x14ac:dyDescent="0.3">
      <c r="E102" s="2" t="s">
        <v>5247</v>
      </c>
    </row>
  </sheetData>
  <mergeCells count="1">
    <mergeCell ref="C98:K98"/>
  </mergeCells>
  <hyperlinks>
    <hyperlink ref="J2" location="'Index'!A1" display="'Index'!A1" xr:uid="{D9EDEA27-9B47-4AC2-AE46-B3288A635A6E}"/>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C47F9-3DBA-4502-B5D6-C6CC3357F3EC}">
  <sheetPr codeName="Sheet1"/>
  <dimension ref="A1:IV75"/>
  <sheetViews>
    <sheetView showGridLines="0" zoomScale="90" zoomScaleNormal="90" workbookViewId="0">
      <pane ySplit="6" topLeftCell="A6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4612</v>
      </c>
      <c r="J2" s="38" t="s">
        <v>4884</v>
      </c>
    </row>
    <row r="3" spans="1:54" ht="16.2" x14ac:dyDescent="0.35">
      <c r="C3" s="1" t="s">
        <v>28</v>
      </c>
      <c r="D3" s="21" t="s">
        <v>4613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3969</v>
      </c>
      <c r="C38" s="57" t="s">
        <v>3970</v>
      </c>
      <c r="D38" s="54" t="s">
        <v>3971</v>
      </c>
      <c r="E38" s="6" t="s">
        <v>186</v>
      </c>
      <c r="F38" s="19">
        <v>34000000</v>
      </c>
      <c r="G38" s="24">
        <v>32387.75</v>
      </c>
      <c r="H38" s="24">
        <v>95.32</v>
      </c>
      <c r="I38" s="31">
        <v>5.7846938999999997</v>
      </c>
      <c r="J38" s="31"/>
      <c r="K38" s="35"/>
    </row>
    <row r="39" spans="1:11" x14ac:dyDescent="0.3">
      <c r="B39" s="8" t="s">
        <v>3972</v>
      </c>
      <c r="C39" s="57" t="s">
        <v>3970</v>
      </c>
      <c r="D39" s="54" t="s">
        <v>3973</v>
      </c>
      <c r="E39" s="6" t="s">
        <v>186</v>
      </c>
      <c r="F39" s="19">
        <v>957100</v>
      </c>
      <c r="G39" s="24">
        <v>911.72</v>
      </c>
      <c r="H39" s="24">
        <v>2.68</v>
      </c>
      <c r="I39" s="31">
        <v>5.7846938999999997</v>
      </c>
      <c r="J39" s="31"/>
      <c r="K39" s="35"/>
    </row>
    <row r="40" spans="1:11" x14ac:dyDescent="0.3">
      <c r="B40" s="8" t="s">
        <v>3333</v>
      </c>
      <c r="C40" s="57" t="s">
        <v>3334</v>
      </c>
      <c r="D40" s="54" t="s">
        <v>3335</v>
      </c>
      <c r="E40" s="6" t="s">
        <v>186</v>
      </c>
      <c r="F40" s="19">
        <v>500000</v>
      </c>
      <c r="G40" s="24">
        <v>484.9</v>
      </c>
      <c r="H40" s="24">
        <v>1.43</v>
      </c>
      <c r="I40" s="31">
        <v>5.7336644000000003</v>
      </c>
      <c r="J40" s="31"/>
      <c r="K40" s="35"/>
    </row>
    <row r="41" spans="1:11" x14ac:dyDescent="0.3">
      <c r="B41" s="8" t="s">
        <v>3315</v>
      </c>
      <c r="C41" s="57" t="s">
        <v>3316</v>
      </c>
      <c r="D41" s="54" t="s">
        <v>3317</v>
      </c>
      <c r="E41" s="6" t="s">
        <v>186</v>
      </c>
      <c r="F41" s="19">
        <v>125000</v>
      </c>
      <c r="G41" s="24">
        <v>119.66</v>
      </c>
      <c r="H41" s="24">
        <v>0.35</v>
      </c>
      <c r="I41" s="31">
        <v>5.7494237999999998</v>
      </c>
      <c r="J41" s="31"/>
      <c r="K41" s="35"/>
    </row>
    <row r="42" spans="1:11" x14ac:dyDescent="0.3">
      <c r="C42" s="58" t="s">
        <v>175</v>
      </c>
      <c r="D42" s="54"/>
      <c r="E42" s="6"/>
      <c r="F42" s="19"/>
      <c r="G42" s="25">
        <v>33904.03</v>
      </c>
      <c r="H42" s="25">
        <v>99.78</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187</v>
      </c>
      <c r="C56" s="57" t="s">
        <v>188</v>
      </c>
      <c r="D56" s="54"/>
      <c r="E56" s="6"/>
      <c r="F56" s="19"/>
      <c r="G56" s="24">
        <v>66.77</v>
      </c>
      <c r="H56" s="24">
        <v>0.2</v>
      </c>
      <c r="I56" s="31"/>
      <c r="J56" s="31"/>
      <c r="K56" s="35"/>
    </row>
    <row r="57" spans="1:54" x14ac:dyDescent="0.3">
      <c r="C57" s="58" t="s">
        <v>175</v>
      </c>
      <c r="D57" s="54"/>
      <c r="E57" s="6"/>
      <c r="F57" s="19"/>
      <c r="G57" s="25">
        <v>66.77</v>
      </c>
      <c r="H57" s="25">
        <v>0.2</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5128</v>
      </c>
      <c r="D60" s="54"/>
      <c r="E60" s="6"/>
      <c r="F60" s="19"/>
      <c r="G60" s="24" t="s">
        <v>2</v>
      </c>
      <c r="H60" s="24" t="s">
        <v>2</v>
      </c>
      <c r="I60" s="31"/>
      <c r="J60" s="31"/>
      <c r="K60" s="35"/>
      <c r="L60" s="3"/>
      <c r="AI60" s="3"/>
      <c r="AV60" s="3"/>
      <c r="AX60" s="3"/>
      <c r="BB60" s="3"/>
    </row>
    <row r="61" spans="1:54" x14ac:dyDescent="0.3">
      <c r="B61" s="8"/>
      <c r="C61" s="57" t="s">
        <v>189</v>
      </c>
      <c r="D61" s="54"/>
      <c r="E61" s="6"/>
      <c r="F61" s="19"/>
      <c r="G61" s="24">
        <v>5.62</v>
      </c>
      <c r="H61" s="24">
        <v>0.02</v>
      </c>
      <c r="I61" s="31"/>
      <c r="J61" s="31"/>
      <c r="K61" s="35"/>
    </row>
    <row r="62" spans="1:54" x14ac:dyDescent="0.3">
      <c r="C62" s="58" t="s">
        <v>175</v>
      </c>
      <c r="D62" s="54"/>
      <c r="E62" s="6"/>
      <c r="F62" s="19"/>
      <c r="G62" s="25">
        <v>5.62</v>
      </c>
      <c r="H62" s="25">
        <v>0.02</v>
      </c>
      <c r="I62" s="31"/>
      <c r="J62" s="31"/>
      <c r="K62" s="35"/>
    </row>
    <row r="63" spans="1:54" x14ac:dyDescent="0.3">
      <c r="C63" s="57"/>
      <c r="D63" s="54"/>
      <c r="E63" s="6"/>
      <c r="F63" s="19"/>
      <c r="G63" s="24"/>
      <c r="H63" s="24"/>
      <c r="I63" s="31"/>
      <c r="J63" s="31"/>
      <c r="K63" s="35"/>
    </row>
    <row r="64" spans="1:54" x14ac:dyDescent="0.3">
      <c r="C64" s="60" t="s">
        <v>190</v>
      </c>
      <c r="D64" s="55"/>
      <c r="E64" s="5"/>
      <c r="F64" s="20"/>
      <c r="G64" s="26">
        <v>33976.42</v>
      </c>
      <c r="H64" s="26">
        <v>100</v>
      </c>
      <c r="I64" s="32"/>
      <c r="J64" s="32"/>
      <c r="K64" s="36"/>
    </row>
    <row r="67" spans="3:11" x14ac:dyDescent="0.3">
      <c r="C67" s="1" t="s">
        <v>191</v>
      </c>
    </row>
    <row r="68" spans="3:11" x14ac:dyDescent="0.3">
      <c r="C68" s="37" t="s">
        <v>192</v>
      </c>
      <c r="D68" s="37"/>
      <c r="E68" s="37"/>
      <c r="F68" s="37"/>
      <c r="G68" s="37"/>
      <c r="H68" s="37"/>
      <c r="I68" s="37"/>
      <c r="J68" s="37"/>
      <c r="K68" s="37"/>
    </row>
    <row r="69" spans="3:11" x14ac:dyDescent="0.3">
      <c r="C69" s="2" t="s">
        <v>193</v>
      </c>
    </row>
    <row r="70" spans="3:11" x14ac:dyDescent="0.3">
      <c r="C70" s="2" t="s">
        <v>194</v>
      </c>
    </row>
    <row r="71" spans="3:11" ht="30" customHeight="1" x14ac:dyDescent="0.3">
      <c r="C71" s="82" t="s">
        <v>195</v>
      </c>
      <c r="D71" s="83"/>
      <c r="E71" s="83"/>
      <c r="F71" s="83"/>
      <c r="G71" s="83"/>
      <c r="H71" s="83"/>
      <c r="I71" s="83"/>
      <c r="J71" s="83"/>
      <c r="K71" s="83"/>
    </row>
    <row r="72" spans="3:11" x14ac:dyDescent="0.3">
      <c r="C72" s="2" t="s">
        <v>196</v>
      </c>
    </row>
    <row r="74" spans="3:11" x14ac:dyDescent="0.3">
      <c r="C74" s="1" t="s">
        <v>5237</v>
      </c>
      <c r="E74" s="80" t="s">
        <v>5238</v>
      </c>
    </row>
    <row r="75" spans="3:11" x14ac:dyDescent="0.3">
      <c r="E75" s="2" t="s">
        <v>5286</v>
      </c>
    </row>
  </sheetData>
  <mergeCells count="1">
    <mergeCell ref="C71:K71"/>
  </mergeCells>
  <hyperlinks>
    <hyperlink ref="J2" location="'Index'!A1" display="'Index'!A1" xr:uid="{83C4A36A-987F-4AF4-A315-D9C57F34463C}"/>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7C4DE-C463-4F66-AC64-07EB77A66C72}">
  <sheetPr codeName="Sheet1"/>
  <dimension ref="A1:IV75"/>
  <sheetViews>
    <sheetView showGridLines="0" zoomScale="90" zoomScaleNormal="90" workbookViewId="0">
      <pane ySplit="6" topLeftCell="A6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4614</v>
      </c>
      <c r="J2" s="38" t="s">
        <v>4884</v>
      </c>
    </row>
    <row r="3" spans="1:54" ht="16.2" x14ac:dyDescent="0.35">
      <c r="C3" s="1" t="s">
        <v>28</v>
      </c>
      <c r="D3" s="21" t="s">
        <v>4615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3969</v>
      </c>
      <c r="C38" s="57" t="s">
        <v>3970</v>
      </c>
      <c r="D38" s="54" t="s">
        <v>3971</v>
      </c>
      <c r="E38" s="6" t="s">
        <v>186</v>
      </c>
      <c r="F38" s="19">
        <v>18000000</v>
      </c>
      <c r="G38" s="24">
        <v>17146.46</v>
      </c>
      <c r="H38" s="24">
        <v>84.41</v>
      </c>
      <c r="I38" s="31">
        <v>5.7846938999999997</v>
      </c>
      <c r="J38" s="31"/>
      <c r="K38" s="35"/>
    </row>
    <row r="39" spans="1:11" x14ac:dyDescent="0.3">
      <c r="B39" s="8" t="s">
        <v>3321</v>
      </c>
      <c r="C39" s="57" t="s">
        <v>3322</v>
      </c>
      <c r="D39" s="54" t="s">
        <v>3323</v>
      </c>
      <c r="E39" s="6" t="s">
        <v>186</v>
      </c>
      <c r="F39" s="19">
        <v>2300000</v>
      </c>
      <c r="G39" s="24">
        <v>2199.4</v>
      </c>
      <c r="H39" s="24">
        <v>10.83</v>
      </c>
      <c r="I39" s="31">
        <v>5.7499891999999999</v>
      </c>
      <c r="J39" s="31"/>
      <c r="K39" s="35"/>
    </row>
    <row r="40" spans="1:11" x14ac:dyDescent="0.3">
      <c r="B40" s="8" t="s">
        <v>3972</v>
      </c>
      <c r="C40" s="57" t="s">
        <v>3970</v>
      </c>
      <c r="D40" s="54" t="s">
        <v>3973</v>
      </c>
      <c r="E40" s="6" t="s">
        <v>186</v>
      </c>
      <c r="F40" s="19">
        <v>506700</v>
      </c>
      <c r="G40" s="24">
        <v>482.67</v>
      </c>
      <c r="H40" s="24">
        <v>2.38</v>
      </c>
      <c r="I40" s="31">
        <v>5.7846938999999997</v>
      </c>
      <c r="J40" s="31"/>
      <c r="K40" s="35"/>
    </row>
    <row r="41" spans="1:11" x14ac:dyDescent="0.3">
      <c r="B41" s="8" t="s">
        <v>3315</v>
      </c>
      <c r="C41" s="57" t="s">
        <v>3316</v>
      </c>
      <c r="D41" s="54" t="s">
        <v>3317</v>
      </c>
      <c r="E41" s="6" t="s">
        <v>186</v>
      </c>
      <c r="F41" s="19">
        <v>500000</v>
      </c>
      <c r="G41" s="24">
        <v>478.65</v>
      </c>
      <c r="H41" s="24">
        <v>2.36</v>
      </c>
      <c r="I41" s="31">
        <v>5.7494237999999998</v>
      </c>
      <c r="J41" s="31"/>
      <c r="K41" s="35"/>
    </row>
    <row r="42" spans="1:11" x14ac:dyDescent="0.3">
      <c r="C42" s="58" t="s">
        <v>175</v>
      </c>
      <c r="D42" s="54"/>
      <c r="E42" s="6"/>
      <c r="F42" s="19"/>
      <c r="G42" s="25">
        <v>20307.18</v>
      </c>
      <c r="H42" s="25">
        <v>99.98</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187</v>
      </c>
      <c r="C56" s="57" t="s">
        <v>188</v>
      </c>
      <c r="D56" s="54"/>
      <c r="E56" s="6"/>
      <c r="F56" s="19"/>
      <c r="G56" s="24">
        <v>0.44</v>
      </c>
      <c r="H56" s="24" t="s">
        <v>5129</v>
      </c>
      <c r="I56" s="31"/>
      <c r="J56" s="31"/>
      <c r="K56" s="35"/>
    </row>
    <row r="57" spans="1:54" x14ac:dyDescent="0.3">
      <c r="C57" s="58" t="s">
        <v>175</v>
      </c>
      <c r="D57" s="54"/>
      <c r="E57" s="6"/>
      <c r="F57" s="19"/>
      <c r="G57" s="25">
        <v>0.44</v>
      </c>
      <c r="H57" s="25" t="s">
        <v>5129</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5128</v>
      </c>
      <c r="D60" s="54"/>
      <c r="E60" s="6"/>
      <c r="F60" s="19"/>
      <c r="G60" s="24" t="s">
        <v>2</v>
      </c>
      <c r="H60" s="24" t="s">
        <v>2</v>
      </c>
      <c r="I60" s="31"/>
      <c r="J60" s="31"/>
      <c r="K60" s="35"/>
      <c r="L60" s="3"/>
      <c r="AI60" s="3"/>
      <c r="AV60" s="3"/>
      <c r="AX60" s="3"/>
      <c r="BB60" s="3"/>
    </row>
    <row r="61" spans="1:54" x14ac:dyDescent="0.3">
      <c r="B61" s="8"/>
      <c r="C61" s="57" t="s">
        <v>189</v>
      </c>
      <c r="D61" s="54"/>
      <c r="E61" s="6"/>
      <c r="F61" s="19"/>
      <c r="G61" s="24">
        <v>5.96</v>
      </c>
      <c r="H61" s="24">
        <v>1.9999999999999997E-2</v>
      </c>
      <c r="I61" s="31"/>
      <c r="J61" s="31"/>
      <c r="K61" s="35"/>
    </row>
    <row r="62" spans="1:54" x14ac:dyDescent="0.3">
      <c r="C62" s="58" t="s">
        <v>175</v>
      </c>
      <c r="D62" s="54"/>
      <c r="E62" s="6"/>
      <c r="F62" s="19"/>
      <c r="G62" s="25">
        <v>5.96</v>
      </c>
      <c r="H62" s="25">
        <v>1.9999999999999997E-2</v>
      </c>
      <c r="I62" s="31"/>
      <c r="J62" s="31"/>
      <c r="K62" s="35"/>
    </row>
    <row r="63" spans="1:54" x14ac:dyDescent="0.3">
      <c r="C63" s="57"/>
      <c r="D63" s="54"/>
      <c r="E63" s="6"/>
      <c r="F63" s="19"/>
      <c r="G63" s="24"/>
      <c r="H63" s="24"/>
      <c r="I63" s="31"/>
      <c r="J63" s="31"/>
      <c r="K63" s="35"/>
    </row>
    <row r="64" spans="1:54" x14ac:dyDescent="0.3">
      <c r="C64" s="60" t="s">
        <v>190</v>
      </c>
      <c r="D64" s="55"/>
      <c r="E64" s="5"/>
      <c r="F64" s="20"/>
      <c r="G64" s="26">
        <v>20313.580000000002</v>
      </c>
      <c r="H64" s="26">
        <v>100</v>
      </c>
      <c r="I64" s="32"/>
      <c r="J64" s="32"/>
      <c r="K64" s="36"/>
    </row>
    <row r="67" spans="3:11" x14ac:dyDescent="0.3">
      <c r="C67" s="1" t="s">
        <v>191</v>
      </c>
    </row>
    <row r="68" spans="3:11" x14ac:dyDescent="0.3">
      <c r="C68" s="37" t="s">
        <v>192</v>
      </c>
      <c r="D68" s="37"/>
      <c r="E68" s="37"/>
      <c r="F68" s="37"/>
      <c r="G68" s="37"/>
      <c r="H68" s="37"/>
      <c r="I68" s="37"/>
      <c r="J68" s="37"/>
      <c r="K68" s="37"/>
    </row>
    <row r="69" spans="3:11" x14ac:dyDescent="0.3">
      <c r="C69" s="2" t="s">
        <v>193</v>
      </c>
    </row>
    <row r="70" spans="3:11" x14ac:dyDescent="0.3">
      <c r="C70" s="2" t="s">
        <v>194</v>
      </c>
    </row>
    <row r="71" spans="3:11" ht="30" customHeight="1" x14ac:dyDescent="0.3">
      <c r="C71" s="82" t="s">
        <v>195</v>
      </c>
      <c r="D71" s="83"/>
      <c r="E71" s="83"/>
      <c r="F71" s="83"/>
      <c r="G71" s="83"/>
      <c r="H71" s="83"/>
      <c r="I71" s="83"/>
      <c r="J71" s="83"/>
      <c r="K71" s="83"/>
    </row>
    <row r="72" spans="3:11" x14ac:dyDescent="0.3">
      <c r="C72" s="2" t="s">
        <v>196</v>
      </c>
    </row>
    <row r="74" spans="3:11" x14ac:dyDescent="0.3">
      <c r="C74" s="1" t="s">
        <v>5237</v>
      </c>
      <c r="E74" s="80" t="s">
        <v>5238</v>
      </c>
    </row>
    <row r="75" spans="3:11" x14ac:dyDescent="0.3">
      <c r="E75" s="2" t="s">
        <v>5286</v>
      </c>
    </row>
  </sheetData>
  <mergeCells count="1">
    <mergeCell ref="C71:K71"/>
  </mergeCells>
  <hyperlinks>
    <hyperlink ref="J2" location="'Index'!A1" display="'Index'!A1" xr:uid="{03D332F3-2A8F-435E-A216-C2D1C7E26666}"/>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3659B-B666-4DB9-8E47-BF0A8FAC3872}">
  <sheetPr codeName="Sheet1"/>
  <dimension ref="A1:IV82"/>
  <sheetViews>
    <sheetView showGridLines="0" zoomScale="90" zoomScaleNormal="90" workbookViewId="0">
      <pane ySplit="6" topLeftCell="A7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4616</v>
      </c>
      <c r="J2" s="38" t="s">
        <v>4884</v>
      </c>
    </row>
    <row r="3" spans="1:54" ht="16.2" x14ac:dyDescent="0.35">
      <c r="C3" s="1" t="s">
        <v>28</v>
      </c>
      <c r="D3" s="21" t="s">
        <v>4617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779</v>
      </c>
      <c r="C24" s="57" t="s">
        <v>780</v>
      </c>
      <c r="D24" s="54" t="s">
        <v>781</v>
      </c>
      <c r="E24" s="6" t="s">
        <v>186</v>
      </c>
      <c r="F24" s="19">
        <v>140500000</v>
      </c>
      <c r="G24" s="24">
        <v>148972.01</v>
      </c>
      <c r="H24" s="24">
        <v>50.05</v>
      </c>
      <c r="I24" s="31">
        <v>6.9306985000000001</v>
      </c>
      <c r="J24" s="31"/>
      <c r="K24" s="35"/>
    </row>
    <row r="25" spans="1:11" x14ac:dyDescent="0.3">
      <c r="B25" s="8" t="s">
        <v>4618</v>
      </c>
      <c r="C25" s="57" t="s">
        <v>4619</v>
      </c>
      <c r="D25" s="54" t="s">
        <v>4620</v>
      </c>
      <c r="E25" s="6" t="s">
        <v>186</v>
      </c>
      <c r="F25" s="19">
        <v>33000000</v>
      </c>
      <c r="G25" s="24">
        <v>32711.45</v>
      </c>
      <c r="H25" s="24">
        <v>10.99</v>
      </c>
      <c r="I25" s="31">
        <v>6.9835222999999997</v>
      </c>
      <c r="J25" s="31"/>
      <c r="K25" s="35"/>
    </row>
    <row r="26" spans="1:11" x14ac:dyDescent="0.3">
      <c r="B26" s="8" t="s">
        <v>4621</v>
      </c>
      <c r="C26" s="57" t="s">
        <v>4622</v>
      </c>
      <c r="D26" s="54" t="s">
        <v>4623</v>
      </c>
      <c r="E26" s="6" t="s">
        <v>186</v>
      </c>
      <c r="F26" s="19">
        <v>29530200</v>
      </c>
      <c r="G26" s="24">
        <v>31687.79</v>
      </c>
      <c r="H26" s="24">
        <v>10.65</v>
      </c>
      <c r="I26" s="31">
        <v>6.9714216000000002</v>
      </c>
      <c r="J26" s="31"/>
      <c r="K26" s="35"/>
    </row>
    <row r="27" spans="1:11" x14ac:dyDescent="0.3">
      <c r="B27" s="8" t="s">
        <v>709</v>
      </c>
      <c r="C27" s="57" t="s">
        <v>710</v>
      </c>
      <c r="D27" s="54" t="s">
        <v>711</v>
      </c>
      <c r="E27" s="6" t="s">
        <v>186</v>
      </c>
      <c r="F27" s="19">
        <v>30500000</v>
      </c>
      <c r="G27" s="24">
        <v>31516.05</v>
      </c>
      <c r="H27" s="24">
        <v>10.59</v>
      </c>
      <c r="I27" s="31">
        <v>6.9406121000000001</v>
      </c>
      <c r="J27" s="31"/>
      <c r="K27" s="35"/>
    </row>
    <row r="28" spans="1:11" x14ac:dyDescent="0.3">
      <c r="B28" s="8" t="s">
        <v>4624</v>
      </c>
      <c r="C28" s="57" t="s">
        <v>4625</v>
      </c>
      <c r="D28" s="54" t="s">
        <v>4626</v>
      </c>
      <c r="E28" s="6" t="s">
        <v>186</v>
      </c>
      <c r="F28" s="19">
        <v>14400000</v>
      </c>
      <c r="G28" s="24">
        <v>15399.89</v>
      </c>
      <c r="H28" s="24">
        <v>5.17</v>
      </c>
      <c r="I28" s="31">
        <v>6.9114820000000003</v>
      </c>
      <c r="J28" s="31"/>
      <c r="K28" s="35"/>
    </row>
    <row r="29" spans="1:11" x14ac:dyDescent="0.3">
      <c r="B29" s="8" t="s">
        <v>4627</v>
      </c>
      <c r="C29" s="57" t="s">
        <v>4628</v>
      </c>
      <c r="D29" s="54" t="s">
        <v>4629</v>
      </c>
      <c r="E29" s="6" t="s">
        <v>186</v>
      </c>
      <c r="F29" s="19">
        <v>5000000</v>
      </c>
      <c r="G29" s="24">
        <v>5527.52</v>
      </c>
      <c r="H29" s="24">
        <v>1.86</v>
      </c>
      <c r="I29" s="31">
        <v>6.9442218999999996</v>
      </c>
      <c r="J29" s="31"/>
      <c r="K29" s="35"/>
    </row>
    <row r="30" spans="1:11" x14ac:dyDescent="0.3">
      <c r="B30" s="8" t="s">
        <v>4630</v>
      </c>
      <c r="C30" s="57" t="s">
        <v>4631</v>
      </c>
      <c r="D30" s="54" t="s">
        <v>4632</v>
      </c>
      <c r="E30" s="6" t="s">
        <v>186</v>
      </c>
      <c r="F30" s="19">
        <v>3000000</v>
      </c>
      <c r="G30" s="24">
        <v>2952</v>
      </c>
      <c r="H30" s="24">
        <v>0.99</v>
      </c>
      <c r="I30" s="31">
        <v>6.8643099000000003</v>
      </c>
      <c r="J30" s="31"/>
      <c r="K30" s="35"/>
    </row>
    <row r="31" spans="1:11" x14ac:dyDescent="0.3">
      <c r="B31" s="8" t="s">
        <v>4633</v>
      </c>
      <c r="C31" s="57" t="s">
        <v>4634</v>
      </c>
      <c r="D31" s="54" t="s">
        <v>4635</v>
      </c>
      <c r="E31" s="6" t="s">
        <v>186</v>
      </c>
      <c r="F31" s="19">
        <v>2500000</v>
      </c>
      <c r="G31" s="24">
        <v>2607.64</v>
      </c>
      <c r="H31" s="24">
        <v>0.88</v>
      </c>
      <c r="I31" s="31">
        <v>6.9810810999999999</v>
      </c>
      <c r="J31" s="31"/>
      <c r="K31" s="35"/>
    </row>
    <row r="32" spans="1:11" x14ac:dyDescent="0.3">
      <c r="B32" s="8" t="s">
        <v>4636</v>
      </c>
      <c r="C32" s="57" t="s">
        <v>4637</v>
      </c>
      <c r="D32" s="54" t="s">
        <v>4638</v>
      </c>
      <c r="E32" s="6" t="s">
        <v>186</v>
      </c>
      <c r="F32" s="19">
        <v>1390300</v>
      </c>
      <c r="G32" s="24">
        <v>1549.23</v>
      </c>
      <c r="H32" s="24">
        <v>0.52</v>
      </c>
      <c r="I32" s="31">
        <v>6.9390865000000002</v>
      </c>
      <c r="J32" s="31"/>
      <c r="K32" s="35"/>
    </row>
    <row r="33" spans="3:11" x14ac:dyDescent="0.3">
      <c r="C33" s="58" t="s">
        <v>175</v>
      </c>
      <c r="D33" s="54"/>
      <c r="E33" s="6"/>
      <c r="F33" s="19"/>
      <c r="G33" s="25">
        <v>272923.58</v>
      </c>
      <c r="H33" s="25">
        <v>91.7</v>
      </c>
      <c r="I33" s="31"/>
      <c r="J33" s="31"/>
      <c r="K33" s="35"/>
    </row>
    <row r="34" spans="3:11" x14ac:dyDescent="0.3">
      <c r="C34" s="57"/>
      <c r="D34" s="54"/>
      <c r="E34" s="6"/>
      <c r="F34" s="19"/>
      <c r="G34" s="24"/>
      <c r="H34" s="24"/>
      <c r="I34" s="31"/>
      <c r="J34" s="31"/>
      <c r="K34" s="35"/>
    </row>
    <row r="35" spans="3:11" x14ac:dyDescent="0.3">
      <c r="C35" s="58" t="s">
        <v>10</v>
      </c>
      <c r="D35" s="54"/>
      <c r="E35" s="6"/>
      <c r="F35" s="19"/>
      <c r="G35" s="24" t="s">
        <v>2</v>
      </c>
      <c r="H35" s="24" t="s">
        <v>2</v>
      </c>
      <c r="I35" s="31"/>
      <c r="J35" s="31"/>
      <c r="K35" s="35"/>
    </row>
    <row r="36" spans="3:11" x14ac:dyDescent="0.3">
      <c r="C36" s="57"/>
      <c r="D36" s="54"/>
      <c r="E36" s="6"/>
      <c r="F36" s="19"/>
      <c r="G36" s="24"/>
      <c r="H36" s="24"/>
      <c r="I36" s="31"/>
      <c r="J36" s="31"/>
      <c r="K36" s="35"/>
    </row>
    <row r="37" spans="3:11" x14ac:dyDescent="0.3">
      <c r="C37" s="58" t="s">
        <v>11</v>
      </c>
      <c r="D37" s="54"/>
      <c r="E37" s="6"/>
      <c r="F37" s="19"/>
      <c r="G37" s="24"/>
      <c r="H37" s="24"/>
      <c r="I37" s="31"/>
      <c r="J37" s="31"/>
      <c r="K37" s="35"/>
    </row>
    <row r="38" spans="3:11" x14ac:dyDescent="0.3">
      <c r="C38" s="57"/>
      <c r="D38" s="54"/>
      <c r="E38" s="6"/>
      <c r="F38" s="19"/>
      <c r="G38" s="24"/>
      <c r="H38" s="24"/>
      <c r="I38" s="31"/>
      <c r="J38" s="31"/>
      <c r="K38" s="35"/>
    </row>
    <row r="39" spans="3:11" x14ac:dyDescent="0.3">
      <c r="C39" s="58" t="s">
        <v>13</v>
      </c>
      <c r="D39" s="54"/>
      <c r="E39" s="6"/>
      <c r="F39" s="19"/>
      <c r="G39" s="24" t="s">
        <v>2</v>
      </c>
      <c r="H39" s="24" t="s">
        <v>2</v>
      </c>
      <c r="I39" s="31"/>
      <c r="J39" s="31"/>
      <c r="K39" s="35"/>
    </row>
    <row r="40" spans="3:11" x14ac:dyDescent="0.3">
      <c r="C40" s="57"/>
      <c r="D40" s="54"/>
      <c r="E40" s="6"/>
      <c r="F40" s="19"/>
      <c r="G40" s="24"/>
      <c r="H40" s="24"/>
      <c r="I40" s="31"/>
      <c r="J40" s="31"/>
      <c r="K40" s="35"/>
    </row>
    <row r="41" spans="3:11" x14ac:dyDescent="0.3">
      <c r="C41" s="58" t="s">
        <v>14</v>
      </c>
      <c r="D41" s="54"/>
      <c r="E41" s="6"/>
      <c r="F41" s="19"/>
      <c r="G41" s="24" t="s">
        <v>2</v>
      </c>
      <c r="H41" s="24" t="s">
        <v>2</v>
      </c>
      <c r="I41" s="31"/>
      <c r="J41" s="31"/>
      <c r="K41" s="35"/>
    </row>
    <row r="42" spans="3:11" x14ac:dyDescent="0.3">
      <c r="C42" s="57"/>
      <c r="D42" s="54"/>
      <c r="E42" s="6"/>
      <c r="F42" s="19"/>
      <c r="G42" s="24"/>
      <c r="H42" s="24"/>
      <c r="I42" s="31"/>
      <c r="J42" s="31"/>
      <c r="K42" s="35"/>
    </row>
    <row r="43" spans="3:11" x14ac:dyDescent="0.3">
      <c r="C43" s="58" t="s">
        <v>15</v>
      </c>
      <c r="D43" s="54"/>
      <c r="E43" s="6"/>
      <c r="F43" s="19"/>
      <c r="G43" s="24" t="s">
        <v>2</v>
      </c>
      <c r="H43" s="24" t="s">
        <v>2</v>
      </c>
      <c r="I43" s="31"/>
      <c r="J43" s="31"/>
      <c r="K43" s="35"/>
    </row>
    <row r="44" spans="3:11" x14ac:dyDescent="0.3">
      <c r="C44" s="57"/>
      <c r="D44" s="54"/>
      <c r="E44" s="6"/>
      <c r="F44" s="19"/>
      <c r="G44" s="24"/>
      <c r="H44" s="24"/>
      <c r="I44" s="31"/>
      <c r="J44" s="31"/>
      <c r="K44" s="35"/>
    </row>
    <row r="45" spans="3:11" x14ac:dyDescent="0.3">
      <c r="C45" s="58" t="s">
        <v>16</v>
      </c>
      <c r="D45" s="54"/>
      <c r="E45" s="6"/>
      <c r="F45" s="19"/>
      <c r="G45" s="24" t="s">
        <v>2</v>
      </c>
      <c r="H45" s="24" t="s">
        <v>2</v>
      </c>
      <c r="I45" s="31"/>
      <c r="J45" s="31"/>
      <c r="K45" s="35"/>
    </row>
    <row r="46" spans="3:11" x14ac:dyDescent="0.3">
      <c r="C46" s="57"/>
      <c r="D46" s="54"/>
      <c r="E46" s="6"/>
      <c r="F46" s="19"/>
      <c r="G46" s="24"/>
      <c r="H46" s="24"/>
      <c r="I46" s="31"/>
      <c r="J46" s="31"/>
      <c r="K46" s="35"/>
    </row>
    <row r="47" spans="3:11" x14ac:dyDescent="0.3">
      <c r="C47" s="58" t="s">
        <v>17</v>
      </c>
      <c r="D47" s="54"/>
      <c r="E47" s="6"/>
      <c r="F47" s="19"/>
      <c r="G47" s="24" t="s">
        <v>2</v>
      </c>
      <c r="H47" s="24" t="s">
        <v>2</v>
      </c>
      <c r="I47" s="31"/>
      <c r="J47" s="31"/>
      <c r="K47" s="35"/>
    </row>
    <row r="48" spans="3:11" x14ac:dyDescent="0.3">
      <c r="C48" s="57"/>
      <c r="D48" s="54"/>
      <c r="E48" s="6"/>
      <c r="F48" s="19"/>
      <c r="G48" s="24"/>
      <c r="H48" s="24"/>
      <c r="I48" s="31"/>
      <c r="J48" s="31"/>
      <c r="K48" s="35"/>
    </row>
    <row r="49" spans="1:11" x14ac:dyDescent="0.3">
      <c r="A49" s="10"/>
      <c r="B49" s="28"/>
      <c r="C49" s="58" t="s">
        <v>18</v>
      </c>
      <c r="D49" s="54"/>
      <c r="E49" s="6"/>
      <c r="F49" s="19"/>
      <c r="G49" s="24"/>
      <c r="H49" s="24"/>
      <c r="I49" s="31"/>
      <c r="J49" s="31"/>
      <c r="K49" s="35"/>
    </row>
    <row r="50" spans="1:11" x14ac:dyDescent="0.3">
      <c r="A50" s="28"/>
      <c r="B50" s="28"/>
      <c r="C50" s="58" t="s">
        <v>19</v>
      </c>
      <c r="D50" s="54"/>
      <c r="E50" s="6"/>
      <c r="F50" s="19"/>
      <c r="G50" s="24" t="s">
        <v>2</v>
      </c>
      <c r="H50" s="24" t="s">
        <v>2</v>
      </c>
      <c r="I50" s="31"/>
      <c r="J50" s="31"/>
      <c r="K50" s="35"/>
    </row>
    <row r="51" spans="1:11" x14ac:dyDescent="0.3">
      <c r="A51" s="28"/>
      <c r="B51" s="28"/>
      <c r="C51" s="58"/>
      <c r="D51" s="54"/>
      <c r="E51" s="6"/>
      <c r="F51" s="19"/>
      <c r="G51" s="24"/>
      <c r="H51" s="24"/>
      <c r="I51" s="31"/>
      <c r="J51" s="31"/>
      <c r="K51" s="35"/>
    </row>
    <row r="52" spans="1:11" x14ac:dyDescent="0.3">
      <c r="C52" s="59" t="s">
        <v>20</v>
      </c>
      <c r="D52" s="54"/>
      <c r="E52" s="6"/>
      <c r="F52" s="19"/>
      <c r="G52" s="24"/>
      <c r="H52" s="24"/>
      <c r="I52" s="31"/>
      <c r="J52" s="31"/>
      <c r="K52" s="35"/>
    </row>
    <row r="53" spans="1:11" x14ac:dyDescent="0.3">
      <c r="B53" s="8" t="s">
        <v>785</v>
      </c>
      <c r="C53" s="57" t="s">
        <v>5149</v>
      </c>
      <c r="D53" s="54" t="s">
        <v>786</v>
      </c>
      <c r="E53" s="6" t="s">
        <v>787</v>
      </c>
      <c r="F53" s="19">
        <v>6833.4260000000004</v>
      </c>
      <c r="G53" s="24">
        <v>764.73</v>
      </c>
      <c r="H53" s="24">
        <v>0.26</v>
      </c>
      <c r="I53" s="31">
        <v>5.71</v>
      </c>
      <c r="J53" s="31"/>
      <c r="K53" s="35"/>
    </row>
    <row r="54" spans="1:11" x14ac:dyDescent="0.3">
      <c r="C54" s="58" t="s">
        <v>175</v>
      </c>
      <c r="D54" s="54"/>
      <c r="E54" s="6"/>
      <c r="F54" s="19"/>
      <c r="G54" s="25">
        <v>764.73</v>
      </c>
      <c r="H54" s="25">
        <v>0.26</v>
      </c>
      <c r="I54" s="31"/>
      <c r="J54" s="31"/>
      <c r="K54" s="35"/>
    </row>
    <row r="55" spans="1:11" x14ac:dyDescent="0.3">
      <c r="C55" s="57"/>
      <c r="D55" s="54"/>
      <c r="E55" s="6"/>
      <c r="F55" s="19"/>
      <c r="G55" s="24"/>
      <c r="H55" s="24"/>
      <c r="I55" s="31"/>
      <c r="J55" s="31"/>
      <c r="K55" s="35"/>
    </row>
    <row r="56" spans="1:11" x14ac:dyDescent="0.3">
      <c r="C56" s="58" t="s">
        <v>21</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22</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23</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187</v>
      </c>
      <c r="C63" s="57" t="s">
        <v>188</v>
      </c>
      <c r="D63" s="54"/>
      <c r="E63" s="6"/>
      <c r="F63" s="19"/>
      <c r="G63" s="24">
        <v>8526.09</v>
      </c>
      <c r="H63" s="24">
        <v>2.86</v>
      </c>
      <c r="I63" s="31"/>
      <c r="J63" s="31"/>
      <c r="K63" s="35"/>
    </row>
    <row r="64" spans="1:11" x14ac:dyDescent="0.3">
      <c r="C64" s="58" t="s">
        <v>175</v>
      </c>
      <c r="D64" s="54"/>
      <c r="E64" s="6"/>
      <c r="F64" s="19"/>
      <c r="G64" s="25">
        <v>8526.09</v>
      </c>
      <c r="H64" s="25">
        <v>2.86</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5128</v>
      </c>
      <c r="D67" s="54"/>
      <c r="E67" s="6"/>
      <c r="F67" s="19"/>
      <c r="G67" s="24" t="s">
        <v>2</v>
      </c>
      <c r="H67" s="24" t="s">
        <v>2</v>
      </c>
      <c r="I67" s="31"/>
      <c r="J67" s="31"/>
      <c r="K67" s="35"/>
      <c r="L67" s="3"/>
      <c r="AI67" s="3"/>
      <c r="AV67" s="3"/>
      <c r="AX67" s="3"/>
      <c r="BB67" s="3"/>
    </row>
    <row r="68" spans="1:54" x14ac:dyDescent="0.3">
      <c r="B68" s="8"/>
      <c r="C68" s="57" t="s">
        <v>189</v>
      </c>
      <c r="D68" s="54"/>
      <c r="E68" s="6"/>
      <c r="F68" s="19"/>
      <c r="G68" s="24">
        <v>15417.18</v>
      </c>
      <c r="H68" s="24">
        <v>5.18</v>
      </c>
      <c r="I68" s="31"/>
      <c r="J68" s="31"/>
      <c r="K68" s="35"/>
    </row>
    <row r="69" spans="1:54" x14ac:dyDescent="0.3">
      <c r="C69" s="58" t="s">
        <v>175</v>
      </c>
      <c r="D69" s="54"/>
      <c r="E69" s="6"/>
      <c r="F69" s="19"/>
      <c r="G69" s="25">
        <v>15417.18</v>
      </c>
      <c r="H69" s="25">
        <v>5.18</v>
      </c>
      <c r="I69" s="31"/>
      <c r="J69" s="31"/>
      <c r="K69" s="35"/>
    </row>
    <row r="70" spans="1:54" x14ac:dyDescent="0.3">
      <c r="C70" s="57"/>
      <c r="D70" s="54"/>
      <c r="E70" s="6"/>
      <c r="F70" s="19"/>
      <c r="G70" s="24"/>
      <c r="H70" s="24"/>
      <c r="I70" s="31"/>
      <c r="J70" s="31"/>
      <c r="K70" s="35"/>
    </row>
    <row r="71" spans="1:54" x14ac:dyDescent="0.3">
      <c r="C71" s="60" t="s">
        <v>190</v>
      </c>
      <c r="D71" s="55"/>
      <c r="E71" s="5"/>
      <c r="F71" s="20"/>
      <c r="G71" s="26">
        <v>297631.58</v>
      </c>
      <c r="H71" s="26">
        <v>100</v>
      </c>
      <c r="I71" s="32"/>
      <c r="J71" s="32"/>
      <c r="K71" s="36"/>
    </row>
    <row r="74" spans="1:54" x14ac:dyDescent="0.3">
      <c r="C74" s="1" t="s">
        <v>191</v>
      </c>
    </row>
    <row r="75" spans="1:54" x14ac:dyDescent="0.3">
      <c r="C75" s="37" t="s">
        <v>192</v>
      </c>
      <c r="D75" s="37"/>
      <c r="E75" s="37"/>
      <c r="F75" s="37"/>
      <c r="G75" s="37"/>
      <c r="H75" s="37"/>
      <c r="I75" s="37"/>
      <c r="J75" s="37"/>
      <c r="K75" s="37"/>
    </row>
    <row r="76" spans="1:54" x14ac:dyDescent="0.3">
      <c r="C76" s="2" t="s">
        <v>193</v>
      </c>
    </row>
    <row r="77" spans="1:54" x14ac:dyDescent="0.3">
      <c r="C77" s="2" t="s">
        <v>194</v>
      </c>
    </row>
    <row r="78" spans="1:54" ht="30" customHeight="1" x14ac:dyDescent="0.3">
      <c r="C78" s="82" t="s">
        <v>195</v>
      </c>
      <c r="D78" s="83"/>
      <c r="E78" s="83"/>
      <c r="F78" s="83"/>
      <c r="G78" s="83"/>
      <c r="H78" s="83"/>
      <c r="I78" s="83"/>
      <c r="J78" s="83"/>
      <c r="K78" s="83"/>
    </row>
    <row r="79" spans="1:54" x14ac:dyDescent="0.3">
      <c r="C79" s="2" t="s">
        <v>196</v>
      </c>
    </row>
    <row r="81" spans="3:5" x14ac:dyDescent="0.3">
      <c r="C81" s="1" t="s">
        <v>5237</v>
      </c>
      <c r="E81" s="80" t="s">
        <v>5238</v>
      </c>
    </row>
    <row r="82" spans="3:5" x14ac:dyDescent="0.3">
      <c r="E82" s="2" t="s">
        <v>5279</v>
      </c>
    </row>
  </sheetData>
  <mergeCells count="1">
    <mergeCell ref="C78:K78"/>
  </mergeCells>
  <hyperlinks>
    <hyperlink ref="J2" location="'Index'!A1" display="'Index'!A1" xr:uid="{94A9C8A8-BAB0-478A-9C41-9F8484764755}"/>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4F26F-CC9A-406C-AF3A-EA484C16FB07}">
  <sheetPr codeName="Sheet1"/>
  <dimension ref="A1:IV84"/>
  <sheetViews>
    <sheetView showGridLines="0" zoomScale="90" zoomScaleNormal="90" workbookViewId="0">
      <pane ySplit="6" topLeftCell="A7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4639</v>
      </c>
      <c r="J2" s="38" t="s">
        <v>4884</v>
      </c>
    </row>
    <row r="3" spans="1:54" ht="16.2" x14ac:dyDescent="0.35">
      <c r="C3" s="1" t="s">
        <v>28</v>
      </c>
      <c r="D3" s="21" t="s">
        <v>4640</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4641</v>
      </c>
      <c r="C26" s="57" t="s">
        <v>4642</v>
      </c>
      <c r="D26" s="54" t="s">
        <v>4643</v>
      </c>
      <c r="E26" s="6" t="s">
        <v>186</v>
      </c>
      <c r="F26" s="19">
        <v>3000000</v>
      </c>
      <c r="G26" s="24">
        <v>3059.85</v>
      </c>
      <c r="H26" s="24">
        <v>19.149999999999999</v>
      </c>
      <c r="I26" s="31">
        <v>5.9152284999999996</v>
      </c>
      <c r="J26" s="31"/>
      <c r="K26" s="35"/>
    </row>
    <row r="27" spans="1:11" x14ac:dyDescent="0.3">
      <c r="B27" s="8" t="s">
        <v>1521</v>
      </c>
      <c r="C27" s="57" t="s">
        <v>1522</v>
      </c>
      <c r="D27" s="54" t="s">
        <v>1523</v>
      </c>
      <c r="E27" s="6" t="s">
        <v>186</v>
      </c>
      <c r="F27" s="19">
        <v>3000000</v>
      </c>
      <c r="G27" s="24">
        <v>3054.6</v>
      </c>
      <c r="H27" s="24">
        <v>19.12</v>
      </c>
      <c r="I27" s="31">
        <v>5.8737905000000001</v>
      </c>
      <c r="J27" s="31"/>
      <c r="K27" s="35"/>
    </row>
    <row r="28" spans="1:11" x14ac:dyDescent="0.3">
      <c r="B28" s="8" t="s">
        <v>4644</v>
      </c>
      <c r="C28" s="57" t="s">
        <v>4645</v>
      </c>
      <c r="D28" s="54" t="s">
        <v>4646</v>
      </c>
      <c r="E28" s="6" t="s">
        <v>186</v>
      </c>
      <c r="F28" s="19">
        <v>3000000</v>
      </c>
      <c r="G28" s="24">
        <v>3053.99</v>
      </c>
      <c r="H28" s="24">
        <v>19.12</v>
      </c>
      <c r="I28" s="31">
        <v>5.966418</v>
      </c>
      <c r="J28" s="31"/>
      <c r="K28" s="35"/>
    </row>
    <row r="29" spans="1:11" x14ac:dyDescent="0.3">
      <c r="B29" s="8" t="s">
        <v>4647</v>
      </c>
      <c r="C29" s="57" t="s">
        <v>4648</v>
      </c>
      <c r="D29" s="54" t="s">
        <v>4649</v>
      </c>
      <c r="E29" s="6" t="s">
        <v>186</v>
      </c>
      <c r="F29" s="19">
        <v>2000000</v>
      </c>
      <c r="G29" s="24">
        <v>2005.53</v>
      </c>
      <c r="H29" s="24">
        <v>12.55</v>
      </c>
      <c r="I29" s="31">
        <v>5.8892835000000003</v>
      </c>
      <c r="J29" s="31"/>
      <c r="K29" s="35"/>
    </row>
    <row r="30" spans="1:11" x14ac:dyDescent="0.3">
      <c r="B30" s="8" t="s">
        <v>4650</v>
      </c>
      <c r="C30" s="57" t="s">
        <v>4651</v>
      </c>
      <c r="D30" s="54" t="s">
        <v>4652</v>
      </c>
      <c r="E30" s="6" t="s">
        <v>186</v>
      </c>
      <c r="F30" s="19">
        <v>500000</v>
      </c>
      <c r="G30" s="24">
        <v>510.04</v>
      </c>
      <c r="H30" s="24">
        <v>3.19</v>
      </c>
      <c r="I30" s="31">
        <v>5.8969550000000002</v>
      </c>
      <c r="J30" s="31"/>
      <c r="K30" s="35"/>
    </row>
    <row r="31" spans="1:11" x14ac:dyDescent="0.3">
      <c r="B31" s="8" t="s">
        <v>3416</v>
      </c>
      <c r="C31" s="57" t="s">
        <v>3417</v>
      </c>
      <c r="D31" s="54" t="s">
        <v>3418</v>
      </c>
      <c r="E31" s="6" t="s">
        <v>186</v>
      </c>
      <c r="F31" s="19">
        <v>500000</v>
      </c>
      <c r="G31" s="24">
        <v>509.94</v>
      </c>
      <c r="H31" s="24">
        <v>3.19</v>
      </c>
      <c r="I31" s="31">
        <v>5.8944334999999999</v>
      </c>
      <c r="J31" s="31"/>
      <c r="K31" s="35"/>
    </row>
    <row r="32" spans="1:11" x14ac:dyDescent="0.3">
      <c r="B32" s="8" t="s">
        <v>4653</v>
      </c>
      <c r="C32" s="57" t="s">
        <v>4654</v>
      </c>
      <c r="D32" s="54" t="s">
        <v>4655</v>
      </c>
      <c r="E32" s="6" t="s">
        <v>186</v>
      </c>
      <c r="F32" s="19">
        <v>500000</v>
      </c>
      <c r="G32" s="24">
        <v>504.86</v>
      </c>
      <c r="H32" s="24">
        <v>3.16</v>
      </c>
      <c r="I32" s="31">
        <v>5.8429405000000001</v>
      </c>
      <c r="J32" s="31"/>
      <c r="K32" s="35"/>
    </row>
    <row r="33" spans="1:11" x14ac:dyDescent="0.3">
      <c r="B33" s="8" t="s">
        <v>3422</v>
      </c>
      <c r="C33" s="57" t="s">
        <v>3423</v>
      </c>
      <c r="D33" s="54" t="s">
        <v>3424</v>
      </c>
      <c r="E33" s="6" t="s">
        <v>186</v>
      </c>
      <c r="F33" s="19">
        <v>270000</v>
      </c>
      <c r="G33" s="24">
        <v>275.39</v>
      </c>
      <c r="H33" s="24">
        <v>1.72</v>
      </c>
      <c r="I33" s="31">
        <v>5.9047334999999999</v>
      </c>
      <c r="J33" s="31"/>
      <c r="K33" s="35"/>
    </row>
    <row r="34" spans="1:11" x14ac:dyDescent="0.3">
      <c r="C34" s="58" t="s">
        <v>175</v>
      </c>
      <c r="D34" s="54"/>
      <c r="E34" s="6"/>
      <c r="F34" s="19"/>
      <c r="G34" s="25">
        <v>12974.2</v>
      </c>
      <c r="H34" s="25">
        <v>81.2</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3321</v>
      </c>
      <c r="C46" s="57" t="s">
        <v>3322</v>
      </c>
      <c r="D46" s="54" t="s">
        <v>3323</v>
      </c>
      <c r="E46" s="6" t="s">
        <v>186</v>
      </c>
      <c r="F46" s="19">
        <v>740000</v>
      </c>
      <c r="G46" s="24">
        <v>707.63</v>
      </c>
      <c r="H46" s="24">
        <v>4.43</v>
      </c>
      <c r="I46" s="31">
        <v>5.7499891999999999</v>
      </c>
      <c r="J46" s="31"/>
      <c r="K46" s="35"/>
    </row>
    <row r="47" spans="1:11" x14ac:dyDescent="0.3">
      <c r="B47" s="8" t="s">
        <v>3318</v>
      </c>
      <c r="C47" s="57" t="s">
        <v>3319</v>
      </c>
      <c r="D47" s="54" t="s">
        <v>3320</v>
      </c>
      <c r="E47" s="6" t="s">
        <v>186</v>
      </c>
      <c r="F47" s="19">
        <v>550000</v>
      </c>
      <c r="G47" s="24">
        <v>523.1</v>
      </c>
      <c r="H47" s="24">
        <v>3.27</v>
      </c>
      <c r="I47" s="31">
        <v>5.7855163000000003</v>
      </c>
      <c r="J47" s="31"/>
      <c r="K47" s="35"/>
    </row>
    <row r="48" spans="1:11" x14ac:dyDescent="0.3">
      <c r="B48" s="8" t="s">
        <v>3309</v>
      </c>
      <c r="C48" s="57" t="s">
        <v>3310</v>
      </c>
      <c r="D48" s="54" t="s">
        <v>3311</v>
      </c>
      <c r="E48" s="6" t="s">
        <v>186</v>
      </c>
      <c r="F48" s="19">
        <v>485000</v>
      </c>
      <c r="G48" s="24">
        <v>470.86</v>
      </c>
      <c r="H48" s="24">
        <v>2.95</v>
      </c>
      <c r="I48" s="31">
        <v>5.7335615999999998</v>
      </c>
      <c r="J48" s="31"/>
      <c r="K48" s="35"/>
    </row>
    <row r="49" spans="1:11" x14ac:dyDescent="0.3">
      <c r="B49" s="8" t="s">
        <v>3333</v>
      </c>
      <c r="C49" s="57" t="s">
        <v>3334</v>
      </c>
      <c r="D49" s="54" t="s">
        <v>3335</v>
      </c>
      <c r="E49" s="6" t="s">
        <v>186</v>
      </c>
      <c r="F49" s="19">
        <v>300000</v>
      </c>
      <c r="G49" s="24">
        <v>290.94</v>
      </c>
      <c r="H49" s="24">
        <v>1.82</v>
      </c>
      <c r="I49" s="31">
        <v>5.7336644000000003</v>
      </c>
      <c r="J49" s="31"/>
      <c r="K49" s="35"/>
    </row>
    <row r="50" spans="1:11" x14ac:dyDescent="0.3">
      <c r="B50" s="8" t="s">
        <v>3315</v>
      </c>
      <c r="C50" s="57" t="s">
        <v>3316</v>
      </c>
      <c r="D50" s="54" t="s">
        <v>3317</v>
      </c>
      <c r="E50" s="6" t="s">
        <v>186</v>
      </c>
      <c r="F50" s="19">
        <v>102400</v>
      </c>
      <c r="G50" s="24">
        <v>98.03</v>
      </c>
      <c r="H50" s="24">
        <v>0.61</v>
      </c>
      <c r="I50" s="31">
        <v>5.7494237999999998</v>
      </c>
      <c r="J50" s="31"/>
      <c r="K50" s="35"/>
    </row>
    <row r="51" spans="1:11" x14ac:dyDescent="0.3">
      <c r="C51" s="58" t="s">
        <v>175</v>
      </c>
      <c r="D51" s="54"/>
      <c r="E51" s="6"/>
      <c r="F51" s="19"/>
      <c r="G51" s="25">
        <v>2090.56</v>
      </c>
      <c r="H51" s="25">
        <v>13.08</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187</v>
      </c>
      <c r="C65" s="57" t="s">
        <v>188</v>
      </c>
      <c r="D65" s="54"/>
      <c r="E65" s="6"/>
      <c r="F65" s="19"/>
      <c r="G65" s="24">
        <v>745.24</v>
      </c>
      <c r="H65" s="24">
        <v>4.67</v>
      </c>
      <c r="I65" s="31"/>
      <c r="J65" s="31"/>
      <c r="K65" s="35"/>
    </row>
    <row r="66" spans="1:54" x14ac:dyDescent="0.3">
      <c r="C66" s="58" t="s">
        <v>175</v>
      </c>
      <c r="D66" s="54"/>
      <c r="E66" s="6"/>
      <c r="F66" s="19"/>
      <c r="G66" s="25">
        <v>745.24</v>
      </c>
      <c r="H66" s="25">
        <v>4.67</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5128</v>
      </c>
      <c r="D69" s="54"/>
      <c r="E69" s="6"/>
      <c r="F69" s="19"/>
      <c r="G69" s="24" t="s">
        <v>2</v>
      </c>
      <c r="H69" s="24" t="s">
        <v>2</v>
      </c>
      <c r="I69" s="31"/>
      <c r="J69" s="31"/>
      <c r="K69" s="35"/>
      <c r="L69" s="3"/>
      <c r="AI69" s="3"/>
      <c r="AV69" s="3"/>
      <c r="AX69" s="3"/>
      <c r="BB69" s="3"/>
    </row>
    <row r="70" spans="1:54" x14ac:dyDescent="0.3">
      <c r="B70" s="8"/>
      <c r="C70" s="57" t="s">
        <v>189</v>
      </c>
      <c r="D70" s="54"/>
      <c r="E70" s="6"/>
      <c r="F70" s="19"/>
      <c r="G70" s="24">
        <v>165.13</v>
      </c>
      <c r="H70" s="24">
        <v>1.05</v>
      </c>
      <c r="I70" s="31"/>
      <c r="J70" s="31"/>
      <c r="K70" s="35"/>
    </row>
    <row r="71" spans="1:54" x14ac:dyDescent="0.3">
      <c r="C71" s="58" t="s">
        <v>175</v>
      </c>
      <c r="D71" s="54"/>
      <c r="E71" s="6"/>
      <c r="F71" s="19"/>
      <c r="G71" s="25">
        <v>165.13</v>
      </c>
      <c r="H71" s="25">
        <v>1.05</v>
      </c>
      <c r="I71" s="31"/>
      <c r="J71" s="31"/>
      <c r="K71" s="35"/>
    </row>
    <row r="72" spans="1:54" x14ac:dyDescent="0.3">
      <c r="C72" s="57"/>
      <c r="D72" s="54"/>
      <c r="E72" s="6"/>
      <c r="F72" s="19"/>
      <c r="G72" s="24"/>
      <c r="H72" s="24"/>
      <c r="I72" s="31"/>
      <c r="J72" s="31"/>
      <c r="K72" s="35"/>
    </row>
    <row r="73" spans="1:54" x14ac:dyDescent="0.3">
      <c r="C73" s="60" t="s">
        <v>190</v>
      </c>
      <c r="D73" s="55"/>
      <c r="E73" s="5"/>
      <c r="F73" s="20"/>
      <c r="G73" s="26">
        <v>15975.13</v>
      </c>
      <c r="H73" s="26">
        <v>100</v>
      </c>
      <c r="I73" s="32"/>
      <c r="J73" s="32"/>
      <c r="K73" s="36"/>
    </row>
    <row r="76" spans="1:54" x14ac:dyDescent="0.3">
      <c r="C76" s="1" t="s">
        <v>191</v>
      </c>
    </row>
    <row r="77" spans="1:54" x14ac:dyDescent="0.3">
      <c r="C77" s="37" t="s">
        <v>192</v>
      </c>
      <c r="D77" s="37"/>
      <c r="E77" s="37"/>
      <c r="F77" s="37"/>
      <c r="G77" s="37"/>
      <c r="H77" s="37"/>
      <c r="I77" s="37"/>
      <c r="J77" s="37"/>
      <c r="K77" s="37"/>
    </row>
    <row r="78" spans="1:54" x14ac:dyDescent="0.3">
      <c r="C78" s="2" t="s">
        <v>193</v>
      </c>
    </row>
    <row r="79" spans="1:54" x14ac:dyDescent="0.3">
      <c r="C79" s="2" t="s">
        <v>194</v>
      </c>
    </row>
    <row r="80" spans="1:54" ht="30" customHeight="1" x14ac:dyDescent="0.3">
      <c r="C80" s="82" t="s">
        <v>195</v>
      </c>
      <c r="D80" s="83"/>
      <c r="E80" s="83"/>
      <c r="F80" s="83"/>
      <c r="G80" s="83"/>
      <c r="H80" s="83"/>
      <c r="I80" s="83"/>
      <c r="J80" s="83"/>
      <c r="K80" s="83"/>
    </row>
    <row r="81" spans="3:5" x14ac:dyDescent="0.3">
      <c r="C81" s="2" t="s">
        <v>196</v>
      </c>
    </row>
    <row r="83" spans="3:5" x14ac:dyDescent="0.3">
      <c r="C83" s="1" t="s">
        <v>5237</v>
      </c>
      <c r="E83" s="80" t="s">
        <v>5238</v>
      </c>
    </row>
    <row r="84" spans="3:5" x14ac:dyDescent="0.3">
      <c r="E84" s="2" t="s">
        <v>5286</v>
      </c>
    </row>
  </sheetData>
  <mergeCells count="1">
    <mergeCell ref="C80:K80"/>
  </mergeCells>
  <hyperlinks>
    <hyperlink ref="J2" location="'Index'!A1" display="'Index'!A1" xr:uid="{C0BF7FFF-1AC1-4787-98C2-120439341D7D}"/>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B475A-6353-4046-A00C-493701D20E4C}">
  <sheetPr codeName="Sheet1"/>
  <dimension ref="A1:IV83"/>
  <sheetViews>
    <sheetView showGridLines="0" zoomScale="90" zoomScaleNormal="90" workbookViewId="0">
      <pane ySplit="6" topLeftCell="A7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4656</v>
      </c>
      <c r="J2" s="38" t="s">
        <v>4884</v>
      </c>
    </row>
    <row r="3" spans="1:54" ht="16.2" x14ac:dyDescent="0.35">
      <c r="C3" s="1" t="s">
        <v>28</v>
      </c>
      <c r="D3" s="21" t="s">
        <v>4657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1196</v>
      </c>
      <c r="C18" s="57" t="s">
        <v>626</v>
      </c>
      <c r="D18" s="54" t="s">
        <v>1197</v>
      </c>
      <c r="E18" s="6" t="s">
        <v>597</v>
      </c>
      <c r="F18" s="19">
        <v>1000</v>
      </c>
      <c r="G18" s="24">
        <v>1006.58</v>
      </c>
      <c r="H18" s="24">
        <v>6.02</v>
      </c>
      <c r="I18" s="31">
        <v>6.6</v>
      </c>
      <c r="J18" s="31"/>
      <c r="K18" s="35" t="s">
        <v>598</v>
      </c>
    </row>
    <row r="19" spans="2:11" x14ac:dyDescent="0.3">
      <c r="B19" s="8" t="s">
        <v>2552</v>
      </c>
      <c r="C19" s="57" t="s">
        <v>1213</v>
      </c>
      <c r="D19" s="54" t="s">
        <v>2553</v>
      </c>
      <c r="E19" s="6" t="s">
        <v>597</v>
      </c>
      <c r="F19" s="19">
        <v>1000</v>
      </c>
      <c r="G19" s="24">
        <v>1006.11</v>
      </c>
      <c r="H19" s="24">
        <v>6.02</v>
      </c>
      <c r="I19" s="31">
        <v>6.5991999999999997</v>
      </c>
      <c r="J19" s="31"/>
      <c r="K19" s="35" t="s">
        <v>598</v>
      </c>
    </row>
    <row r="20" spans="2:11" x14ac:dyDescent="0.3">
      <c r="B20" s="8" t="s">
        <v>3701</v>
      </c>
      <c r="C20" s="57" t="s">
        <v>552</v>
      </c>
      <c r="D20" s="54" t="s">
        <v>3702</v>
      </c>
      <c r="E20" s="6" t="s">
        <v>597</v>
      </c>
      <c r="F20" s="19">
        <v>20</v>
      </c>
      <c r="G20" s="24">
        <v>202.72</v>
      </c>
      <c r="H20" s="24">
        <v>1.21</v>
      </c>
      <c r="I20" s="31">
        <v>6.4550000000000001</v>
      </c>
      <c r="J20" s="31"/>
      <c r="K20" s="35" t="s">
        <v>598</v>
      </c>
    </row>
    <row r="21" spans="2:11" x14ac:dyDescent="0.3">
      <c r="B21" s="8" t="s">
        <v>3697</v>
      </c>
      <c r="C21" s="57" t="s">
        <v>552</v>
      </c>
      <c r="D21" s="54" t="s">
        <v>3698</v>
      </c>
      <c r="E21" s="6" t="s">
        <v>597</v>
      </c>
      <c r="F21" s="19">
        <v>100</v>
      </c>
      <c r="G21" s="24">
        <v>100.7</v>
      </c>
      <c r="H21" s="24">
        <v>0.6</v>
      </c>
      <c r="I21" s="31">
        <v>6.4450000000000003</v>
      </c>
      <c r="J21" s="31"/>
      <c r="K21" s="35" t="s">
        <v>598</v>
      </c>
    </row>
    <row r="22" spans="2:11" x14ac:dyDescent="0.3">
      <c r="C22" s="58" t="s">
        <v>175</v>
      </c>
      <c r="D22" s="54"/>
      <c r="E22" s="6"/>
      <c r="F22" s="19"/>
      <c r="G22" s="25">
        <v>2316.11</v>
      </c>
      <c r="H22" s="25">
        <v>13.85</v>
      </c>
      <c r="I22" s="31"/>
      <c r="J22" s="31"/>
      <c r="K22" s="35"/>
    </row>
    <row r="23" spans="2:11" x14ac:dyDescent="0.3">
      <c r="C23" s="57"/>
      <c r="D23" s="54"/>
      <c r="E23" s="6"/>
      <c r="F23" s="19"/>
      <c r="G23" s="24"/>
      <c r="H23" s="24"/>
      <c r="I23" s="31"/>
      <c r="J23" s="31"/>
      <c r="K23" s="35"/>
    </row>
    <row r="24" spans="2:11" x14ac:dyDescent="0.3">
      <c r="C24" s="58" t="s">
        <v>7</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8</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9</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9" t="s">
        <v>10</v>
      </c>
      <c r="D30" s="54"/>
      <c r="E30" s="6"/>
      <c r="F30" s="19"/>
      <c r="G30" s="24"/>
      <c r="H30" s="24"/>
      <c r="I30" s="31"/>
      <c r="J30" s="31"/>
      <c r="K30" s="35"/>
    </row>
    <row r="31" spans="2:11" x14ac:dyDescent="0.3">
      <c r="B31" s="8" t="s">
        <v>3812</v>
      </c>
      <c r="C31" s="57" t="s">
        <v>3813</v>
      </c>
      <c r="D31" s="54" t="s">
        <v>3814</v>
      </c>
      <c r="E31" s="6" t="s">
        <v>186</v>
      </c>
      <c r="F31" s="19">
        <v>1500000</v>
      </c>
      <c r="G31" s="24">
        <v>1530.43</v>
      </c>
      <c r="H31" s="24">
        <v>9.15</v>
      </c>
      <c r="I31" s="31">
        <v>5.8892404999999997</v>
      </c>
      <c r="J31" s="31"/>
      <c r="K31" s="35"/>
    </row>
    <row r="32" spans="2:11" x14ac:dyDescent="0.3">
      <c r="C32" s="58" t="s">
        <v>175</v>
      </c>
      <c r="D32" s="54"/>
      <c r="E32" s="6"/>
      <c r="F32" s="19"/>
      <c r="G32" s="25">
        <v>1530.43</v>
      </c>
      <c r="H32" s="25">
        <v>9.15</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3312</v>
      </c>
      <c r="C44" s="57" t="s">
        <v>3313</v>
      </c>
      <c r="D44" s="54" t="s">
        <v>3314</v>
      </c>
      <c r="E44" s="6" t="s">
        <v>186</v>
      </c>
      <c r="F44" s="19">
        <v>4717000</v>
      </c>
      <c r="G44" s="24">
        <v>4529.68</v>
      </c>
      <c r="H44" s="24">
        <v>27.09</v>
      </c>
      <c r="I44" s="31">
        <v>5.7485499999999998</v>
      </c>
      <c r="J44" s="31"/>
      <c r="K44" s="35"/>
    </row>
    <row r="45" spans="1:11" x14ac:dyDescent="0.3">
      <c r="B45" s="8" t="s">
        <v>3321</v>
      </c>
      <c r="C45" s="57" t="s">
        <v>3322</v>
      </c>
      <c r="D45" s="54" t="s">
        <v>3323</v>
      </c>
      <c r="E45" s="6" t="s">
        <v>186</v>
      </c>
      <c r="F45" s="19">
        <v>4294000</v>
      </c>
      <c r="G45" s="24">
        <v>4106.18</v>
      </c>
      <c r="H45" s="24">
        <v>24.56</v>
      </c>
      <c r="I45" s="31">
        <v>5.7499891999999999</v>
      </c>
      <c r="J45" s="31"/>
      <c r="K45" s="35"/>
    </row>
    <row r="46" spans="1:11" x14ac:dyDescent="0.3">
      <c r="B46" s="8" t="s">
        <v>4658</v>
      </c>
      <c r="C46" s="57" t="s">
        <v>4659</v>
      </c>
      <c r="D46" s="54" t="s">
        <v>4660</v>
      </c>
      <c r="E46" s="6" t="s">
        <v>186</v>
      </c>
      <c r="F46" s="19">
        <v>2503600</v>
      </c>
      <c r="G46" s="24">
        <v>2379.65</v>
      </c>
      <c r="H46" s="24">
        <v>14.23</v>
      </c>
      <c r="I46" s="31">
        <v>5.7858761000000003</v>
      </c>
      <c r="J46" s="31"/>
      <c r="K46" s="35"/>
    </row>
    <row r="47" spans="1:11" x14ac:dyDescent="0.3">
      <c r="B47" s="8" t="s">
        <v>3315</v>
      </c>
      <c r="C47" s="57" t="s">
        <v>3316</v>
      </c>
      <c r="D47" s="54" t="s">
        <v>3317</v>
      </c>
      <c r="E47" s="6" t="s">
        <v>186</v>
      </c>
      <c r="F47" s="19">
        <v>1350000</v>
      </c>
      <c r="G47" s="24">
        <v>1292.3599999999999</v>
      </c>
      <c r="H47" s="24">
        <v>7.73</v>
      </c>
      <c r="I47" s="31">
        <v>5.7494237999999998</v>
      </c>
      <c r="J47" s="31"/>
      <c r="K47" s="35"/>
    </row>
    <row r="48" spans="1:11" x14ac:dyDescent="0.3">
      <c r="B48" s="8" t="s">
        <v>3318</v>
      </c>
      <c r="C48" s="57" t="s">
        <v>3319</v>
      </c>
      <c r="D48" s="54" t="s">
        <v>3320</v>
      </c>
      <c r="E48" s="6" t="s">
        <v>186</v>
      </c>
      <c r="F48" s="19">
        <v>131000</v>
      </c>
      <c r="G48" s="24">
        <v>124.59</v>
      </c>
      <c r="H48" s="24">
        <v>0.75</v>
      </c>
      <c r="I48" s="31">
        <v>5.7855163000000003</v>
      </c>
      <c r="J48" s="31"/>
      <c r="K48" s="35"/>
    </row>
    <row r="49" spans="1:11" x14ac:dyDescent="0.3">
      <c r="B49" s="8" t="s">
        <v>3930</v>
      </c>
      <c r="C49" s="57" t="s">
        <v>3931</v>
      </c>
      <c r="D49" s="54" t="s">
        <v>3932</v>
      </c>
      <c r="E49" s="6" t="s">
        <v>186</v>
      </c>
      <c r="F49" s="19">
        <v>126900</v>
      </c>
      <c r="G49" s="24">
        <v>122.99</v>
      </c>
      <c r="H49" s="24">
        <v>0.74</v>
      </c>
      <c r="I49" s="31">
        <v>5.7337157999999997</v>
      </c>
      <c r="J49" s="31"/>
      <c r="K49" s="35"/>
    </row>
    <row r="50" spans="1:11" x14ac:dyDescent="0.3">
      <c r="C50" s="58" t="s">
        <v>175</v>
      </c>
      <c r="D50" s="54"/>
      <c r="E50" s="6"/>
      <c r="F50" s="19"/>
      <c r="G50" s="25">
        <v>12555.45</v>
      </c>
      <c r="H50" s="25">
        <v>75.099999999999994</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187</v>
      </c>
      <c r="C64" s="57" t="s">
        <v>188</v>
      </c>
      <c r="D64" s="54"/>
      <c r="E64" s="6"/>
      <c r="F64" s="19"/>
      <c r="G64" s="24">
        <v>235.27</v>
      </c>
      <c r="H64" s="24">
        <v>1.41</v>
      </c>
      <c r="I64" s="31"/>
      <c r="J64" s="31"/>
      <c r="K64" s="35"/>
    </row>
    <row r="65" spans="1:54" x14ac:dyDescent="0.3">
      <c r="C65" s="58" t="s">
        <v>175</v>
      </c>
      <c r="D65" s="54"/>
      <c r="E65" s="6"/>
      <c r="F65" s="19"/>
      <c r="G65" s="25">
        <v>235.27</v>
      </c>
      <c r="H65" s="25">
        <v>1.41</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5128</v>
      </c>
      <c r="D68" s="54"/>
      <c r="E68" s="6"/>
      <c r="F68" s="19"/>
      <c r="G68" s="24" t="s">
        <v>2</v>
      </c>
      <c r="H68" s="24" t="s">
        <v>2</v>
      </c>
      <c r="I68" s="31"/>
      <c r="J68" s="31"/>
      <c r="K68" s="35"/>
      <c r="L68" s="3"/>
      <c r="AI68" s="3"/>
      <c r="AV68" s="3"/>
      <c r="AX68" s="3"/>
      <c r="BB68" s="3"/>
    </row>
    <row r="69" spans="1:54" x14ac:dyDescent="0.3">
      <c r="B69" s="8"/>
      <c r="C69" s="57" t="s">
        <v>189</v>
      </c>
      <c r="D69" s="54"/>
      <c r="E69" s="6"/>
      <c r="F69" s="19"/>
      <c r="G69" s="24">
        <v>82.89</v>
      </c>
      <c r="H69" s="24">
        <v>0.49</v>
      </c>
      <c r="I69" s="31"/>
      <c r="J69" s="31"/>
      <c r="K69" s="35"/>
    </row>
    <row r="70" spans="1:54" x14ac:dyDescent="0.3">
      <c r="C70" s="58" t="s">
        <v>175</v>
      </c>
      <c r="D70" s="54"/>
      <c r="E70" s="6"/>
      <c r="F70" s="19"/>
      <c r="G70" s="25">
        <v>82.89</v>
      </c>
      <c r="H70" s="25">
        <v>0.49</v>
      </c>
      <c r="I70" s="31"/>
      <c r="J70" s="31"/>
      <c r="K70" s="35"/>
    </row>
    <row r="71" spans="1:54" x14ac:dyDescent="0.3">
      <c r="C71" s="57"/>
      <c r="D71" s="54"/>
      <c r="E71" s="6"/>
      <c r="F71" s="19"/>
      <c r="G71" s="24"/>
      <c r="H71" s="24"/>
      <c r="I71" s="31"/>
      <c r="J71" s="31"/>
      <c r="K71" s="35"/>
    </row>
    <row r="72" spans="1:54" x14ac:dyDescent="0.3">
      <c r="C72" s="60" t="s">
        <v>190</v>
      </c>
      <c r="D72" s="55"/>
      <c r="E72" s="5"/>
      <c r="F72" s="20"/>
      <c r="G72" s="26">
        <v>16720.150000000001</v>
      </c>
      <c r="H72" s="26">
        <v>99.999999999999986</v>
      </c>
      <c r="I72" s="32"/>
      <c r="J72" s="32"/>
      <c r="K72" s="36"/>
    </row>
    <row r="75" spans="1:54" x14ac:dyDescent="0.3">
      <c r="C75" s="1" t="s">
        <v>191</v>
      </c>
    </row>
    <row r="76" spans="1:54" x14ac:dyDescent="0.3">
      <c r="C76" s="37" t="s">
        <v>192</v>
      </c>
      <c r="D76" s="37"/>
      <c r="E76" s="37"/>
      <c r="F76" s="37"/>
      <c r="G76" s="37"/>
      <c r="H76" s="37"/>
      <c r="I76" s="37"/>
      <c r="J76" s="37"/>
      <c r="K76" s="37"/>
    </row>
    <row r="77" spans="1:54" x14ac:dyDescent="0.3">
      <c r="C77" s="2" t="s">
        <v>193</v>
      </c>
    </row>
    <row r="78" spans="1:54" x14ac:dyDescent="0.3">
      <c r="C78" s="2" t="s">
        <v>194</v>
      </c>
    </row>
    <row r="79" spans="1:54" ht="30" customHeight="1" x14ac:dyDescent="0.3">
      <c r="C79" s="82" t="s">
        <v>195</v>
      </c>
      <c r="D79" s="83"/>
      <c r="E79" s="83"/>
      <c r="F79" s="83"/>
      <c r="G79" s="83"/>
      <c r="H79" s="83"/>
      <c r="I79" s="83"/>
      <c r="J79" s="83"/>
      <c r="K79" s="83"/>
    </row>
    <row r="80" spans="1:54" x14ac:dyDescent="0.3">
      <c r="C80" s="2" t="s">
        <v>196</v>
      </c>
    </row>
    <row r="82" spans="3:5" x14ac:dyDescent="0.3">
      <c r="C82" s="1" t="s">
        <v>5237</v>
      </c>
      <c r="E82" s="80" t="s">
        <v>5238</v>
      </c>
    </row>
    <row r="83" spans="3:5" x14ac:dyDescent="0.3">
      <c r="E83" s="2" t="s">
        <v>5286</v>
      </c>
    </row>
  </sheetData>
  <mergeCells count="1">
    <mergeCell ref="C79:K79"/>
  </mergeCells>
  <hyperlinks>
    <hyperlink ref="J2" location="'Index'!A1" display="'Index'!A1" xr:uid="{8EC622CD-CE99-44F8-9E31-5FA00D918A39}"/>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8B82E-E29C-4D29-9842-E7A45135B158}">
  <sheetPr codeName="Sheet1"/>
  <dimension ref="A1:IV86"/>
  <sheetViews>
    <sheetView showGridLines="0" zoomScale="90" zoomScaleNormal="90" workbookViewId="0">
      <pane ySplit="6" topLeftCell="A7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4661</v>
      </c>
      <c r="J2" s="38" t="s">
        <v>4884</v>
      </c>
    </row>
    <row r="3" spans="1:54" ht="16.2" x14ac:dyDescent="0.35">
      <c r="C3" s="1" t="s">
        <v>28</v>
      </c>
      <c r="D3" s="21" t="s">
        <v>4662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1196</v>
      </c>
      <c r="C18" s="57" t="s">
        <v>626</v>
      </c>
      <c r="D18" s="54" t="s">
        <v>1197</v>
      </c>
      <c r="E18" s="6" t="s">
        <v>597</v>
      </c>
      <c r="F18" s="19">
        <v>900</v>
      </c>
      <c r="G18" s="24">
        <v>905.92</v>
      </c>
      <c r="H18" s="24">
        <v>7.16</v>
      </c>
      <c r="I18" s="31">
        <v>6.6</v>
      </c>
      <c r="J18" s="31"/>
      <c r="K18" s="35" t="s">
        <v>598</v>
      </c>
    </row>
    <row r="19" spans="2:11" x14ac:dyDescent="0.3">
      <c r="B19" s="8" t="s">
        <v>2527</v>
      </c>
      <c r="C19" s="57" t="s">
        <v>1213</v>
      </c>
      <c r="D19" s="54" t="s">
        <v>2528</v>
      </c>
      <c r="E19" s="6" t="s">
        <v>637</v>
      </c>
      <c r="F19" s="19">
        <v>90</v>
      </c>
      <c r="G19" s="24">
        <v>903.37</v>
      </c>
      <c r="H19" s="24">
        <v>7.14</v>
      </c>
      <c r="I19" s="31">
        <v>6.5991999999999997</v>
      </c>
      <c r="J19" s="31"/>
      <c r="K19" s="35" t="s">
        <v>598</v>
      </c>
    </row>
    <row r="20" spans="2:11" x14ac:dyDescent="0.3">
      <c r="B20" s="8" t="s">
        <v>4663</v>
      </c>
      <c r="C20" s="57" t="s">
        <v>633</v>
      </c>
      <c r="D20" s="54" t="s">
        <v>4664</v>
      </c>
      <c r="E20" s="6" t="s">
        <v>597</v>
      </c>
      <c r="F20" s="19">
        <v>800</v>
      </c>
      <c r="G20" s="24">
        <v>805.32</v>
      </c>
      <c r="H20" s="24">
        <v>6.37</v>
      </c>
      <c r="I20" s="31">
        <v>6.5350000000000001</v>
      </c>
      <c r="J20" s="31"/>
      <c r="K20" s="35" t="s">
        <v>598</v>
      </c>
    </row>
    <row r="21" spans="2:11" x14ac:dyDescent="0.3">
      <c r="B21" s="8" t="s">
        <v>3695</v>
      </c>
      <c r="C21" s="57" t="s">
        <v>2710</v>
      </c>
      <c r="D21" s="54" t="s">
        <v>3696</v>
      </c>
      <c r="E21" s="6" t="s">
        <v>597</v>
      </c>
      <c r="F21" s="19">
        <v>40</v>
      </c>
      <c r="G21" s="24">
        <v>402.13</v>
      </c>
      <c r="H21" s="24">
        <v>3.18</v>
      </c>
      <c r="I21" s="31">
        <v>6.4118000000000004</v>
      </c>
      <c r="J21" s="31"/>
      <c r="K21" s="35" t="s">
        <v>598</v>
      </c>
    </row>
    <row r="22" spans="2:11" x14ac:dyDescent="0.3">
      <c r="B22" s="8" t="s">
        <v>3701</v>
      </c>
      <c r="C22" s="57" t="s">
        <v>552</v>
      </c>
      <c r="D22" s="54" t="s">
        <v>3702</v>
      </c>
      <c r="E22" s="6" t="s">
        <v>597</v>
      </c>
      <c r="F22" s="19">
        <v>20</v>
      </c>
      <c r="G22" s="24">
        <v>202.72</v>
      </c>
      <c r="H22" s="24">
        <v>1.6</v>
      </c>
      <c r="I22" s="31">
        <v>6.4550000000000001</v>
      </c>
      <c r="J22" s="31"/>
      <c r="K22" s="35" t="s">
        <v>598</v>
      </c>
    </row>
    <row r="23" spans="2:11" x14ac:dyDescent="0.3">
      <c r="B23" s="8" t="s">
        <v>3697</v>
      </c>
      <c r="C23" s="57" t="s">
        <v>552</v>
      </c>
      <c r="D23" s="54" t="s">
        <v>3698</v>
      </c>
      <c r="E23" s="6" t="s">
        <v>597</v>
      </c>
      <c r="F23" s="19">
        <v>200</v>
      </c>
      <c r="G23" s="24">
        <v>201.41</v>
      </c>
      <c r="H23" s="24">
        <v>1.59</v>
      </c>
      <c r="I23" s="31">
        <v>6.4450000000000003</v>
      </c>
      <c r="J23" s="31"/>
      <c r="K23" s="35" t="s">
        <v>598</v>
      </c>
    </row>
    <row r="24" spans="2:11" x14ac:dyDescent="0.3">
      <c r="C24" s="58" t="s">
        <v>175</v>
      </c>
      <c r="D24" s="54"/>
      <c r="E24" s="6"/>
      <c r="F24" s="19"/>
      <c r="G24" s="25">
        <v>3420.87</v>
      </c>
      <c r="H24" s="25">
        <v>27.04</v>
      </c>
      <c r="I24" s="31"/>
      <c r="J24" s="31"/>
      <c r="K24" s="35"/>
    </row>
    <row r="25" spans="2:11" x14ac:dyDescent="0.3">
      <c r="C25" s="57"/>
      <c r="D25" s="54"/>
      <c r="E25" s="6"/>
      <c r="F25" s="19"/>
      <c r="G25" s="24"/>
      <c r="H25" s="24"/>
      <c r="I25" s="31"/>
      <c r="J25" s="31"/>
      <c r="K25" s="35"/>
    </row>
    <row r="26" spans="2:11" x14ac:dyDescent="0.3">
      <c r="C26" s="58" t="s">
        <v>7</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8</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9</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9" t="s">
        <v>10</v>
      </c>
      <c r="D32" s="54"/>
      <c r="E32" s="6"/>
      <c r="F32" s="19"/>
      <c r="G32" s="24"/>
      <c r="H32" s="24"/>
      <c r="I32" s="31"/>
      <c r="J32" s="31"/>
      <c r="K32" s="35"/>
    </row>
    <row r="33" spans="1:11" x14ac:dyDescent="0.3">
      <c r="B33" s="8" t="s">
        <v>1521</v>
      </c>
      <c r="C33" s="57" t="s">
        <v>1522</v>
      </c>
      <c r="D33" s="54" t="s">
        <v>1523</v>
      </c>
      <c r="E33" s="6" t="s">
        <v>186</v>
      </c>
      <c r="F33" s="19">
        <v>3000000</v>
      </c>
      <c r="G33" s="24">
        <v>3054.6</v>
      </c>
      <c r="H33" s="24">
        <v>24.16</v>
      </c>
      <c r="I33" s="31">
        <v>5.8737905000000001</v>
      </c>
      <c r="J33" s="31"/>
      <c r="K33" s="35"/>
    </row>
    <row r="34" spans="1:11" x14ac:dyDescent="0.3">
      <c r="B34" s="8" t="s">
        <v>4665</v>
      </c>
      <c r="C34" s="57" t="s">
        <v>4666</v>
      </c>
      <c r="D34" s="54" t="s">
        <v>4667</v>
      </c>
      <c r="E34" s="6" t="s">
        <v>186</v>
      </c>
      <c r="F34" s="19">
        <v>3000000</v>
      </c>
      <c r="G34" s="24">
        <v>3053.53</v>
      </c>
      <c r="H34" s="24">
        <v>24.15</v>
      </c>
      <c r="I34" s="31">
        <v>5.8737905000000001</v>
      </c>
      <c r="J34" s="31"/>
      <c r="K34" s="35"/>
    </row>
    <row r="35" spans="1:11" x14ac:dyDescent="0.3">
      <c r="B35" s="8" t="s">
        <v>4668</v>
      </c>
      <c r="C35" s="57" t="s">
        <v>4669</v>
      </c>
      <c r="D35" s="54" t="s">
        <v>4670</v>
      </c>
      <c r="E35" s="6" t="s">
        <v>186</v>
      </c>
      <c r="F35" s="19">
        <v>500000</v>
      </c>
      <c r="G35" s="24">
        <v>510.66</v>
      </c>
      <c r="H35" s="24">
        <v>4.04</v>
      </c>
      <c r="I35" s="31">
        <v>5.8583904999999996</v>
      </c>
      <c r="J35" s="31"/>
      <c r="K35" s="35"/>
    </row>
    <row r="36" spans="1:11" x14ac:dyDescent="0.3">
      <c r="C36" s="58" t="s">
        <v>175</v>
      </c>
      <c r="D36" s="54"/>
      <c r="E36" s="6"/>
      <c r="F36" s="19"/>
      <c r="G36" s="25">
        <v>6618.79</v>
      </c>
      <c r="H36" s="25">
        <v>52.35</v>
      </c>
      <c r="I36" s="31"/>
      <c r="J36" s="31"/>
      <c r="K36" s="35"/>
    </row>
    <row r="37" spans="1:11" x14ac:dyDescent="0.3">
      <c r="C37" s="57"/>
      <c r="D37" s="54"/>
      <c r="E37" s="6"/>
      <c r="F37" s="19"/>
      <c r="G37" s="24"/>
      <c r="H37" s="24"/>
      <c r="I37" s="31"/>
      <c r="J37" s="31"/>
      <c r="K37" s="35"/>
    </row>
    <row r="38" spans="1:11" x14ac:dyDescent="0.3">
      <c r="A38" s="10"/>
      <c r="B38" s="28"/>
      <c r="C38" s="58" t="s">
        <v>11</v>
      </c>
      <c r="D38" s="54"/>
      <c r="E38" s="6"/>
      <c r="F38" s="19"/>
      <c r="G38" s="24"/>
      <c r="H38" s="24"/>
      <c r="I38" s="31"/>
      <c r="J38" s="31"/>
      <c r="K38" s="35"/>
    </row>
    <row r="39" spans="1:11" x14ac:dyDescent="0.3">
      <c r="A39" s="28"/>
      <c r="B39" s="28"/>
      <c r="C39" s="58" t="s">
        <v>13</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14</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15</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16</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C47" s="59" t="s">
        <v>17</v>
      </c>
      <c r="D47" s="54"/>
      <c r="E47" s="6"/>
      <c r="F47" s="19"/>
      <c r="G47" s="24"/>
      <c r="H47" s="24"/>
      <c r="I47" s="31"/>
      <c r="J47" s="31"/>
      <c r="K47" s="35"/>
    </row>
    <row r="48" spans="1:11" x14ac:dyDescent="0.3">
      <c r="B48" s="8" t="s">
        <v>3321</v>
      </c>
      <c r="C48" s="57" t="s">
        <v>3322</v>
      </c>
      <c r="D48" s="54" t="s">
        <v>3323</v>
      </c>
      <c r="E48" s="6" t="s">
        <v>186</v>
      </c>
      <c r="F48" s="19">
        <v>890000</v>
      </c>
      <c r="G48" s="24">
        <v>851.07</v>
      </c>
      <c r="H48" s="24">
        <v>6.73</v>
      </c>
      <c r="I48" s="31">
        <v>5.7499891999999999</v>
      </c>
      <c r="J48" s="31"/>
      <c r="K48" s="35"/>
    </row>
    <row r="49" spans="1:11" x14ac:dyDescent="0.3">
      <c r="B49" s="8" t="s">
        <v>4658</v>
      </c>
      <c r="C49" s="57" t="s">
        <v>4659</v>
      </c>
      <c r="D49" s="54" t="s">
        <v>4660</v>
      </c>
      <c r="E49" s="6" t="s">
        <v>186</v>
      </c>
      <c r="F49" s="19">
        <v>540400</v>
      </c>
      <c r="G49" s="24">
        <v>513.64</v>
      </c>
      <c r="H49" s="24">
        <v>4.0599999999999996</v>
      </c>
      <c r="I49" s="31">
        <v>5.7858761000000003</v>
      </c>
      <c r="J49" s="31"/>
      <c r="K49" s="35"/>
    </row>
    <row r="50" spans="1:11" x14ac:dyDescent="0.3">
      <c r="B50" s="8" t="s">
        <v>3318</v>
      </c>
      <c r="C50" s="57" t="s">
        <v>3319</v>
      </c>
      <c r="D50" s="54" t="s">
        <v>3320</v>
      </c>
      <c r="E50" s="6" t="s">
        <v>186</v>
      </c>
      <c r="F50" s="19">
        <v>400000</v>
      </c>
      <c r="G50" s="24">
        <v>380.43</v>
      </c>
      <c r="H50" s="24">
        <v>3.01</v>
      </c>
      <c r="I50" s="31">
        <v>5.7855163000000003</v>
      </c>
      <c r="J50" s="31"/>
      <c r="K50" s="35"/>
    </row>
    <row r="51" spans="1:11" x14ac:dyDescent="0.3">
      <c r="B51" s="8" t="s">
        <v>3309</v>
      </c>
      <c r="C51" s="57" t="s">
        <v>3310</v>
      </c>
      <c r="D51" s="54" t="s">
        <v>3311</v>
      </c>
      <c r="E51" s="6" t="s">
        <v>186</v>
      </c>
      <c r="F51" s="19">
        <v>350000</v>
      </c>
      <c r="G51" s="24">
        <v>339.8</v>
      </c>
      <c r="H51" s="24">
        <v>2.69</v>
      </c>
      <c r="I51" s="31">
        <v>5.7335615999999998</v>
      </c>
      <c r="J51" s="31"/>
      <c r="K51" s="35"/>
    </row>
    <row r="52" spans="1:11" x14ac:dyDescent="0.3">
      <c r="B52" s="8" t="s">
        <v>3930</v>
      </c>
      <c r="C52" s="57" t="s">
        <v>3931</v>
      </c>
      <c r="D52" s="54" t="s">
        <v>3932</v>
      </c>
      <c r="E52" s="6" t="s">
        <v>186</v>
      </c>
      <c r="F52" s="19">
        <v>232200</v>
      </c>
      <c r="G52" s="24">
        <v>225.05</v>
      </c>
      <c r="H52" s="24">
        <v>1.78</v>
      </c>
      <c r="I52" s="31">
        <v>5.7337157999999997</v>
      </c>
      <c r="J52" s="31"/>
      <c r="K52" s="35"/>
    </row>
    <row r="53" spans="1:11" x14ac:dyDescent="0.3">
      <c r="C53" s="58" t="s">
        <v>175</v>
      </c>
      <c r="D53" s="54"/>
      <c r="E53" s="6"/>
      <c r="F53" s="19"/>
      <c r="G53" s="25">
        <v>2309.9899999999998</v>
      </c>
      <c r="H53" s="25">
        <v>18.27</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187</v>
      </c>
      <c r="C67" s="57" t="s">
        <v>188</v>
      </c>
      <c r="D67" s="54"/>
      <c r="E67" s="6"/>
      <c r="F67" s="19"/>
      <c r="G67" s="24">
        <v>31.66</v>
      </c>
      <c r="H67" s="24">
        <v>0.25</v>
      </c>
      <c r="I67" s="31"/>
      <c r="J67" s="31"/>
      <c r="K67" s="35"/>
    </row>
    <row r="68" spans="1:54" x14ac:dyDescent="0.3">
      <c r="C68" s="58" t="s">
        <v>175</v>
      </c>
      <c r="D68" s="54"/>
      <c r="E68" s="6"/>
      <c r="F68" s="19"/>
      <c r="G68" s="25">
        <v>31.66</v>
      </c>
      <c r="H68" s="25">
        <v>0.25</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5128</v>
      </c>
      <c r="D71" s="54"/>
      <c r="E71" s="6"/>
      <c r="F71" s="19"/>
      <c r="G71" s="24" t="s">
        <v>2</v>
      </c>
      <c r="H71" s="24" t="s">
        <v>2</v>
      </c>
      <c r="I71" s="31"/>
      <c r="J71" s="31"/>
      <c r="K71" s="35"/>
      <c r="L71" s="3"/>
      <c r="AI71" s="3"/>
      <c r="AV71" s="3"/>
      <c r="AX71" s="3"/>
      <c r="BB71" s="3"/>
    </row>
    <row r="72" spans="1:54" x14ac:dyDescent="0.3">
      <c r="B72" s="8"/>
      <c r="C72" s="57" t="s">
        <v>189</v>
      </c>
      <c r="D72" s="54"/>
      <c r="E72" s="6"/>
      <c r="F72" s="19"/>
      <c r="G72" s="24">
        <v>263.37</v>
      </c>
      <c r="H72" s="24">
        <v>2.09</v>
      </c>
      <c r="I72" s="31"/>
      <c r="J72" s="31"/>
      <c r="K72" s="35"/>
    </row>
    <row r="73" spans="1:54" x14ac:dyDescent="0.3">
      <c r="C73" s="58" t="s">
        <v>175</v>
      </c>
      <c r="D73" s="54"/>
      <c r="E73" s="6"/>
      <c r="F73" s="19"/>
      <c r="G73" s="25">
        <v>263.37</v>
      </c>
      <c r="H73" s="25">
        <v>2.09</v>
      </c>
      <c r="I73" s="31"/>
      <c r="J73" s="31"/>
      <c r="K73" s="35"/>
    </row>
    <row r="74" spans="1:54" x14ac:dyDescent="0.3">
      <c r="C74" s="57"/>
      <c r="D74" s="54"/>
      <c r="E74" s="6"/>
      <c r="F74" s="19"/>
      <c r="G74" s="24"/>
      <c r="H74" s="24"/>
      <c r="I74" s="31"/>
      <c r="J74" s="31"/>
      <c r="K74" s="35"/>
    </row>
    <row r="75" spans="1:54" x14ac:dyDescent="0.3">
      <c r="C75" s="60" t="s">
        <v>190</v>
      </c>
      <c r="D75" s="55"/>
      <c r="E75" s="5"/>
      <c r="F75" s="20"/>
      <c r="G75" s="26">
        <v>12644.68</v>
      </c>
      <c r="H75" s="26">
        <v>100</v>
      </c>
      <c r="I75" s="32"/>
      <c r="J75" s="32"/>
      <c r="K75" s="36"/>
    </row>
    <row r="78" spans="1:54" x14ac:dyDescent="0.3">
      <c r="C78" s="1" t="s">
        <v>191</v>
      </c>
    </row>
    <row r="79" spans="1:54" x14ac:dyDescent="0.3">
      <c r="C79" s="37" t="s">
        <v>192</v>
      </c>
      <c r="D79" s="37"/>
      <c r="E79" s="37"/>
      <c r="F79" s="37"/>
      <c r="G79" s="37"/>
      <c r="H79" s="37"/>
      <c r="I79" s="37"/>
      <c r="J79" s="37"/>
      <c r="K79" s="37"/>
    </row>
    <row r="80" spans="1:54" x14ac:dyDescent="0.3">
      <c r="C80" s="2" t="s">
        <v>193</v>
      </c>
    </row>
    <row r="81" spans="3:11" x14ac:dyDescent="0.3">
      <c r="C81" s="2" t="s">
        <v>194</v>
      </c>
    </row>
    <row r="82" spans="3:11" ht="30" customHeight="1" x14ac:dyDescent="0.3">
      <c r="C82" s="82" t="s">
        <v>195</v>
      </c>
      <c r="D82" s="83"/>
      <c r="E82" s="83"/>
      <c r="F82" s="83"/>
      <c r="G82" s="83"/>
      <c r="H82" s="83"/>
      <c r="I82" s="83"/>
      <c r="J82" s="83"/>
      <c r="K82" s="83"/>
    </row>
    <row r="83" spans="3:11" x14ac:dyDescent="0.3">
      <c r="C83" s="2" t="s">
        <v>196</v>
      </c>
    </row>
    <row r="85" spans="3:11" x14ac:dyDescent="0.3">
      <c r="C85" s="1" t="s">
        <v>5237</v>
      </c>
      <c r="E85" s="80" t="s">
        <v>5238</v>
      </c>
    </row>
    <row r="86" spans="3:11" x14ac:dyDescent="0.3">
      <c r="E86" s="2" t="s">
        <v>5286</v>
      </c>
    </row>
  </sheetData>
  <mergeCells count="1">
    <mergeCell ref="C82:K82"/>
  </mergeCells>
  <hyperlinks>
    <hyperlink ref="J2" location="'Index'!A1" display="'Index'!A1" xr:uid="{730B6019-5B83-435F-A982-D7E9D79911FE}"/>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4E74D-9163-474E-BBCB-7928E45059E0}">
  <sheetPr codeName="Sheet1"/>
  <dimension ref="A1:IV127"/>
  <sheetViews>
    <sheetView showGridLines="0" zoomScale="90" zoomScaleNormal="90" workbookViewId="0">
      <pane ySplit="6" topLeftCell="A11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4671</v>
      </c>
      <c r="J2" s="38" t="s">
        <v>4884</v>
      </c>
    </row>
    <row r="3" spans="1:54" ht="16.2" x14ac:dyDescent="0.35">
      <c r="C3" s="1" t="s">
        <v>28</v>
      </c>
      <c r="D3" s="21" t="s">
        <v>4672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4379400</v>
      </c>
      <c r="G10" s="24">
        <v>85174.95</v>
      </c>
      <c r="H10" s="24">
        <v>9.31</v>
      </c>
      <c r="I10" s="31"/>
      <c r="J10" s="31"/>
      <c r="K10" s="35"/>
    </row>
    <row r="11" spans="1:54" x14ac:dyDescent="0.3">
      <c r="B11" s="8" t="s">
        <v>47</v>
      </c>
      <c r="C11" s="57" t="s">
        <v>48</v>
      </c>
      <c r="D11" s="54" t="s">
        <v>49</v>
      </c>
      <c r="E11" s="6" t="s">
        <v>50</v>
      </c>
      <c r="F11" s="19">
        <v>3530000</v>
      </c>
      <c r="G11" s="24">
        <v>55163.31</v>
      </c>
      <c r="H11" s="24">
        <v>6.03</v>
      </c>
      <c r="I11" s="31"/>
      <c r="J11" s="31"/>
      <c r="K11" s="35"/>
    </row>
    <row r="12" spans="1:54" x14ac:dyDescent="0.3">
      <c r="B12" s="8" t="s">
        <v>54</v>
      </c>
      <c r="C12" s="57" t="s">
        <v>55</v>
      </c>
      <c r="D12" s="54" t="s">
        <v>56</v>
      </c>
      <c r="E12" s="6" t="s">
        <v>57</v>
      </c>
      <c r="F12" s="19">
        <v>1302446</v>
      </c>
      <c r="G12" s="24">
        <v>47866.19</v>
      </c>
      <c r="H12" s="24">
        <v>5.23</v>
      </c>
      <c r="I12" s="31"/>
      <c r="J12" s="31"/>
      <c r="K12" s="35"/>
    </row>
    <row r="13" spans="1:54" x14ac:dyDescent="0.3">
      <c r="B13" s="8" t="s">
        <v>61</v>
      </c>
      <c r="C13" s="57" t="s">
        <v>62</v>
      </c>
      <c r="D13" s="54" t="s">
        <v>63</v>
      </c>
      <c r="E13" s="6" t="s">
        <v>50</v>
      </c>
      <c r="F13" s="19">
        <v>1326350</v>
      </c>
      <c r="G13" s="24">
        <v>45936.81</v>
      </c>
      <c r="H13" s="24">
        <v>5.0199999999999996</v>
      </c>
      <c r="I13" s="31"/>
      <c r="J13" s="31"/>
      <c r="K13" s="35"/>
    </row>
    <row r="14" spans="1:54" x14ac:dyDescent="0.3">
      <c r="B14" s="8" t="s">
        <v>72</v>
      </c>
      <c r="C14" s="57" t="s">
        <v>73</v>
      </c>
      <c r="D14" s="54" t="s">
        <v>74</v>
      </c>
      <c r="E14" s="6" t="s">
        <v>43</v>
      </c>
      <c r="F14" s="19">
        <v>4350000</v>
      </c>
      <c r="G14" s="24">
        <v>35335.050000000003</v>
      </c>
      <c r="H14" s="24">
        <v>3.86</v>
      </c>
      <c r="I14" s="31"/>
      <c r="J14" s="31"/>
      <c r="K14" s="35"/>
    </row>
    <row r="15" spans="1:54" x14ac:dyDescent="0.3">
      <c r="B15" s="8" t="s">
        <v>116</v>
      </c>
      <c r="C15" s="57" t="s">
        <v>117</v>
      </c>
      <c r="D15" s="54" t="s">
        <v>118</v>
      </c>
      <c r="E15" s="6" t="s">
        <v>119</v>
      </c>
      <c r="F15" s="19">
        <v>12166666</v>
      </c>
      <c r="G15" s="24">
        <v>35252.910000000003</v>
      </c>
      <c r="H15" s="24">
        <v>3.85</v>
      </c>
      <c r="I15" s="31"/>
      <c r="J15" s="31"/>
      <c r="K15" s="35"/>
    </row>
    <row r="16" spans="1:54" x14ac:dyDescent="0.3">
      <c r="B16" s="8" t="s">
        <v>408</v>
      </c>
      <c r="C16" s="57" t="s">
        <v>409</v>
      </c>
      <c r="D16" s="54" t="s">
        <v>410</v>
      </c>
      <c r="E16" s="6" t="s">
        <v>347</v>
      </c>
      <c r="F16" s="19">
        <v>16200000</v>
      </c>
      <c r="G16" s="24">
        <v>30747.599999999999</v>
      </c>
      <c r="H16" s="24">
        <v>3.36</v>
      </c>
      <c r="I16" s="31"/>
      <c r="J16" s="31"/>
      <c r="K16" s="35"/>
    </row>
    <row r="17" spans="2:11" x14ac:dyDescent="0.3">
      <c r="B17" s="8" t="s">
        <v>68</v>
      </c>
      <c r="C17" s="57" t="s">
        <v>69</v>
      </c>
      <c r="D17" s="54" t="s">
        <v>70</v>
      </c>
      <c r="E17" s="6" t="s">
        <v>71</v>
      </c>
      <c r="F17" s="19">
        <v>245000</v>
      </c>
      <c r="G17" s="24">
        <v>30181.55</v>
      </c>
      <c r="H17" s="24">
        <v>3.3</v>
      </c>
      <c r="I17" s="31"/>
      <c r="J17" s="31"/>
      <c r="K17" s="35"/>
    </row>
    <row r="18" spans="2:11" x14ac:dyDescent="0.3">
      <c r="B18" s="8" t="s">
        <v>384</v>
      </c>
      <c r="C18" s="57" t="s">
        <v>385</v>
      </c>
      <c r="D18" s="54" t="s">
        <v>386</v>
      </c>
      <c r="E18" s="6" t="s">
        <v>100</v>
      </c>
      <c r="F18" s="19">
        <v>7100000</v>
      </c>
      <c r="G18" s="24">
        <v>29681.55</v>
      </c>
      <c r="H18" s="24">
        <v>3.24</v>
      </c>
      <c r="I18" s="31"/>
      <c r="J18" s="31"/>
      <c r="K18" s="35"/>
    </row>
    <row r="19" spans="2:11" x14ac:dyDescent="0.3">
      <c r="B19" s="8" t="s">
        <v>97</v>
      </c>
      <c r="C19" s="57" t="s">
        <v>98</v>
      </c>
      <c r="D19" s="54" t="s">
        <v>99</v>
      </c>
      <c r="E19" s="6" t="s">
        <v>100</v>
      </c>
      <c r="F19" s="19">
        <v>935000</v>
      </c>
      <c r="G19" s="24">
        <v>21956.61</v>
      </c>
      <c r="H19" s="24">
        <v>2.4</v>
      </c>
      <c r="I19" s="31"/>
      <c r="J19" s="31"/>
      <c r="K19" s="35"/>
    </row>
    <row r="20" spans="2:11" x14ac:dyDescent="0.3">
      <c r="B20" s="8" t="s">
        <v>423</v>
      </c>
      <c r="C20" s="57" t="s">
        <v>424</v>
      </c>
      <c r="D20" s="54" t="s">
        <v>425</v>
      </c>
      <c r="E20" s="6" t="s">
        <v>426</v>
      </c>
      <c r="F20" s="19">
        <v>8400000</v>
      </c>
      <c r="G20" s="24">
        <v>20109.599999999999</v>
      </c>
      <c r="H20" s="24">
        <v>2.2000000000000002</v>
      </c>
      <c r="I20" s="31"/>
      <c r="J20" s="31"/>
      <c r="K20" s="35"/>
    </row>
    <row r="21" spans="2:11" x14ac:dyDescent="0.3">
      <c r="B21" s="8" t="s">
        <v>134</v>
      </c>
      <c r="C21" s="57" t="s">
        <v>135</v>
      </c>
      <c r="D21" s="54" t="s">
        <v>136</v>
      </c>
      <c r="E21" s="6" t="s">
        <v>137</v>
      </c>
      <c r="F21" s="19">
        <v>450000</v>
      </c>
      <c r="G21" s="24">
        <v>18849.150000000001</v>
      </c>
      <c r="H21" s="24">
        <v>2.06</v>
      </c>
      <c r="I21" s="31"/>
      <c r="J21" s="31"/>
      <c r="K21" s="35"/>
    </row>
    <row r="22" spans="2:11" x14ac:dyDescent="0.3">
      <c r="B22" s="8" t="s">
        <v>167</v>
      </c>
      <c r="C22" s="57" t="s">
        <v>168</v>
      </c>
      <c r="D22" s="54" t="s">
        <v>169</v>
      </c>
      <c r="E22" s="6" t="s">
        <v>170</v>
      </c>
      <c r="F22" s="19">
        <v>720000</v>
      </c>
      <c r="G22" s="24">
        <v>17682.48</v>
      </c>
      <c r="H22" s="24">
        <v>1.93</v>
      </c>
      <c r="I22" s="31"/>
      <c r="J22" s="31"/>
      <c r="K22" s="35"/>
    </row>
    <row r="23" spans="2:11" x14ac:dyDescent="0.3">
      <c r="B23" s="8" t="s">
        <v>396</v>
      </c>
      <c r="C23" s="57" t="s">
        <v>397</v>
      </c>
      <c r="D23" s="54" t="s">
        <v>398</v>
      </c>
      <c r="E23" s="6" t="s">
        <v>50</v>
      </c>
      <c r="F23" s="19">
        <v>1090000</v>
      </c>
      <c r="G23" s="24">
        <v>17155.509999999998</v>
      </c>
      <c r="H23" s="24">
        <v>1.88</v>
      </c>
      <c r="I23" s="31"/>
      <c r="J23" s="31"/>
      <c r="K23" s="35"/>
    </row>
    <row r="24" spans="2:11" x14ac:dyDescent="0.3">
      <c r="B24" s="8" t="s">
        <v>2236</v>
      </c>
      <c r="C24" s="57" t="s">
        <v>2237</v>
      </c>
      <c r="D24" s="54" t="s">
        <v>2238</v>
      </c>
      <c r="E24" s="6" t="s">
        <v>123</v>
      </c>
      <c r="F24" s="19">
        <v>360000</v>
      </c>
      <c r="G24" s="24">
        <v>16905.599999999999</v>
      </c>
      <c r="H24" s="24">
        <v>1.85</v>
      </c>
      <c r="I24" s="31"/>
      <c r="J24" s="31"/>
      <c r="K24" s="35"/>
    </row>
    <row r="25" spans="2:11" x14ac:dyDescent="0.3">
      <c r="B25" s="8" t="s">
        <v>91</v>
      </c>
      <c r="C25" s="57" t="s">
        <v>92</v>
      </c>
      <c r="D25" s="54" t="s">
        <v>93</v>
      </c>
      <c r="E25" s="6" t="s">
        <v>71</v>
      </c>
      <c r="F25" s="19">
        <v>300000</v>
      </c>
      <c r="G25" s="24">
        <v>16000.5</v>
      </c>
      <c r="H25" s="24">
        <v>1.75</v>
      </c>
      <c r="I25" s="31"/>
      <c r="J25" s="31"/>
      <c r="K25" s="35"/>
    </row>
    <row r="26" spans="2:11" x14ac:dyDescent="0.3">
      <c r="B26" s="8" t="s">
        <v>44</v>
      </c>
      <c r="C26" s="57" t="s">
        <v>45</v>
      </c>
      <c r="D26" s="54" t="s">
        <v>46</v>
      </c>
      <c r="E26" s="6" t="s">
        <v>43</v>
      </c>
      <c r="F26" s="19">
        <v>1100000</v>
      </c>
      <c r="G26" s="24">
        <v>15903.8</v>
      </c>
      <c r="H26" s="24">
        <v>1.74</v>
      </c>
      <c r="I26" s="31"/>
      <c r="J26" s="31"/>
      <c r="K26" s="35"/>
    </row>
    <row r="27" spans="2:11" x14ac:dyDescent="0.3">
      <c r="B27" s="8" t="s">
        <v>2065</v>
      </c>
      <c r="C27" s="57" t="s">
        <v>2066</v>
      </c>
      <c r="D27" s="54" t="s">
        <v>2067</v>
      </c>
      <c r="E27" s="6" t="s">
        <v>90</v>
      </c>
      <c r="F27" s="19">
        <v>450000</v>
      </c>
      <c r="G27" s="24">
        <v>14843.7</v>
      </c>
      <c r="H27" s="24">
        <v>1.62</v>
      </c>
      <c r="I27" s="31"/>
      <c r="J27" s="31"/>
      <c r="K27" s="35"/>
    </row>
    <row r="28" spans="2:11" x14ac:dyDescent="0.3">
      <c r="B28" s="8" t="s">
        <v>101</v>
      </c>
      <c r="C28" s="57" t="s">
        <v>102</v>
      </c>
      <c r="D28" s="54" t="s">
        <v>103</v>
      </c>
      <c r="E28" s="6" t="s">
        <v>71</v>
      </c>
      <c r="F28" s="19">
        <v>530000</v>
      </c>
      <c r="G28" s="24">
        <v>14738.24</v>
      </c>
      <c r="H28" s="24">
        <v>1.61</v>
      </c>
      <c r="I28" s="31"/>
      <c r="J28" s="31"/>
      <c r="K28" s="35"/>
    </row>
    <row r="29" spans="2:11" x14ac:dyDescent="0.3">
      <c r="B29" s="8" t="s">
        <v>1058</v>
      </c>
      <c r="C29" s="57" t="s">
        <v>1059</v>
      </c>
      <c r="D29" s="54" t="s">
        <v>1060</v>
      </c>
      <c r="E29" s="6" t="s">
        <v>325</v>
      </c>
      <c r="F29" s="19">
        <v>605000</v>
      </c>
      <c r="G29" s="24">
        <v>14497.01</v>
      </c>
      <c r="H29" s="24">
        <v>1.58</v>
      </c>
      <c r="I29" s="31"/>
      <c r="J29" s="31"/>
      <c r="K29" s="35"/>
    </row>
    <row r="30" spans="2:11" x14ac:dyDescent="0.3">
      <c r="B30" s="8" t="s">
        <v>87</v>
      </c>
      <c r="C30" s="57" t="s">
        <v>88</v>
      </c>
      <c r="D30" s="54" t="s">
        <v>89</v>
      </c>
      <c r="E30" s="6" t="s">
        <v>90</v>
      </c>
      <c r="F30" s="19">
        <v>214000</v>
      </c>
      <c r="G30" s="24">
        <v>14149.68</v>
      </c>
      <c r="H30" s="24">
        <v>1.55</v>
      </c>
      <c r="I30" s="31"/>
      <c r="J30" s="31"/>
      <c r="K30" s="35"/>
    </row>
    <row r="31" spans="2:11" x14ac:dyDescent="0.3">
      <c r="B31" s="8" t="s">
        <v>112</v>
      </c>
      <c r="C31" s="57" t="s">
        <v>113</v>
      </c>
      <c r="D31" s="54" t="s">
        <v>114</v>
      </c>
      <c r="E31" s="6" t="s">
        <v>115</v>
      </c>
      <c r="F31" s="19">
        <v>320000</v>
      </c>
      <c r="G31" s="24">
        <v>13976.32</v>
      </c>
      <c r="H31" s="24">
        <v>1.53</v>
      </c>
      <c r="I31" s="31"/>
      <c r="J31" s="31"/>
      <c r="K31" s="35"/>
    </row>
    <row r="32" spans="2:11" x14ac:dyDescent="0.3">
      <c r="B32" s="8" t="s">
        <v>440</v>
      </c>
      <c r="C32" s="57" t="s">
        <v>441</v>
      </c>
      <c r="D32" s="54" t="s">
        <v>442</v>
      </c>
      <c r="E32" s="6" t="s">
        <v>123</v>
      </c>
      <c r="F32" s="19">
        <v>672644</v>
      </c>
      <c r="G32" s="24">
        <v>12084.72</v>
      </c>
      <c r="H32" s="24">
        <v>1.32</v>
      </c>
      <c r="I32" s="31"/>
      <c r="J32" s="31"/>
      <c r="K32" s="35"/>
    </row>
    <row r="33" spans="2:11" x14ac:dyDescent="0.3">
      <c r="B33" s="8" t="s">
        <v>960</v>
      </c>
      <c r="C33" s="57" t="s">
        <v>961</v>
      </c>
      <c r="D33" s="54" t="s">
        <v>962</v>
      </c>
      <c r="E33" s="6" t="s">
        <v>71</v>
      </c>
      <c r="F33" s="19">
        <v>139646</v>
      </c>
      <c r="G33" s="24">
        <v>12019.33</v>
      </c>
      <c r="H33" s="24">
        <v>1.31</v>
      </c>
      <c r="I33" s="31"/>
      <c r="J33" s="31"/>
      <c r="K33" s="35"/>
    </row>
    <row r="34" spans="2:11" x14ac:dyDescent="0.3">
      <c r="B34" s="8" t="s">
        <v>164</v>
      </c>
      <c r="C34" s="57" t="s">
        <v>165</v>
      </c>
      <c r="D34" s="54" t="s">
        <v>166</v>
      </c>
      <c r="E34" s="6" t="s">
        <v>123</v>
      </c>
      <c r="F34" s="19">
        <v>360000</v>
      </c>
      <c r="G34" s="24">
        <v>11765.16</v>
      </c>
      <c r="H34" s="24">
        <v>1.29</v>
      </c>
      <c r="I34" s="31"/>
      <c r="J34" s="31"/>
      <c r="K34" s="35"/>
    </row>
    <row r="35" spans="2:11" x14ac:dyDescent="0.3">
      <c r="B35" s="8" t="s">
        <v>571</v>
      </c>
      <c r="C35" s="57" t="s">
        <v>572</v>
      </c>
      <c r="D35" s="54" t="s">
        <v>573</v>
      </c>
      <c r="E35" s="6" t="s">
        <v>82</v>
      </c>
      <c r="F35" s="19">
        <v>615000</v>
      </c>
      <c r="G35" s="24">
        <v>11533.71</v>
      </c>
      <c r="H35" s="24">
        <v>1.26</v>
      </c>
      <c r="I35" s="31"/>
      <c r="J35" s="31"/>
      <c r="K35" s="35"/>
    </row>
    <row r="36" spans="2:11" x14ac:dyDescent="0.3">
      <c r="B36" s="8" t="s">
        <v>420</v>
      </c>
      <c r="C36" s="57" t="s">
        <v>421</v>
      </c>
      <c r="D36" s="54" t="s">
        <v>422</v>
      </c>
      <c r="E36" s="6" t="s">
        <v>67</v>
      </c>
      <c r="F36" s="19">
        <v>3585000</v>
      </c>
      <c r="G36" s="24">
        <v>11414.64</v>
      </c>
      <c r="H36" s="24">
        <v>1.25</v>
      </c>
      <c r="I36" s="31"/>
      <c r="J36" s="31"/>
      <c r="K36" s="35"/>
    </row>
    <row r="37" spans="2:11" x14ac:dyDescent="0.3">
      <c r="B37" s="8" t="s">
        <v>4191</v>
      </c>
      <c r="C37" s="57" t="s">
        <v>198</v>
      </c>
      <c r="D37" s="54" t="s">
        <v>4192</v>
      </c>
      <c r="E37" s="6" t="s">
        <v>199</v>
      </c>
      <c r="F37" s="19">
        <v>1200000</v>
      </c>
      <c r="G37" s="24">
        <v>11169.6</v>
      </c>
      <c r="H37" s="24">
        <v>1.22</v>
      </c>
      <c r="I37" s="31"/>
      <c r="J37" s="31"/>
      <c r="K37" s="35"/>
    </row>
    <row r="38" spans="2:11" x14ac:dyDescent="0.3">
      <c r="B38" s="8" t="s">
        <v>978</v>
      </c>
      <c r="C38" s="57" t="s">
        <v>979</v>
      </c>
      <c r="D38" s="54" t="s">
        <v>980</v>
      </c>
      <c r="E38" s="6" t="s">
        <v>981</v>
      </c>
      <c r="F38" s="19">
        <v>15300000</v>
      </c>
      <c r="G38" s="24">
        <v>10889.01</v>
      </c>
      <c r="H38" s="24">
        <v>1.19</v>
      </c>
      <c r="I38" s="31"/>
      <c r="J38" s="31"/>
      <c r="K38" s="35"/>
    </row>
    <row r="39" spans="2:11" x14ac:dyDescent="0.3">
      <c r="B39" s="8" t="s">
        <v>309</v>
      </c>
      <c r="C39" s="57" t="s">
        <v>310</v>
      </c>
      <c r="D39" s="54" t="s">
        <v>311</v>
      </c>
      <c r="E39" s="6" t="s">
        <v>197</v>
      </c>
      <c r="F39" s="19">
        <v>6700000</v>
      </c>
      <c r="G39" s="24">
        <v>10788.34</v>
      </c>
      <c r="H39" s="24">
        <v>1.18</v>
      </c>
      <c r="I39" s="31"/>
      <c r="J39" s="31"/>
      <c r="K39" s="35"/>
    </row>
    <row r="40" spans="2:11" x14ac:dyDescent="0.3">
      <c r="B40" s="8" t="s">
        <v>210</v>
      </c>
      <c r="C40" s="57" t="s">
        <v>211</v>
      </c>
      <c r="D40" s="54" t="s">
        <v>212</v>
      </c>
      <c r="E40" s="6" t="s">
        <v>90</v>
      </c>
      <c r="F40" s="19">
        <v>35000</v>
      </c>
      <c r="G40" s="24">
        <v>10659.25</v>
      </c>
      <c r="H40" s="24">
        <v>1.17</v>
      </c>
      <c r="I40" s="31"/>
      <c r="J40" s="31"/>
      <c r="K40" s="35"/>
    </row>
    <row r="41" spans="2:11" x14ac:dyDescent="0.3">
      <c r="B41" s="8" t="s">
        <v>75</v>
      </c>
      <c r="C41" s="57" t="s">
        <v>76</v>
      </c>
      <c r="D41" s="54" t="s">
        <v>77</v>
      </c>
      <c r="E41" s="6" t="s">
        <v>78</v>
      </c>
      <c r="F41" s="19">
        <v>95000</v>
      </c>
      <c r="G41" s="24">
        <v>10649.5</v>
      </c>
      <c r="H41" s="24">
        <v>1.1599999999999999</v>
      </c>
      <c r="I41" s="31"/>
      <c r="J41" s="31"/>
      <c r="K41" s="35"/>
    </row>
    <row r="42" spans="2:11" x14ac:dyDescent="0.3">
      <c r="B42" s="8" t="s">
        <v>203</v>
      </c>
      <c r="C42" s="57" t="s">
        <v>204</v>
      </c>
      <c r="D42" s="54" t="s">
        <v>205</v>
      </c>
      <c r="E42" s="6" t="s">
        <v>206</v>
      </c>
      <c r="F42" s="19">
        <v>220000</v>
      </c>
      <c r="G42" s="24">
        <v>10522.6</v>
      </c>
      <c r="H42" s="24">
        <v>1.1499999999999999</v>
      </c>
      <c r="I42" s="31"/>
      <c r="J42" s="31"/>
      <c r="K42" s="35"/>
    </row>
    <row r="43" spans="2:11" x14ac:dyDescent="0.3">
      <c r="B43" s="8" t="s">
        <v>225</v>
      </c>
      <c r="C43" s="57" t="s">
        <v>226</v>
      </c>
      <c r="D43" s="54" t="s">
        <v>227</v>
      </c>
      <c r="E43" s="6" t="s">
        <v>137</v>
      </c>
      <c r="F43" s="19">
        <v>825000</v>
      </c>
      <c r="G43" s="24">
        <v>10237.43</v>
      </c>
      <c r="H43" s="24">
        <v>1.1200000000000001</v>
      </c>
      <c r="I43" s="31"/>
      <c r="J43" s="31"/>
      <c r="K43" s="35"/>
    </row>
    <row r="44" spans="2:11" x14ac:dyDescent="0.3">
      <c r="B44" s="8" t="s">
        <v>476</v>
      </c>
      <c r="C44" s="57" t="s">
        <v>477</v>
      </c>
      <c r="D44" s="54" t="s">
        <v>478</v>
      </c>
      <c r="E44" s="6" t="s">
        <v>90</v>
      </c>
      <c r="F44" s="19">
        <v>190000</v>
      </c>
      <c r="G44" s="24">
        <v>10010.34</v>
      </c>
      <c r="H44" s="24">
        <v>1.0900000000000001</v>
      </c>
      <c r="I44" s="31"/>
      <c r="J44" s="31"/>
      <c r="K44" s="35"/>
    </row>
    <row r="45" spans="2:11" x14ac:dyDescent="0.3">
      <c r="B45" s="8" t="s">
        <v>300</v>
      </c>
      <c r="C45" s="57" t="s">
        <v>301</v>
      </c>
      <c r="D45" s="54" t="s">
        <v>302</v>
      </c>
      <c r="E45" s="6" t="s">
        <v>43</v>
      </c>
      <c r="F45" s="19">
        <v>3825000</v>
      </c>
      <c r="G45" s="24">
        <v>9545.2900000000009</v>
      </c>
      <c r="H45" s="24">
        <v>1.04</v>
      </c>
      <c r="I45" s="31"/>
      <c r="J45" s="31"/>
      <c r="K45" s="35"/>
    </row>
    <row r="46" spans="2:11" x14ac:dyDescent="0.3">
      <c r="B46" s="8" t="s">
        <v>152</v>
      </c>
      <c r="C46" s="57" t="s">
        <v>153</v>
      </c>
      <c r="D46" s="54" t="s">
        <v>154</v>
      </c>
      <c r="E46" s="6" t="s">
        <v>155</v>
      </c>
      <c r="F46" s="19">
        <v>330000</v>
      </c>
      <c r="G46" s="24">
        <v>9195.7800000000007</v>
      </c>
      <c r="H46" s="24">
        <v>1.01</v>
      </c>
      <c r="I46" s="31"/>
      <c r="J46" s="31"/>
      <c r="K46" s="35"/>
    </row>
    <row r="47" spans="2:11" x14ac:dyDescent="0.3">
      <c r="B47" s="8" t="s">
        <v>250</v>
      </c>
      <c r="C47" s="57" t="s">
        <v>251</v>
      </c>
      <c r="D47" s="54" t="s">
        <v>252</v>
      </c>
      <c r="E47" s="6" t="s">
        <v>107</v>
      </c>
      <c r="F47" s="19">
        <v>5000000</v>
      </c>
      <c r="G47" s="24">
        <v>9017.5</v>
      </c>
      <c r="H47" s="24">
        <v>0.99</v>
      </c>
      <c r="I47" s="31"/>
      <c r="J47" s="31"/>
      <c r="K47" s="35"/>
    </row>
    <row r="48" spans="2:11" x14ac:dyDescent="0.3">
      <c r="B48" s="8" t="s">
        <v>411</v>
      </c>
      <c r="C48" s="57" t="s">
        <v>412</v>
      </c>
      <c r="D48" s="54" t="s">
        <v>413</v>
      </c>
      <c r="E48" s="6" t="s">
        <v>86</v>
      </c>
      <c r="F48" s="19">
        <v>3300000</v>
      </c>
      <c r="G48" s="24">
        <v>8616.2999999999993</v>
      </c>
      <c r="H48" s="24">
        <v>0.94</v>
      </c>
      <c r="I48" s="31"/>
      <c r="J48" s="31"/>
      <c r="K48" s="35"/>
    </row>
    <row r="49" spans="2:11" x14ac:dyDescent="0.3">
      <c r="B49" s="8" t="s">
        <v>2119</v>
      </c>
      <c r="C49" s="57" t="s">
        <v>2120</v>
      </c>
      <c r="D49" s="54" t="s">
        <v>2121</v>
      </c>
      <c r="E49" s="6" t="s">
        <v>426</v>
      </c>
      <c r="F49" s="19">
        <v>2000000</v>
      </c>
      <c r="G49" s="24">
        <v>8536</v>
      </c>
      <c r="H49" s="24">
        <v>0.93</v>
      </c>
      <c r="I49" s="31"/>
      <c r="J49" s="31"/>
      <c r="K49" s="35"/>
    </row>
    <row r="50" spans="2:11" x14ac:dyDescent="0.3">
      <c r="B50" s="8" t="s">
        <v>2341</v>
      </c>
      <c r="C50" s="57" t="s">
        <v>2342</v>
      </c>
      <c r="D50" s="54" t="s">
        <v>2343</v>
      </c>
      <c r="E50" s="6" t="s">
        <v>206</v>
      </c>
      <c r="F50" s="19">
        <v>200000</v>
      </c>
      <c r="G50" s="24">
        <v>7922.2</v>
      </c>
      <c r="H50" s="24">
        <v>0.87</v>
      </c>
      <c r="I50" s="31"/>
      <c r="J50" s="31"/>
      <c r="K50" s="35"/>
    </row>
    <row r="51" spans="2:11" x14ac:dyDescent="0.3">
      <c r="B51" s="8" t="s">
        <v>108</v>
      </c>
      <c r="C51" s="57" t="s">
        <v>109</v>
      </c>
      <c r="D51" s="54" t="s">
        <v>110</v>
      </c>
      <c r="E51" s="6" t="s">
        <v>111</v>
      </c>
      <c r="F51" s="19">
        <v>14083</v>
      </c>
      <c r="G51" s="24">
        <v>6531.7</v>
      </c>
      <c r="H51" s="24">
        <v>0.71</v>
      </c>
      <c r="I51" s="31"/>
      <c r="J51" s="31"/>
      <c r="K51" s="35"/>
    </row>
    <row r="52" spans="2:11" x14ac:dyDescent="0.3">
      <c r="B52" s="8" t="s">
        <v>332</v>
      </c>
      <c r="C52" s="57" t="s">
        <v>333</v>
      </c>
      <c r="D52" s="54" t="s">
        <v>334</v>
      </c>
      <c r="E52" s="6" t="s">
        <v>43</v>
      </c>
      <c r="F52" s="19">
        <v>5200000</v>
      </c>
      <c r="G52" s="24">
        <v>6340.88</v>
      </c>
      <c r="H52" s="24">
        <v>0.69</v>
      </c>
      <c r="I52" s="31"/>
      <c r="J52" s="31"/>
      <c r="K52" s="35"/>
    </row>
    <row r="53" spans="2:11" x14ac:dyDescent="0.3">
      <c r="B53" s="8" t="s">
        <v>482</v>
      </c>
      <c r="C53" s="57" t="s">
        <v>412</v>
      </c>
      <c r="D53" s="54" t="s">
        <v>483</v>
      </c>
      <c r="E53" s="6" t="s">
        <v>86</v>
      </c>
      <c r="F53" s="19">
        <v>412500</v>
      </c>
      <c r="G53" s="24">
        <v>276.79000000000002</v>
      </c>
      <c r="H53" s="24">
        <v>0.03</v>
      </c>
      <c r="I53" s="31"/>
      <c r="J53" s="31"/>
      <c r="K53" s="35" t="s">
        <v>481</v>
      </c>
    </row>
    <row r="54" spans="2:11" x14ac:dyDescent="0.3">
      <c r="C54" s="58" t="s">
        <v>175</v>
      </c>
      <c r="D54" s="54"/>
      <c r="E54" s="6"/>
      <c r="F54" s="19"/>
      <c r="G54" s="25">
        <v>821834.19</v>
      </c>
      <c r="H54" s="25">
        <v>89.82</v>
      </c>
      <c r="I54" s="31"/>
      <c r="J54" s="31"/>
      <c r="K54" s="35"/>
    </row>
    <row r="55" spans="2:11" x14ac:dyDescent="0.3">
      <c r="C55" s="57"/>
      <c r="D55" s="54"/>
      <c r="E55" s="6"/>
      <c r="F55" s="19"/>
      <c r="G55" s="24"/>
      <c r="H55" s="24"/>
      <c r="I55" s="31"/>
      <c r="J55" s="31"/>
      <c r="K55" s="35"/>
    </row>
    <row r="56" spans="2:11" x14ac:dyDescent="0.3">
      <c r="C56" s="58" t="s">
        <v>3</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8" t="s">
        <v>4</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9" t="s">
        <v>583</v>
      </c>
      <c r="D60" s="54"/>
      <c r="E60" s="6"/>
      <c r="F60" s="19"/>
      <c r="G60" s="24"/>
      <c r="H60" s="24"/>
      <c r="I60" s="31"/>
      <c r="J60" s="31"/>
      <c r="K60" s="35"/>
    </row>
    <row r="61" spans="2:11" x14ac:dyDescent="0.3">
      <c r="B61" s="8" t="s">
        <v>584</v>
      </c>
      <c r="C61" s="57" t="s">
        <v>585</v>
      </c>
      <c r="D61" s="54" t="s">
        <v>586</v>
      </c>
      <c r="E61" s="6" t="s">
        <v>547</v>
      </c>
      <c r="F61" s="19">
        <v>10000000</v>
      </c>
      <c r="G61" s="24">
        <v>12000</v>
      </c>
      <c r="H61" s="24">
        <v>1.31</v>
      </c>
      <c r="I61" s="31"/>
      <c r="J61" s="31"/>
      <c r="K61" s="35"/>
    </row>
    <row r="62" spans="2:11" x14ac:dyDescent="0.3">
      <c r="C62" s="58" t="s">
        <v>175</v>
      </c>
      <c r="D62" s="54"/>
      <c r="E62" s="6"/>
      <c r="F62" s="19"/>
      <c r="G62" s="25">
        <v>12000</v>
      </c>
      <c r="H62" s="25">
        <v>1.31</v>
      </c>
      <c r="I62" s="31"/>
      <c r="J62" s="31"/>
      <c r="K62" s="35"/>
    </row>
    <row r="63" spans="2:11" x14ac:dyDescent="0.3">
      <c r="C63" s="57"/>
      <c r="D63" s="54"/>
      <c r="E63" s="6"/>
      <c r="F63" s="19"/>
      <c r="G63" s="24"/>
      <c r="H63" s="24"/>
      <c r="I63" s="31"/>
      <c r="J63" s="31"/>
      <c r="K63" s="35"/>
    </row>
    <row r="64" spans="2:11" x14ac:dyDescent="0.3">
      <c r="C64" s="59" t="s">
        <v>590</v>
      </c>
      <c r="D64" s="54"/>
      <c r="E64" s="6"/>
      <c r="F64" s="19"/>
      <c r="G64" s="24"/>
      <c r="H64" s="24"/>
      <c r="I64" s="31"/>
      <c r="J64" s="31"/>
      <c r="K64" s="35"/>
    </row>
    <row r="65" spans="2:11" x14ac:dyDescent="0.3">
      <c r="B65" s="8" t="s">
        <v>3245</v>
      </c>
      <c r="C65" s="57" t="s">
        <v>1101</v>
      </c>
      <c r="D65" s="54" t="s">
        <v>3246</v>
      </c>
      <c r="E65" s="6" t="s">
        <v>159</v>
      </c>
      <c r="F65" s="19">
        <v>19010584</v>
      </c>
      <c r="G65" s="24">
        <v>25645.279999999999</v>
      </c>
      <c r="H65" s="24">
        <v>2.8</v>
      </c>
      <c r="I65" s="31"/>
      <c r="J65" s="31"/>
      <c r="K65" s="35"/>
    </row>
    <row r="66" spans="2:11" x14ac:dyDescent="0.3">
      <c r="B66" s="8" t="s">
        <v>591</v>
      </c>
      <c r="C66" s="57" t="s">
        <v>592</v>
      </c>
      <c r="D66" s="54" t="s">
        <v>593</v>
      </c>
      <c r="E66" s="6" t="s">
        <v>159</v>
      </c>
      <c r="F66" s="19">
        <v>3529067</v>
      </c>
      <c r="G66" s="24">
        <v>13459.86</v>
      </c>
      <c r="H66" s="24">
        <v>1.47</v>
      </c>
      <c r="I66" s="31"/>
      <c r="J66" s="31"/>
      <c r="K66" s="35"/>
    </row>
    <row r="67" spans="2:11" x14ac:dyDescent="0.3">
      <c r="B67" s="8" t="s">
        <v>2195</v>
      </c>
      <c r="C67" s="57" t="s">
        <v>2196</v>
      </c>
      <c r="D67" s="54" t="s">
        <v>2197</v>
      </c>
      <c r="E67" s="6" t="s">
        <v>159</v>
      </c>
      <c r="F67" s="19">
        <v>2554745</v>
      </c>
      <c r="G67" s="24">
        <v>7815.99</v>
      </c>
      <c r="H67" s="24">
        <v>0.85</v>
      </c>
      <c r="I67" s="31"/>
      <c r="J67" s="31"/>
      <c r="K67" s="35"/>
    </row>
    <row r="68" spans="2:11" x14ac:dyDescent="0.3">
      <c r="B68" s="8" t="s">
        <v>4673</v>
      </c>
      <c r="C68" s="57" t="s">
        <v>740</v>
      </c>
      <c r="D68" s="54" t="s">
        <v>4674</v>
      </c>
      <c r="E68" s="6" t="s">
        <v>159</v>
      </c>
      <c r="F68" s="19">
        <v>1976000</v>
      </c>
      <c r="G68" s="24">
        <v>7804.8</v>
      </c>
      <c r="H68" s="24">
        <v>0.85</v>
      </c>
      <c r="I68" s="31"/>
      <c r="J68" s="31"/>
      <c r="K68" s="35"/>
    </row>
    <row r="69" spans="2:11" x14ac:dyDescent="0.3">
      <c r="C69" s="58" t="s">
        <v>175</v>
      </c>
      <c r="D69" s="54"/>
      <c r="E69" s="6"/>
      <c r="F69" s="19"/>
      <c r="G69" s="25">
        <v>54725.93</v>
      </c>
      <c r="H69" s="25">
        <v>5.97</v>
      </c>
      <c r="I69" s="31"/>
      <c r="J69" s="31"/>
      <c r="K69" s="35"/>
    </row>
    <row r="70" spans="2:11" x14ac:dyDescent="0.3">
      <c r="C70" s="57"/>
      <c r="D70" s="54"/>
      <c r="E70" s="6"/>
      <c r="F70" s="19"/>
      <c r="G70" s="24"/>
      <c r="H70" s="24"/>
      <c r="I70" s="31"/>
      <c r="J70" s="31"/>
      <c r="K70" s="35"/>
    </row>
    <row r="71" spans="2:11" x14ac:dyDescent="0.3">
      <c r="C71" s="58" t="s">
        <v>5</v>
      </c>
      <c r="D71" s="54"/>
      <c r="E71" s="6"/>
      <c r="F71" s="19"/>
      <c r="G71" s="24"/>
      <c r="H71" s="24"/>
      <c r="I71" s="31"/>
      <c r="J71" s="31"/>
      <c r="K71" s="35"/>
    </row>
    <row r="72" spans="2:11" x14ac:dyDescent="0.3">
      <c r="C72" s="57"/>
      <c r="D72" s="54"/>
      <c r="E72" s="6"/>
      <c r="F72" s="19"/>
      <c r="G72" s="24"/>
      <c r="H72" s="24"/>
      <c r="I72" s="31"/>
      <c r="J72" s="31"/>
      <c r="K72" s="35"/>
    </row>
    <row r="73" spans="2:11" x14ac:dyDescent="0.3">
      <c r="C73" s="58" t="s">
        <v>6</v>
      </c>
      <c r="D73" s="54"/>
      <c r="E73" s="6"/>
      <c r="F73" s="19"/>
      <c r="G73" s="24" t="s">
        <v>2</v>
      </c>
      <c r="H73" s="24" t="s">
        <v>2</v>
      </c>
      <c r="I73" s="31"/>
      <c r="J73" s="31"/>
      <c r="K73" s="35"/>
    </row>
    <row r="74" spans="2:11" x14ac:dyDescent="0.3">
      <c r="C74" s="57"/>
      <c r="D74" s="54"/>
      <c r="E74" s="6"/>
      <c r="F74" s="19"/>
      <c r="G74" s="24"/>
      <c r="H74" s="24"/>
      <c r="I74" s="31"/>
      <c r="J74" s="31"/>
      <c r="K74" s="35"/>
    </row>
    <row r="75" spans="2:11" x14ac:dyDescent="0.3">
      <c r="C75" s="58" t="s">
        <v>7</v>
      </c>
      <c r="D75" s="54"/>
      <c r="E75" s="6"/>
      <c r="F75" s="19"/>
      <c r="G75" s="24" t="s">
        <v>2</v>
      </c>
      <c r="H75" s="24" t="s">
        <v>2</v>
      </c>
      <c r="I75" s="31"/>
      <c r="J75" s="31"/>
      <c r="K75" s="35"/>
    </row>
    <row r="76" spans="2:11" x14ac:dyDescent="0.3">
      <c r="C76" s="57"/>
      <c r="D76" s="54"/>
      <c r="E76" s="6"/>
      <c r="F76" s="19"/>
      <c r="G76" s="24"/>
      <c r="H76" s="24"/>
      <c r="I76" s="31"/>
      <c r="J76" s="31"/>
      <c r="K76" s="35"/>
    </row>
    <row r="77" spans="2:11" x14ac:dyDescent="0.3">
      <c r="C77" s="58" t="s">
        <v>8</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8" t="s">
        <v>9</v>
      </c>
      <c r="D79" s="54"/>
      <c r="E79" s="6"/>
      <c r="F79" s="19"/>
      <c r="G79" s="24" t="s">
        <v>2</v>
      </c>
      <c r="H79" s="24" t="s">
        <v>2</v>
      </c>
      <c r="I79" s="31"/>
      <c r="J79" s="31"/>
      <c r="K79" s="35"/>
    </row>
    <row r="80" spans="2:11" x14ac:dyDescent="0.3">
      <c r="C80" s="57"/>
      <c r="D80" s="54"/>
      <c r="E80" s="6"/>
      <c r="F80" s="19"/>
      <c r="G80" s="24"/>
      <c r="H80" s="24"/>
      <c r="I80" s="31"/>
      <c r="J80" s="31"/>
      <c r="K80" s="35"/>
    </row>
    <row r="81" spans="1:11" x14ac:dyDescent="0.3">
      <c r="C81" s="58" t="s">
        <v>10</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A83" s="10"/>
      <c r="B83" s="28"/>
      <c r="C83" s="58" t="s">
        <v>11</v>
      </c>
      <c r="D83" s="54"/>
      <c r="E83" s="6"/>
      <c r="F83" s="19"/>
      <c r="G83" s="24"/>
      <c r="H83" s="24"/>
      <c r="I83" s="31"/>
      <c r="J83" s="31"/>
      <c r="K83" s="35"/>
    </row>
    <row r="84" spans="1:11" x14ac:dyDescent="0.3">
      <c r="A84" s="28"/>
      <c r="B84" s="28"/>
      <c r="C84" s="58" t="s">
        <v>13</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14</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C88" s="59" t="s">
        <v>15</v>
      </c>
      <c r="D88" s="54"/>
      <c r="E88" s="6"/>
      <c r="F88" s="19"/>
      <c r="G88" s="24"/>
      <c r="H88" s="24"/>
      <c r="I88" s="31"/>
      <c r="J88" s="31"/>
      <c r="K88" s="35"/>
    </row>
    <row r="89" spans="1:11" x14ac:dyDescent="0.3">
      <c r="B89" s="8" t="s">
        <v>183</v>
      </c>
      <c r="C89" s="57" t="s">
        <v>184</v>
      </c>
      <c r="D89" s="54" t="s">
        <v>185</v>
      </c>
      <c r="E89" s="6" t="s">
        <v>186</v>
      </c>
      <c r="F89" s="19">
        <v>500000</v>
      </c>
      <c r="G89" s="24">
        <v>499.68</v>
      </c>
      <c r="H89" s="24">
        <v>0.05</v>
      </c>
      <c r="I89" s="31">
        <v>5.8254999999999999</v>
      </c>
      <c r="J89" s="31"/>
      <c r="K89" s="35"/>
    </row>
    <row r="90" spans="1:11" x14ac:dyDescent="0.3">
      <c r="C90" s="58" t="s">
        <v>175</v>
      </c>
      <c r="D90" s="54"/>
      <c r="E90" s="6"/>
      <c r="F90" s="19"/>
      <c r="G90" s="25">
        <v>499.68</v>
      </c>
      <c r="H90" s="25">
        <v>0.05</v>
      </c>
      <c r="I90" s="31"/>
      <c r="J90" s="31"/>
      <c r="K90" s="35"/>
    </row>
    <row r="91" spans="1:11" x14ac:dyDescent="0.3">
      <c r="C91" s="57"/>
      <c r="D91" s="54"/>
      <c r="E91" s="6"/>
      <c r="F91" s="19"/>
      <c r="G91" s="24"/>
      <c r="H91" s="24"/>
      <c r="I91" s="31"/>
      <c r="J91" s="31"/>
      <c r="K91" s="35"/>
    </row>
    <row r="92" spans="1:11" x14ac:dyDescent="0.3">
      <c r="C92" s="58" t="s">
        <v>16</v>
      </c>
      <c r="D92" s="54"/>
      <c r="E92" s="6"/>
      <c r="F92" s="19"/>
      <c r="G92" s="24" t="s">
        <v>2</v>
      </c>
      <c r="H92" s="24" t="s">
        <v>2</v>
      </c>
      <c r="I92" s="31"/>
      <c r="J92" s="31"/>
      <c r="K92" s="35"/>
    </row>
    <row r="93" spans="1:11" x14ac:dyDescent="0.3">
      <c r="C93" s="57"/>
      <c r="D93" s="54"/>
      <c r="E93" s="6"/>
      <c r="F93" s="19"/>
      <c r="G93" s="24"/>
      <c r="H93" s="24"/>
      <c r="I93" s="31"/>
      <c r="J93" s="31"/>
      <c r="K93" s="35"/>
    </row>
    <row r="94" spans="1:11" x14ac:dyDescent="0.3">
      <c r="C94" s="58" t="s">
        <v>17</v>
      </c>
      <c r="D94" s="54"/>
      <c r="E94" s="6"/>
      <c r="F94" s="19"/>
      <c r="G94" s="24" t="s">
        <v>2</v>
      </c>
      <c r="H94" s="24" t="s">
        <v>2</v>
      </c>
      <c r="I94" s="31"/>
      <c r="J94" s="31"/>
      <c r="K94" s="35"/>
    </row>
    <row r="95" spans="1:11" x14ac:dyDescent="0.3">
      <c r="C95" s="57"/>
      <c r="D95" s="54"/>
      <c r="E95" s="6"/>
      <c r="F95" s="19"/>
      <c r="G95" s="24"/>
      <c r="H95" s="24"/>
      <c r="I95" s="31"/>
      <c r="J95" s="31"/>
      <c r="K95" s="35"/>
    </row>
    <row r="96" spans="1:11" x14ac:dyDescent="0.3">
      <c r="A96" s="10"/>
      <c r="B96" s="28"/>
      <c r="C96" s="58" t="s">
        <v>18</v>
      </c>
      <c r="D96" s="54"/>
      <c r="E96" s="6"/>
      <c r="F96" s="19"/>
      <c r="G96" s="24"/>
      <c r="H96" s="24"/>
      <c r="I96" s="31"/>
      <c r="J96" s="31"/>
      <c r="K96" s="35"/>
    </row>
    <row r="97" spans="1:54" x14ac:dyDescent="0.3">
      <c r="A97" s="28"/>
      <c r="B97" s="28"/>
      <c r="C97" s="58" t="s">
        <v>19</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20</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A101" s="28"/>
      <c r="B101" s="28"/>
      <c r="C101" s="58" t="s">
        <v>21</v>
      </c>
      <c r="D101" s="54"/>
      <c r="E101" s="6"/>
      <c r="F101" s="19"/>
      <c r="G101" s="24" t="s">
        <v>2</v>
      </c>
      <c r="H101" s="24" t="s">
        <v>2</v>
      </c>
      <c r="I101" s="31"/>
      <c r="J101" s="31"/>
      <c r="K101" s="35"/>
    </row>
    <row r="102" spans="1:54" x14ac:dyDescent="0.3">
      <c r="A102" s="28"/>
      <c r="B102" s="28"/>
      <c r="C102" s="58"/>
      <c r="D102" s="54"/>
      <c r="E102" s="6"/>
      <c r="F102" s="19"/>
      <c r="G102" s="24"/>
      <c r="H102" s="24"/>
      <c r="I102" s="31"/>
      <c r="J102" s="31"/>
      <c r="K102" s="35"/>
    </row>
    <row r="103" spans="1:54" x14ac:dyDescent="0.3">
      <c r="A103" s="28"/>
      <c r="B103" s="28"/>
      <c r="C103" s="58" t="s">
        <v>22</v>
      </c>
      <c r="D103" s="54"/>
      <c r="E103" s="6"/>
      <c r="F103" s="19"/>
      <c r="G103" s="24" t="s">
        <v>2</v>
      </c>
      <c r="H103" s="24" t="s">
        <v>2</v>
      </c>
      <c r="I103" s="31"/>
      <c r="J103" s="31"/>
      <c r="K103" s="35"/>
    </row>
    <row r="104" spans="1:54" x14ac:dyDescent="0.3">
      <c r="A104" s="28"/>
      <c r="B104" s="28"/>
      <c r="C104" s="58"/>
      <c r="D104" s="54"/>
      <c r="E104" s="6"/>
      <c r="F104" s="19"/>
      <c r="G104" s="24"/>
      <c r="H104" s="24"/>
      <c r="I104" s="31"/>
      <c r="J104" s="31"/>
      <c r="K104" s="35"/>
    </row>
    <row r="105" spans="1:54" x14ac:dyDescent="0.3">
      <c r="A105" s="28"/>
      <c r="B105" s="28"/>
      <c r="C105" s="58" t="s">
        <v>23</v>
      </c>
      <c r="D105" s="54"/>
      <c r="E105" s="6"/>
      <c r="F105" s="19"/>
      <c r="G105" s="24" t="s">
        <v>2</v>
      </c>
      <c r="H105" s="24" t="s">
        <v>2</v>
      </c>
      <c r="I105" s="31"/>
      <c r="J105" s="31"/>
      <c r="K105" s="35"/>
    </row>
    <row r="106" spans="1:54" x14ac:dyDescent="0.3">
      <c r="A106" s="28"/>
      <c r="B106" s="28"/>
      <c r="C106" s="58"/>
      <c r="D106" s="54"/>
      <c r="E106" s="6"/>
      <c r="F106" s="19"/>
      <c r="G106" s="24"/>
      <c r="H106" s="24"/>
      <c r="I106" s="31"/>
      <c r="J106" s="31"/>
      <c r="K106" s="35"/>
    </row>
    <row r="107" spans="1:54" x14ac:dyDescent="0.3">
      <c r="C107" s="59" t="s">
        <v>24</v>
      </c>
      <c r="D107" s="54"/>
      <c r="E107" s="6"/>
      <c r="F107" s="19"/>
      <c r="G107" s="24"/>
      <c r="H107" s="24"/>
      <c r="I107" s="31"/>
      <c r="J107" s="31"/>
      <c r="K107" s="35"/>
    </row>
    <row r="108" spans="1:54" x14ac:dyDescent="0.3">
      <c r="B108" s="8" t="s">
        <v>187</v>
      </c>
      <c r="C108" s="57" t="s">
        <v>188</v>
      </c>
      <c r="D108" s="54"/>
      <c r="E108" s="6"/>
      <c r="F108" s="19"/>
      <c r="G108" s="24">
        <v>25852.35</v>
      </c>
      <c r="H108" s="24">
        <v>2.83</v>
      </c>
      <c r="I108" s="31"/>
      <c r="J108" s="31"/>
      <c r="K108" s="35"/>
    </row>
    <row r="109" spans="1:54" x14ac:dyDescent="0.3">
      <c r="C109" s="58" t="s">
        <v>175</v>
      </c>
      <c r="D109" s="54"/>
      <c r="E109" s="6"/>
      <c r="F109" s="19"/>
      <c r="G109" s="25">
        <v>25852.35</v>
      </c>
      <c r="H109" s="25">
        <v>2.83</v>
      </c>
      <c r="I109" s="31"/>
      <c r="J109" s="31"/>
      <c r="K109" s="35"/>
    </row>
    <row r="110" spans="1:54" x14ac:dyDescent="0.3">
      <c r="C110" s="57"/>
      <c r="D110" s="54"/>
      <c r="E110" s="6"/>
      <c r="F110" s="19"/>
      <c r="G110" s="24"/>
      <c r="H110" s="24"/>
      <c r="I110" s="31"/>
      <c r="J110" s="31"/>
      <c r="K110" s="35"/>
    </row>
    <row r="111" spans="1:54" x14ac:dyDescent="0.3">
      <c r="A111" s="10"/>
      <c r="B111" s="28"/>
      <c r="C111" s="58" t="s">
        <v>25</v>
      </c>
      <c r="D111" s="54"/>
      <c r="E111" s="6"/>
      <c r="F111" s="19"/>
      <c r="G111" s="24"/>
      <c r="H111" s="24"/>
      <c r="I111" s="31"/>
      <c r="J111" s="31"/>
      <c r="K111" s="35"/>
    </row>
    <row r="112" spans="1:54" s="2" customFormat="1" ht="13.8" x14ac:dyDescent="0.3">
      <c r="A112" s="28"/>
      <c r="B112" s="28"/>
      <c r="C112" s="57" t="s">
        <v>5128</v>
      </c>
      <c r="D112" s="54"/>
      <c r="E112" s="6"/>
      <c r="F112" s="19"/>
      <c r="G112" s="24" t="s">
        <v>2</v>
      </c>
      <c r="H112" s="24" t="s">
        <v>2</v>
      </c>
      <c r="I112" s="31"/>
      <c r="J112" s="31"/>
      <c r="K112" s="35"/>
      <c r="L112" s="3"/>
      <c r="AI112" s="3"/>
      <c r="AV112" s="3"/>
      <c r="AX112" s="3"/>
      <c r="BB112" s="3"/>
    </row>
    <row r="113" spans="2:11" x14ac:dyDescent="0.3">
      <c r="B113" s="8"/>
      <c r="C113" s="57" t="s">
        <v>189</v>
      </c>
      <c r="D113" s="54"/>
      <c r="E113" s="6"/>
      <c r="F113" s="19"/>
      <c r="G113" s="24">
        <v>-45.57</v>
      </c>
      <c r="H113" s="24">
        <v>0.02</v>
      </c>
      <c r="I113" s="31"/>
      <c r="J113" s="31"/>
      <c r="K113" s="35"/>
    </row>
    <row r="114" spans="2:11" x14ac:dyDescent="0.3">
      <c r="C114" s="58" t="s">
        <v>175</v>
      </c>
      <c r="D114" s="54"/>
      <c r="E114" s="6"/>
      <c r="F114" s="19"/>
      <c r="G114" s="25">
        <v>-45.57</v>
      </c>
      <c r="H114" s="25">
        <v>0.02</v>
      </c>
      <c r="I114" s="31"/>
      <c r="J114" s="31"/>
      <c r="K114" s="35"/>
    </row>
    <row r="115" spans="2:11" x14ac:dyDescent="0.3">
      <c r="C115" s="57"/>
      <c r="D115" s="54"/>
      <c r="E115" s="6"/>
      <c r="F115" s="19"/>
      <c r="G115" s="24"/>
      <c r="H115" s="24"/>
      <c r="I115" s="31"/>
      <c r="J115" s="31"/>
      <c r="K115" s="35"/>
    </row>
    <row r="116" spans="2:11" x14ac:dyDescent="0.3">
      <c r="C116" s="60" t="s">
        <v>190</v>
      </c>
      <c r="D116" s="55"/>
      <c r="E116" s="5"/>
      <c r="F116" s="20"/>
      <c r="G116" s="26">
        <v>914866.58</v>
      </c>
      <c r="H116" s="26">
        <v>99.999999999999986</v>
      </c>
      <c r="I116" s="32"/>
      <c r="J116" s="32"/>
      <c r="K116" s="36"/>
    </row>
    <row r="119" spans="2:11" x14ac:dyDescent="0.3">
      <c r="C119" s="1" t="s">
        <v>191</v>
      </c>
    </row>
    <row r="120" spans="2:11" x14ac:dyDescent="0.3">
      <c r="C120" s="37" t="s">
        <v>192</v>
      </c>
      <c r="D120" s="37"/>
      <c r="E120" s="37"/>
      <c r="F120" s="37"/>
      <c r="G120" s="37"/>
      <c r="H120" s="37"/>
      <c r="I120" s="37"/>
      <c r="J120" s="37"/>
      <c r="K120" s="37"/>
    </row>
    <row r="121" spans="2:11" x14ac:dyDescent="0.3">
      <c r="C121" s="2" t="s">
        <v>193</v>
      </c>
    </row>
    <row r="122" spans="2:11" x14ac:dyDescent="0.3">
      <c r="C122" s="2" t="s">
        <v>194</v>
      </c>
    </row>
    <row r="123" spans="2:11" ht="30" customHeight="1" x14ac:dyDescent="0.3">
      <c r="C123" s="82" t="s">
        <v>195</v>
      </c>
      <c r="D123" s="83"/>
      <c r="E123" s="83"/>
      <c r="F123" s="83"/>
      <c r="G123" s="83"/>
      <c r="H123" s="83"/>
      <c r="I123" s="83"/>
      <c r="J123" s="83"/>
      <c r="K123" s="83"/>
    </row>
    <row r="124" spans="2:11" x14ac:dyDescent="0.3">
      <c r="C124" s="2" t="s">
        <v>196</v>
      </c>
    </row>
    <row r="126" spans="2:11" x14ac:dyDescent="0.3">
      <c r="C126" s="1" t="s">
        <v>5237</v>
      </c>
      <c r="E126" s="80" t="s">
        <v>5238</v>
      </c>
    </row>
    <row r="127" spans="2:11" x14ac:dyDescent="0.3">
      <c r="E127" s="2" t="s">
        <v>5294</v>
      </c>
    </row>
  </sheetData>
  <mergeCells count="1">
    <mergeCell ref="C123:K123"/>
  </mergeCells>
  <hyperlinks>
    <hyperlink ref="J2" location="'Index'!A1" display="'Index'!A1" xr:uid="{8C9AE096-83EB-4C6B-9675-474501C3F5D8}"/>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A6370-159A-465F-9C3E-1074DF25B2A2}">
  <sheetPr codeName="Sheet1"/>
  <dimension ref="A1:IV79"/>
  <sheetViews>
    <sheetView showGridLines="0" zoomScale="90" zoomScaleNormal="90" workbookViewId="0">
      <pane ySplit="6" topLeftCell="A70"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4675</v>
      </c>
      <c r="J2" s="38" t="s">
        <v>4884</v>
      </c>
    </row>
    <row r="3" spans="1:54" ht="16.2" x14ac:dyDescent="0.35">
      <c r="C3" s="1" t="s">
        <v>28</v>
      </c>
      <c r="D3" s="21" t="s">
        <v>4676</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2527</v>
      </c>
      <c r="C18" s="57" t="s">
        <v>1213</v>
      </c>
      <c r="D18" s="54" t="s">
        <v>2528</v>
      </c>
      <c r="E18" s="6" t="s">
        <v>637</v>
      </c>
      <c r="F18" s="19">
        <v>68</v>
      </c>
      <c r="G18" s="24">
        <v>682.55</v>
      </c>
      <c r="H18" s="24">
        <v>8.24</v>
      </c>
      <c r="I18" s="31">
        <v>6.5991999999999997</v>
      </c>
      <c r="J18" s="31"/>
      <c r="K18" s="35" t="s">
        <v>598</v>
      </c>
    </row>
    <row r="19" spans="2:11" x14ac:dyDescent="0.3">
      <c r="B19" s="8" t="s">
        <v>1196</v>
      </c>
      <c r="C19" s="57" t="s">
        <v>626</v>
      </c>
      <c r="D19" s="54" t="s">
        <v>1197</v>
      </c>
      <c r="E19" s="6" t="s">
        <v>597</v>
      </c>
      <c r="F19" s="19">
        <v>600</v>
      </c>
      <c r="G19" s="24">
        <v>603.95000000000005</v>
      </c>
      <c r="H19" s="24">
        <v>7.29</v>
      </c>
      <c r="I19" s="31">
        <v>6.6</v>
      </c>
      <c r="J19" s="31"/>
      <c r="K19" s="35" t="s">
        <v>598</v>
      </c>
    </row>
    <row r="20" spans="2:11" x14ac:dyDescent="0.3">
      <c r="B20" s="8" t="s">
        <v>3691</v>
      </c>
      <c r="C20" s="57" t="s">
        <v>686</v>
      </c>
      <c r="D20" s="54" t="s">
        <v>3692</v>
      </c>
      <c r="E20" s="6" t="s">
        <v>597</v>
      </c>
      <c r="F20" s="19">
        <v>575</v>
      </c>
      <c r="G20" s="24">
        <v>579.75</v>
      </c>
      <c r="H20" s="24">
        <v>7</v>
      </c>
      <c r="I20" s="31">
        <v>6.5045999999999999</v>
      </c>
      <c r="J20" s="31"/>
      <c r="K20" s="35" t="s">
        <v>598</v>
      </c>
    </row>
    <row r="21" spans="2:11" x14ac:dyDescent="0.3">
      <c r="B21" s="8" t="s">
        <v>2539</v>
      </c>
      <c r="C21" s="57" t="s">
        <v>623</v>
      </c>
      <c r="D21" s="54" t="s">
        <v>2540</v>
      </c>
      <c r="E21" s="6" t="s">
        <v>597</v>
      </c>
      <c r="F21" s="19">
        <v>10</v>
      </c>
      <c r="G21" s="24">
        <v>100.79</v>
      </c>
      <c r="H21" s="24">
        <v>1.22</v>
      </c>
      <c r="I21" s="31">
        <v>6.7613000000000003</v>
      </c>
      <c r="J21" s="31"/>
      <c r="K21" s="35" t="s">
        <v>598</v>
      </c>
    </row>
    <row r="22" spans="2:11" x14ac:dyDescent="0.3">
      <c r="B22" s="8" t="s">
        <v>3695</v>
      </c>
      <c r="C22" s="57" t="s">
        <v>2710</v>
      </c>
      <c r="D22" s="54" t="s">
        <v>3696</v>
      </c>
      <c r="E22" s="6" t="s">
        <v>597</v>
      </c>
      <c r="F22" s="19">
        <v>10</v>
      </c>
      <c r="G22" s="24">
        <v>100.53</v>
      </c>
      <c r="H22" s="24">
        <v>1.21</v>
      </c>
      <c r="I22" s="31">
        <v>6.4118000000000004</v>
      </c>
      <c r="J22" s="31"/>
      <c r="K22" s="35" t="s">
        <v>598</v>
      </c>
    </row>
    <row r="23" spans="2:11" x14ac:dyDescent="0.3">
      <c r="C23" s="58" t="s">
        <v>175</v>
      </c>
      <c r="D23" s="54"/>
      <c r="E23" s="6"/>
      <c r="F23" s="19"/>
      <c r="G23" s="25">
        <v>2067.5700000000002</v>
      </c>
      <c r="H23" s="25">
        <v>24.96</v>
      </c>
      <c r="I23" s="31"/>
      <c r="J23" s="31"/>
      <c r="K23" s="35"/>
    </row>
    <row r="24" spans="2:11" x14ac:dyDescent="0.3">
      <c r="C24" s="57"/>
      <c r="D24" s="54"/>
      <c r="E24" s="6"/>
      <c r="F24" s="19"/>
      <c r="G24" s="24"/>
      <c r="H24" s="24"/>
      <c r="I24" s="31"/>
      <c r="J24" s="31"/>
      <c r="K24" s="35"/>
    </row>
    <row r="25" spans="2:11" x14ac:dyDescent="0.3">
      <c r="C25" s="58" t="s">
        <v>7</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8" t="s">
        <v>8</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8" t="s">
        <v>9</v>
      </c>
      <c r="D29" s="54"/>
      <c r="E29" s="6"/>
      <c r="F29" s="19"/>
      <c r="G29" s="24" t="s">
        <v>2</v>
      </c>
      <c r="H29" s="24" t="s">
        <v>2</v>
      </c>
      <c r="I29" s="31"/>
      <c r="J29" s="31"/>
      <c r="K29" s="35"/>
    </row>
    <row r="30" spans="2:11" x14ac:dyDescent="0.3">
      <c r="C30" s="57"/>
      <c r="D30" s="54"/>
      <c r="E30" s="6"/>
      <c r="F30" s="19"/>
      <c r="G30" s="24"/>
      <c r="H30" s="24"/>
      <c r="I30" s="31"/>
      <c r="J30" s="31"/>
      <c r="K30" s="35"/>
    </row>
    <row r="31" spans="2:11" x14ac:dyDescent="0.3">
      <c r="C31" s="58" t="s">
        <v>10</v>
      </c>
      <c r="D31" s="54"/>
      <c r="E31" s="6"/>
      <c r="F31" s="19"/>
      <c r="G31" s="24" t="s">
        <v>2</v>
      </c>
      <c r="H31" s="24" t="s">
        <v>2</v>
      </c>
      <c r="I31" s="31"/>
      <c r="J31" s="31"/>
      <c r="K31" s="35"/>
    </row>
    <row r="32" spans="2: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3321</v>
      </c>
      <c r="C43" s="57" t="s">
        <v>3322</v>
      </c>
      <c r="D43" s="54" t="s">
        <v>3323</v>
      </c>
      <c r="E43" s="6" t="s">
        <v>186</v>
      </c>
      <c r="F43" s="19">
        <v>5295000</v>
      </c>
      <c r="G43" s="24">
        <v>5063.3999999999996</v>
      </c>
      <c r="H43" s="24">
        <v>61.12</v>
      </c>
      <c r="I43" s="31">
        <v>5.7499891999999999</v>
      </c>
      <c r="J43" s="31"/>
      <c r="K43" s="35"/>
    </row>
    <row r="44" spans="1:11" x14ac:dyDescent="0.3">
      <c r="B44" s="8" t="s">
        <v>3312</v>
      </c>
      <c r="C44" s="57" t="s">
        <v>3313</v>
      </c>
      <c r="D44" s="54" t="s">
        <v>3314</v>
      </c>
      <c r="E44" s="6" t="s">
        <v>186</v>
      </c>
      <c r="F44" s="19">
        <v>809000</v>
      </c>
      <c r="G44" s="24">
        <v>776.87</v>
      </c>
      <c r="H44" s="24">
        <v>9.3800000000000008</v>
      </c>
      <c r="I44" s="31">
        <v>5.7485499999999998</v>
      </c>
      <c r="J44" s="31"/>
      <c r="K44" s="35"/>
    </row>
    <row r="45" spans="1:11" x14ac:dyDescent="0.3">
      <c r="B45" s="8" t="s">
        <v>3315</v>
      </c>
      <c r="C45" s="57" t="s">
        <v>3316</v>
      </c>
      <c r="D45" s="54" t="s">
        <v>3317</v>
      </c>
      <c r="E45" s="6" t="s">
        <v>186</v>
      </c>
      <c r="F45" s="19">
        <v>300000</v>
      </c>
      <c r="G45" s="24">
        <v>287.19</v>
      </c>
      <c r="H45" s="24">
        <v>3.47</v>
      </c>
      <c r="I45" s="31">
        <v>5.7494237999999998</v>
      </c>
      <c r="J45" s="31"/>
      <c r="K45" s="35"/>
    </row>
    <row r="46" spans="1:11" x14ac:dyDescent="0.3">
      <c r="C46" s="58" t="s">
        <v>175</v>
      </c>
      <c r="D46" s="54"/>
      <c r="E46" s="6"/>
      <c r="F46" s="19"/>
      <c r="G46" s="25">
        <v>6127.46</v>
      </c>
      <c r="H46" s="25">
        <v>73.97</v>
      </c>
      <c r="I46" s="31"/>
      <c r="J46" s="31"/>
      <c r="K46" s="35"/>
    </row>
    <row r="47" spans="1:11" x14ac:dyDescent="0.3">
      <c r="C47" s="57"/>
      <c r="D47" s="54"/>
      <c r="E47" s="6"/>
      <c r="F47" s="19"/>
      <c r="G47" s="24"/>
      <c r="H47" s="24"/>
      <c r="I47" s="31"/>
      <c r="J47" s="31"/>
      <c r="K47" s="35"/>
    </row>
    <row r="48" spans="1:11" x14ac:dyDescent="0.3">
      <c r="A48" s="10"/>
      <c r="B48" s="28"/>
      <c r="C48" s="58" t="s">
        <v>18</v>
      </c>
      <c r="D48" s="54"/>
      <c r="E48" s="6"/>
      <c r="F48" s="19"/>
      <c r="G48" s="24"/>
      <c r="H48" s="24"/>
      <c r="I48" s="31"/>
      <c r="J48" s="31"/>
      <c r="K48" s="35"/>
    </row>
    <row r="49" spans="1:54" x14ac:dyDescent="0.3">
      <c r="A49" s="28"/>
      <c r="B49" s="28"/>
      <c r="C49" s="58" t="s">
        <v>19</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20</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21</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22</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A57" s="28"/>
      <c r="B57" s="28"/>
      <c r="C57" s="58" t="s">
        <v>23</v>
      </c>
      <c r="D57" s="54"/>
      <c r="E57" s="6"/>
      <c r="F57" s="19"/>
      <c r="G57" s="24" t="s">
        <v>2</v>
      </c>
      <c r="H57" s="24" t="s">
        <v>2</v>
      </c>
      <c r="I57" s="31"/>
      <c r="J57" s="31"/>
      <c r="K57" s="35"/>
    </row>
    <row r="58" spans="1:54" x14ac:dyDescent="0.3">
      <c r="A58" s="28"/>
      <c r="B58" s="28"/>
      <c r="C58" s="58"/>
      <c r="D58" s="54"/>
      <c r="E58" s="6"/>
      <c r="F58" s="19"/>
      <c r="G58" s="24"/>
      <c r="H58" s="24"/>
      <c r="I58" s="31"/>
      <c r="J58" s="31"/>
      <c r="K58" s="35"/>
    </row>
    <row r="59" spans="1:54" x14ac:dyDescent="0.3">
      <c r="C59" s="59" t="s">
        <v>24</v>
      </c>
      <c r="D59" s="54"/>
      <c r="E59" s="6"/>
      <c r="F59" s="19"/>
      <c r="G59" s="24"/>
      <c r="H59" s="24"/>
      <c r="I59" s="31"/>
      <c r="J59" s="31"/>
      <c r="K59" s="35"/>
    </row>
    <row r="60" spans="1:54" x14ac:dyDescent="0.3">
      <c r="B60" s="8" t="s">
        <v>187</v>
      </c>
      <c r="C60" s="57" t="s">
        <v>188</v>
      </c>
      <c r="D60" s="54"/>
      <c r="E60" s="6"/>
      <c r="F60" s="19"/>
      <c r="G60" s="24">
        <v>8.61</v>
      </c>
      <c r="H60" s="24">
        <v>0.1</v>
      </c>
      <c r="I60" s="31"/>
      <c r="J60" s="31"/>
      <c r="K60" s="35"/>
    </row>
    <row r="61" spans="1:54" x14ac:dyDescent="0.3">
      <c r="C61" s="58" t="s">
        <v>175</v>
      </c>
      <c r="D61" s="54"/>
      <c r="E61" s="6"/>
      <c r="F61" s="19"/>
      <c r="G61" s="25">
        <v>8.61</v>
      </c>
      <c r="H61" s="25">
        <v>0.1</v>
      </c>
      <c r="I61" s="31"/>
      <c r="J61" s="31"/>
      <c r="K61" s="35"/>
    </row>
    <row r="62" spans="1:54" x14ac:dyDescent="0.3">
      <c r="C62" s="57"/>
      <c r="D62" s="54"/>
      <c r="E62" s="6"/>
      <c r="F62" s="19"/>
      <c r="G62" s="24"/>
      <c r="H62" s="24"/>
      <c r="I62" s="31"/>
      <c r="J62" s="31"/>
      <c r="K62" s="35"/>
    </row>
    <row r="63" spans="1:54" x14ac:dyDescent="0.3">
      <c r="A63" s="10"/>
      <c r="B63" s="28"/>
      <c r="C63" s="58" t="s">
        <v>25</v>
      </c>
      <c r="D63" s="54"/>
      <c r="E63" s="6"/>
      <c r="F63" s="19"/>
      <c r="G63" s="24"/>
      <c r="H63" s="24"/>
      <c r="I63" s="31"/>
      <c r="J63" s="31"/>
      <c r="K63" s="35"/>
    </row>
    <row r="64" spans="1:54" s="2" customFormat="1" ht="13.8" x14ac:dyDescent="0.3">
      <c r="A64" s="28"/>
      <c r="B64" s="28"/>
      <c r="C64" s="57" t="s">
        <v>5128</v>
      </c>
      <c r="D64" s="54"/>
      <c r="E64" s="6"/>
      <c r="F64" s="19"/>
      <c r="G64" s="24" t="s">
        <v>2</v>
      </c>
      <c r="H64" s="24" t="s">
        <v>2</v>
      </c>
      <c r="I64" s="31"/>
      <c r="J64" s="31"/>
      <c r="K64" s="35"/>
      <c r="L64" s="3"/>
      <c r="AI64" s="3"/>
      <c r="AV64" s="3"/>
      <c r="AX64" s="3"/>
      <c r="BB64" s="3"/>
    </row>
    <row r="65" spans="2:11" x14ac:dyDescent="0.3">
      <c r="B65" s="8"/>
      <c r="C65" s="57" t="s">
        <v>189</v>
      </c>
      <c r="D65" s="54"/>
      <c r="E65" s="6"/>
      <c r="F65" s="19"/>
      <c r="G65" s="24">
        <v>81.069999999999993</v>
      </c>
      <c r="H65" s="24">
        <v>0.97</v>
      </c>
      <c r="I65" s="31"/>
      <c r="J65" s="31"/>
      <c r="K65" s="35"/>
    </row>
    <row r="66" spans="2:11" x14ac:dyDescent="0.3">
      <c r="C66" s="58" t="s">
        <v>175</v>
      </c>
      <c r="D66" s="54"/>
      <c r="E66" s="6"/>
      <c r="F66" s="19"/>
      <c r="G66" s="25">
        <v>81.069999999999993</v>
      </c>
      <c r="H66" s="25">
        <v>0.97</v>
      </c>
      <c r="I66" s="31"/>
      <c r="J66" s="31"/>
      <c r="K66" s="35"/>
    </row>
    <row r="67" spans="2:11" x14ac:dyDescent="0.3">
      <c r="C67" s="57"/>
      <c r="D67" s="54"/>
      <c r="E67" s="6"/>
      <c r="F67" s="19"/>
      <c r="G67" s="24"/>
      <c r="H67" s="24"/>
      <c r="I67" s="31"/>
      <c r="J67" s="31"/>
      <c r="K67" s="35"/>
    </row>
    <row r="68" spans="2:11" x14ac:dyDescent="0.3">
      <c r="C68" s="60" t="s">
        <v>190</v>
      </c>
      <c r="D68" s="55"/>
      <c r="E68" s="5"/>
      <c r="F68" s="20"/>
      <c r="G68" s="26">
        <v>8284.7099999999991</v>
      </c>
      <c r="H68" s="26">
        <v>100</v>
      </c>
      <c r="I68" s="32"/>
      <c r="J68" s="32"/>
      <c r="K68" s="36"/>
    </row>
    <row r="71" spans="2:11" x14ac:dyDescent="0.3">
      <c r="C71" s="1" t="s">
        <v>191</v>
      </c>
    </row>
    <row r="72" spans="2:11" x14ac:dyDescent="0.3">
      <c r="C72" s="37" t="s">
        <v>192</v>
      </c>
      <c r="D72" s="37"/>
      <c r="E72" s="37"/>
      <c r="F72" s="37"/>
      <c r="G72" s="37"/>
      <c r="H72" s="37"/>
      <c r="I72" s="37"/>
      <c r="J72" s="37"/>
      <c r="K72" s="37"/>
    </row>
    <row r="73" spans="2:11" x14ac:dyDescent="0.3">
      <c r="C73" s="2" t="s">
        <v>193</v>
      </c>
    </row>
    <row r="74" spans="2:11" x14ac:dyDescent="0.3">
      <c r="C74" s="2" t="s">
        <v>194</v>
      </c>
    </row>
    <row r="75" spans="2:11" ht="30" customHeight="1" x14ac:dyDescent="0.3">
      <c r="C75" s="82" t="s">
        <v>195</v>
      </c>
      <c r="D75" s="83"/>
      <c r="E75" s="83"/>
      <c r="F75" s="83"/>
      <c r="G75" s="83"/>
      <c r="H75" s="83"/>
      <c r="I75" s="83"/>
      <c r="J75" s="83"/>
      <c r="K75" s="83"/>
    </row>
    <row r="76" spans="2:11" x14ac:dyDescent="0.3">
      <c r="C76" s="2" t="s">
        <v>196</v>
      </c>
    </row>
    <row r="78" spans="2:11" x14ac:dyDescent="0.3">
      <c r="C78" s="1" t="s">
        <v>5237</v>
      </c>
      <c r="E78" s="80" t="s">
        <v>5238</v>
      </c>
    </row>
    <row r="79" spans="2:11" x14ac:dyDescent="0.3">
      <c r="E79" s="2" t="s">
        <v>5286</v>
      </c>
    </row>
  </sheetData>
  <mergeCells count="1">
    <mergeCell ref="C75:K75"/>
  </mergeCells>
  <hyperlinks>
    <hyperlink ref="J2" location="'Index'!A1" display="'Index'!A1" xr:uid="{7644F71F-B8D7-419E-93C8-32817C154E97}"/>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C3B33-5E00-4CE0-9D79-9610286F72BE}">
  <sheetPr codeName="Sheet1"/>
  <dimension ref="A1:IV93"/>
  <sheetViews>
    <sheetView showGridLines="0" zoomScale="90" zoomScaleNormal="90" workbookViewId="0">
      <pane ySplit="6" topLeftCell="A8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4677</v>
      </c>
      <c r="J2" s="38" t="s">
        <v>4884</v>
      </c>
    </row>
    <row r="3" spans="1:54" ht="16.2" x14ac:dyDescent="0.35">
      <c r="C3" s="1" t="s">
        <v>28</v>
      </c>
      <c r="D3" s="21" t="s">
        <v>4678</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2571</v>
      </c>
      <c r="C18" s="57" t="s">
        <v>412</v>
      </c>
      <c r="D18" s="54" t="s">
        <v>2572</v>
      </c>
      <c r="E18" s="6" t="s">
        <v>597</v>
      </c>
      <c r="F18" s="19">
        <v>3000</v>
      </c>
      <c r="G18" s="24">
        <v>3026.26</v>
      </c>
      <c r="H18" s="24">
        <v>7.31</v>
      </c>
      <c r="I18" s="31">
        <v>7.0149999999999997</v>
      </c>
      <c r="J18" s="31"/>
      <c r="K18" s="35" t="s">
        <v>598</v>
      </c>
    </row>
    <row r="19" spans="2:11" x14ac:dyDescent="0.3">
      <c r="B19" s="8" t="s">
        <v>4679</v>
      </c>
      <c r="C19" s="57" t="s">
        <v>4680</v>
      </c>
      <c r="D19" s="54" t="s">
        <v>4681</v>
      </c>
      <c r="E19" s="6" t="s">
        <v>597</v>
      </c>
      <c r="F19" s="19">
        <v>2500</v>
      </c>
      <c r="G19" s="24">
        <v>3015.13</v>
      </c>
      <c r="H19" s="24">
        <v>7.28</v>
      </c>
      <c r="I19" s="31">
        <v>7.2249999999999996</v>
      </c>
      <c r="J19" s="31"/>
      <c r="K19" s="35" t="s">
        <v>598</v>
      </c>
    </row>
    <row r="20" spans="2:11" x14ac:dyDescent="0.3">
      <c r="B20" s="8" t="s">
        <v>2560</v>
      </c>
      <c r="C20" s="57" t="s">
        <v>595</v>
      </c>
      <c r="D20" s="54" t="s">
        <v>2561</v>
      </c>
      <c r="E20" s="6" t="s">
        <v>597</v>
      </c>
      <c r="F20" s="19">
        <v>250</v>
      </c>
      <c r="G20" s="24">
        <v>2525.88</v>
      </c>
      <c r="H20" s="24">
        <v>6.1</v>
      </c>
      <c r="I20" s="31">
        <v>6.7</v>
      </c>
      <c r="J20" s="31"/>
      <c r="K20" s="35"/>
    </row>
    <row r="21" spans="2:11" x14ac:dyDescent="0.3">
      <c r="B21" s="8" t="s">
        <v>4682</v>
      </c>
      <c r="C21" s="57" t="s">
        <v>2392</v>
      </c>
      <c r="D21" s="54" t="s">
        <v>4683</v>
      </c>
      <c r="E21" s="6" t="s">
        <v>637</v>
      </c>
      <c r="F21" s="19">
        <v>1000</v>
      </c>
      <c r="G21" s="24">
        <v>1010.62</v>
      </c>
      <c r="H21" s="24">
        <v>2.44</v>
      </c>
      <c r="I21" s="31">
        <v>6.4783999999999997</v>
      </c>
      <c r="J21" s="31"/>
      <c r="K21" s="35" t="s">
        <v>598</v>
      </c>
    </row>
    <row r="22" spans="2:11" x14ac:dyDescent="0.3">
      <c r="B22" s="8" t="s">
        <v>4684</v>
      </c>
      <c r="C22" s="57" t="s">
        <v>1313</v>
      </c>
      <c r="D22" s="54" t="s">
        <v>4685</v>
      </c>
      <c r="E22" s="6" t="s">
        <v>637</v>
      </c>
      <c r="F22" s="19">
        <v>1000</v>
      </c>
      <c r="G22" s="24">
        <v>1007.9</v>
      </c>
      <c r="H22" s="24">
        <v>2.44</v>
      </c>
      <c r="I22" s="31">
        <v>7.1050000000000004</v>
      </c>
      <c r="J22" s="31"/>
      <c r="K22" s="35" t="s">
        <v>598</v>
      </c>
    </row>
    <row r="23" spans="2:11" x14ac:dyDescent="0.3">
      <c r="B23" s="8" t="s">
        <v>4686</v>
      </c>
      <c r="C23" s="57" t="s">
        <v>595</v>
      </c>
      <c r="D23" s="54" t="s">
        <v>4687</v>
      </c>
      <c r="E23" s="6" t="s">
        <v>597</v>
      </c>
      <c r="F23" s="19">
        <v>50</v>
      </c>
      <c r="G23" s="24">
        <v>502.89</v>
      </c>
      <c r="H23" s="24">
        <v>1.21</v>
      </c>
      <c r="I23" s="31">
        <v>6.7024999999999997</v>
      </c>
      <c r="J23" s="31"/>
      <c r="K23" s="35" t="s">
        <v>598</v>
      </c>
    </row>
    <row r="24" spans="2:11" x14ac:dyDescent="0.3">
      <c r="B24" s="8" t="s">
        <v>4688</v>
      </c>
      <c r="C24" s="57" t="s">
        <v>41</v>
      </c>
      <c r="D24" s="54" t="s">
        <v>4689</v>
      </c>
      <c r="E24" s="6" t="s">
        <v>597</v>
      </c>
      <c r="F24" s="19">
        <v>50</v>
      </c>
      <c r="G24" s="24">
        <v>496.51</v>
      </c>
      <c r="H24" s="24">
        <v>1.2</v>
      </c>
      <c r="I24" s="31">
        <v>6.75</v>
      </c>
      <c r="J24" s="31"/>
      <c r="K24" s="35" t="s">
        <v>598</v>
      </c>
    </row>
    <row r="25" spans="2:11" x14ac:dyDescent="0.3">
      <c r="B25" s="8" t="s">
        <v>2539</v>
      </c>
      <c r="C25" s="57" t="s">
        <v>623</v>
      </c>
      <c r="D25" s="54" t="s">
        <v>2540</v>
      </c>
      <c r="E25" s="6" t="s">
        <v>597</v>
      </c>
      <c r="F25" s="19">
        <v>40</v>
      </c>
      <c r="G25" s="24">
        <v>403.14</v>
      </c>
      <c r="H25" s="24">
        <v>0.97</v>
      </c>
      <c r="I25" s="31">
        <v>6.7613000000000003</v>
      </c>
      <c r="J25" s="31"/>
      <c r="K25" s="35" t="s">
        <v>598</v>
      </c>
    </row>
    <row r="26" spans="2:11" x14ac:dyDescent="0.3">
      <c r="C26" s="58" t="s">
        <v>175</v>
      </c>
      <c r="D26" s="54"/>
      <c r="E26" s="6"/>
      <c r="F26" s="19"/>
      <c r="G26" s="25">
        <v>11988.33</v>
      </c>
      <c r="H26" s="25">
        <v>28.95</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8</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9</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9" t="s">
        <v>10</v>
      </c>
      <c r="D34" s="54"/>
      <c r="E34" s="6"/>
      <c r="F34" s="19"/>
      <c r="G34" s="24"/>
      <c r="H34" s="24"/>
      <c r="I34" s="31"/>
      <c r="J34" s="31"/>
      <c r="K34" s="35"/>
    </row>
    <row r="35" spans="1:11" x14ac:dyDescent="0.3">
      <c r="B35" s="8" t="s">
        <v>1521</v>
      </c>
      <c r="C35" s="57" t="s">
        <v>1522</v>
      </c>
      <c r="D35" s="54" t="s">
        <v>1523</v>
      </c>
      <c r="E35" s="6" t="s">
        <v>186</v>
      </c>
      <c r="F35" s="19">
        <v>10000000</v>
      </c>
      <c r="G35" s="24">
        <v>10182.01</v>
      </c>
      <c r="H35" s="24">
        <v>24.6</v>
      </c>
      <c r="I35" s="31">
        <v>5.8737905000000001</v>
      </c>
      <c r="J35" s="31"/>
      <c r="K35" s="35"/>
    </row>
    <row r="36" spans="1:11" x14ac:dyDescent="0.3">
      <c r="B36" s="8" t="s">
        <v>3277</v>
      </c>
      <c r="C36" s="57" t="s">
        <v>3278</v>
      </c>
      <c r="D36" s="54" t="s">
        <v>3279</v>
      </c>
      <c r="E36" s="6" t="s">
        <v>186</v>
      </c>
      <c r="F36" s="19">
        <v>3500000</v>
      </c>
      <c r="G36" s="24">
        <v>3556.37</v>
      </c>
      <c r="H36" s="24">
        <v>8.59</v>
      </c>
      <c r="I36" s="31">
        <v>5.9046905000000001</v>
      </c>
      <c r="J36" s="31"/>
      <c r="K36" s="35"/>
    </row>
    <row r="37" spans="1:11" x14ac:dyDescent="0.3">
      <c r="B37" s="8" t="s">
        <v>4690</v>
      </c>
      <c r="C37" s="57" t="s">
        <v>4691</v>
      </c>
      <c r="D37" s="54" t="s">
        <v>4692</v>
      </c>
      <c r="E37" s="6" t="s">
        <v>186</v>
      </c>
      <c r="F37" s="19">
        <v>2500000</v>
      </c>
      <c r="G37" s="24">
        <v>2549.69</v>
      </c>
      <c r="H37" s="24">
        <v>6.16</v>
      </c>
      <c r="I37" s="31">
        <v>5.9253140000000002</v>
      </c>
      <c r="J37" s="31"/>
      <c r="K37" s="35"/>
    </row>
    <row r="38" spans="1:11" x14ac:dyDescent="0.3">
      <c r="B38" s="8" t="s">
        <v>3727</v>
      </c>
      <c r="C38" s="57" t="s">
        <v>3728</v>
      </c>
      <c r="D38" s="54" t="s">
        <v>3729</v>
      </c>
      <c r="E38" s="6" t="s">
        <v>186</v>
      </c>
      <c r="F38" s="19">
        <v>2500000</v>
      </c>
      <c r="G38" s="24">
        <v>2549.02</v>
      </c>
      <c r="H38" s="24">
        <v>6.16</v>
      </c>
      <c r="I38" s="31">
        <v>5.8944334999999999</v>
      </c>
      <c r="J38" s="31"/>
      <c r="K38" s="35"/>
    </row>
    <row r="39" spans="1:11" x14ac:dyDescent="0.3">
      <c r="B39" s="8" t="s">
        <v>4693</v>
      </c>
      <c r="C39" s="57" t="s">
        <v>4694</v>
      </c>
      <c r="D39" s="54" t="s">
        <v>4695</v>
      </c>
      <c r="E39" s="6" t="s">
        <v>186</v>
      </c>
      <c r="F39" s="19">
        <v>2000000</v>
      </c>
      <c r="G39" s="24">
        <v>2031.98</v>
      </c>
      <c r="H39" s="24">
        <v>4.91</v>
      </c>
      <c r="I39" s="31">
        <v>5.9236313000000003</v>
      </c>
      <c r="J39" s="31"/>
      <c r="K39" s="35"/>
    </row>
    <row r="40" spans="1:11" x14ac:dyDescent="0.3">
      <c r="B40" s="8" t="s">
        <v>3918</v>
      </c>
      <c r="C40" s="57" t="s">
        <v>3919</v>
      </c>
      <c r="D40" s="54" t="s">
        <v>3920</v>
      </c>
      <c r="E40" s="6" t="s">
        <v>186</v>
      </c>
      <c r="F40" s="19">
        <v>1000000</v>
      </c>
      <c r="G40" s="24">
        <v>1020.11</v>
      </c>
      <c r="H40" s="24">
        <v>2.46</v>
      </c>
      <c r="I40" s="31">
        <v>5.8737905000000001</v>
      </c>
      <c r="J40" s="31"/>
      <c r="K40" s="35"/>
    </row>
    <row r="41" spans="1:11" x14ac:dyDescent="0.3">
      <c r="B41" s="8" t="s">
        <v>4696</v>
      </c>
      <c r="C41" s="57" t="s">
        <v>4697</v>
      </c>
      <c r="D41" s="54" t="s">
        <v>4698</v>
      </c>
      <c r="E41" s="6" t="s">
        <v>186</v>
      </c>
      <c r="F41" s="19">
        <v>1000000</v>
      </c>
      <c r="G41" s="24">
        <v>1016.06</v>
      </c>
      <c r="H41" s="24">
        <v>2.4500000000000002</v>
      </c>
      <c r="I41" s="31">
        <v>5.9533855999999998</v>
      </c>
      <c r="J41" s="31"/>
      <c r="K41" s="35"/>
    </row>
    <row r="42" spans="1:11" x14ac:dyDescent="0.3">
      <c r="C42" s="58" t="s">
        <v>175</v>
      </c>
      <c r="D42" s="54"/>
      <c r="E42" s="6"/>
      <c r="F42" s="19"/>
      <c r="G42" s="25">
        <v>22905.24</v>
      </c>
      <c r="H42" s="25">
        <v>55.33</v>
      </c>
      <c r="I42" s="31"/>
      <c r="J42" s="31"/>
      <c r="K42" s="35"/>
    </row>
    <row r="43" spans="1:11" x14ac:dyDescent="0.3">
      <c r="C43" s="57"/>
      <c r="D43" s="54"/>
      <c r="E43" s="6"/>
      <c r="F43" s="19"/>
      <c r="G43" s="24"/>
      <c r="H43" s="24"/>
      <c r="I43" s="31"/>
      <c r="J43" s="31"/>
      <c r="K43" s="35"/>
    </row>
    <row r="44" spans="1:11" x14ac:dyDescent="0.3">
      <c r="A44" s="10"/>
      <c r="B44" s="28"/>
      <c r="C44" s="58" t="s">
        <v>11</v>
      </c>
      <c r="D44" s="54"/>
      <c r="E44" s="6"/>
      <c r="F44" s="19"/>
      <c r="G44" s="24"/>
      <c r="H44" s="24"/>
      <c r="I44" s="31"/>
      <c r="J44" s="31"/>
      <c r="K44" s="35"/>
    </row>
    <row r="45" spans="1:11" x14ac:dyDescent="0.3">
      <c r="A45" s="28"/>
      <c r="B45" s="28"/>
      <c r="C45" s="58" t="s">
        <v>13</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14</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11" x14ac:dyDescent="0.3">
      <c r="A49" s="28"/>
      <c r="B49" s="28"/>
      <c r="C49" s="58" t="s">
        <v>15</v>
      </c>
      <c r="D49" s="54"/>
      <c r="E49" s="6"/>
      <c r="F49" s="19"/>
      <c r="G49" s="24" t="s">
        <v>2</v>
      </c>
      <c r="H49" s="24" t="s">
        <v>2</v>
      </c>
      <c r="I49" s="31"/>
      <c r="J49" s="31"/>
      <c r="K49" s="35"/>
    </row>
    <row r="50" spans="1:11" x14ac:dyDescent="0.3">
      <c r="A50" s="28"/>
      <c r="B50" s="28"/>
      <c r="C50" s="58"/>
      <c r="D50" s="54"/>
      <c r="E50" s="6"/>
      <c r="F50" s="19"/>
      <c r="G50" s="24"/>
      <c r="H50" s="24"/>
      <c r="I50" s="31"/>
      <c r="J50" s="31"/>
      <c r="K50" s="35"/>
    </row>
    <row r="51" spans="1:11" x14ac:dyDescent="0.3">
      <c r="A51" s="28"/>
      <c r="B51" s="28"/>
      <c r="C51" s="58" t="s">
        <v>16</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C53" s="59" t="s">
        <v>17</v>
      </c>
      <c r="D53" s="54"/>
      <c r="E53" s="6"/>
      <c r="F53" s="19"/>
      <c r="G53" s="24"/>
      <c r="H53" s="24"/>
      <c r="I53" s="31"/>
      <c r="J53" s="31"/>
      <c r="K53" s="35"/>
    </row>
    <row r="54" spans="1:11" x14ac:dyDescent="0.3">
      <c r="B54" s="8" t="s">
        <v>3318</v>
      </c>
      <c r="C54" s="57" t="s">
        <v>3319</v>
      </c>
      <c r="D54" s="54" t="s">
        <v>3320</v>
      </c>
      <c r="E54" s="6" t="s">
        <v>186</v>
      </c>
      <c r="F54" s="19">
        <v>1148900</v>
      </c>
      <c r="G54" s="24">
        <v>1092.7</v>
      </c>
      <c r="H54" s="24">
        <v>2.64</v>
      </c>
      <c r="I54" s="31">
        <v>5.7855163000000003</v>
      </c>
      <c r="J54" s="31"/>
      <c r="K54" s="35"/>
    </row>
    <row r="55" spans="1:11" x14ac:dyDescent="0.3">
      <c r="B55" s="8" t="s">
        <v>3315</v>
      </c>
      <c r="C55" s="57" t="s">
        <v>3316</v>
      </c>
      <c r="D55" s="54" t="s">
        <v>3317</v>
      </c>
      <c r="E55" s="6" t="s">
        <v>186</v>
      </c>
      <c r="F55" s="19">
        <v>1000000</v>
      </c>
      <c r="G55" s="24">
        <v>957.3</v>
      </c>
      <c r="H55" s="24">
        <v>2.31</v>
      </c>
      <c r="I55" s="31">
        <v>5.7494237999999998</v>
      </c>
      <c r="J55" s="31"/>
      <c r="K55" s="35"/>
    </row>
    <row r="56" spans="1:11" x14ac:dyDescent="0.3">
      <c r="B56" s="8" t="s">
        <v>3309</v>
      </c>
      <c r="C56" s="57" t="s">
        <v>3310</v>
      </c>
      <c r="D56" s="54" t="s">
        <v>3311</v>
      </c>
      <c r="E56" s="6" t="s">
        <v>186</v>
      </c>
      <c r="F56" s="19">
        <v>887500</v>
      </c>
      <c r="G56" s="24">
        <v>861.63</v>
      </c>
      <c r="H56" s="24">
        <v>2.08</v>
      </c>
      <c r="I56" s="31">
        <v>5.7335615999999998</v>
      </c>
      <c r="J56" s="31"/>
      <c r="K56" s="35"/>
    </row>
    <row r="57" spans="1:11" x14ac:dyDescent="0.3">
      <c r="B57" s="8" t="s">
        <v>3321</v>
      </c>
      <c r="C57" s="57" t="s">
        <v>3322</v>
      </c>
      <c r="D57" s="54" t="s">
        <v>3323</v>
      </c>
      <c r="E57" s="6" t="s">
        <v>186</v>
      </c>
      <c r="F57" s="19">
        <v>845000</v>
      </c>
      <c r="G57" s="24">
        <v>808.04</v>
      </c>
      <c r="H57" s="24">
        <v>1.95</v>
      </c>
      <c r="I57" s="31">
        <v>5.7499891999999999</v>
      </c>
      <c r="J57" s="31"/>
      <c r="K57" s="35"/>
    </row>
    <row r="58" spans="1:11" x14ac:dyDescent="0.3">
      <c r="B58" s="8" t="s">
        <v>3930</v>
      </c>
      <c r="C58" s="57" t="s">
        <v>3931</v>
      </c>
      <c r="D58" s="54" t="s">
        <v>3932</v>
      </c>
      <c r="E58" s="6" t="s">
        <v>186</v>
      </c>
      <c r="F58" s="19">
        <v>375000</v>
      </c>
      <c r="G58" s="24">
        <v>363.45</v>
      </c>
      <c r="H58" s="24">
        <v>0.88</v>
      </c>
      <c r="I58" s="31">
        <v>5.7337157999999997</v>
      </c>
      <c r="J58" s="31"/>
      <c r="K58" s="35"/>
    </row>
    <row r="59" spans="1:11" x14ac:dyDescent="0.3">
      <c r="B59" s="8" t="s">
        <v>3333</v>
      </c>
      <c r="C59" s="57" t="s">
        <v>3334</v>
      </c>
      <c r="D59" s="54" t="s">
        <v>3335</v>
      </c>
      <c r="E59" s="6" t="s">
        <v>186</v>
      </c>
      <c r="F59" s="19">
        <v>100000</v>
      </c>
      <c r="G59" s="24">
        <v>96.98</v>
      </c>
      <c r="H59" s="24">
        <v>0.23</v>
      </c>
      <c r="I59" s="31">
        <v>5.7336644000000003</v>
      </c>
      <c r="J59" s="31"/>
      <c r="K59" s="35"/>
    </row>
    <row r="60" spans="1:11" x14ac:dyDescent="0.3">
      <c r="C60" s="58" t="s">
        <v>175</v>
      </c>
      <c r="D60" s="54"/>
      <c r="E60" s="6"/>
      <c r="F60" s="19"/>
      <c r="G60" s="25">
        <v>4180.1000000000004</v>
      </c>
      <c r="H60" s="25">
        <v>10.09</v>
      </c>
      <c r="I60" s="31"/>
      <c r="J60" s="31"/>
      <c r="K60" s="35"/>
    </row>
    <row r="61" spans="1:11" x14ac:dyDescent="0.3">
      <c r="C61" s="57"/>
      <c r="D61" s="54"/>
      <c r="E61" s="6"/>
      <c r="F61" s="19"/>
      <c r="G61" s="24"/>
      <c r="H61" s="24"/>
      <c r="I61" s="31"/>
      <c r="J61" s="31"/>
      <c r="K61" s="35"/>
    </row>
    <row r="62" spans="1:11" x14ac:dyDescent="0.3">
      <c r="A62" s="10"/>
      <c r="B62" s="28"/>
      <c r="C62" s="58" t="s">
        <v>18</v>
      </c>
      <c r="D62" s="54"/>
      <c r="E62" s="6"/>
      <c r="F62" s="19"/>
      <c r="G62" s="24"/>
      <c r="H62" s="24"/>
      <c r="I62" s="31"/>
      <c r="J62" s="31"/>
      <c r="K62" s="35"/>
    </row>
    <row r="63" spans="1:11" x14ac:dyDescent="0.3">
      <c r="A63" s="28"/>
      <c r="B63" s="28"/>
      <c r="C63" s="58" t="s">
        <v>19</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20</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21</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22</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23</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C73" s="59" t="s">
        <v>24</v>
      </c>
      <c r="D73" s="54"/>
      <c r="E73" s="6"/>
      <c r="F73" s="19"/>
      <c r="G73" s="24"/>
      <c r="H73" s="24"/>
      <c r="I73" s="31"/>
      <c r="J73" s="31"/>
      <c r="K73" s="35"/>
    </row>
    <row r="74" spans="1:54" x14ac:dyDescent="0.3">
      <c r="B74" s="8" t="s">
        <v>187</v>
      </c>
      <c r="C74" s="57" t="s">
        <v>188</v>
      </c>
      <c r="D74" s="54"/>
      <c r="E74" s="6"/>
      <c r="F74" s="19"/>
      <c r="G74" s="24">
        <v>1728.18</v>
      </c>
      <c r="H74" s="24">
        <v>4.18</v>
      </c>
      <c r="I74" s="31"/>
      <c r="J74" s="31"/>
      <c r="K74" s="35"/>
    </row>
    <row r="75" spans="1:54" x14ac:dyDescent="0.3">
      <c r="C75" s="58" t="s">
        <v>175</v>
      </c>
      <c r="D75" s="54"/>
      <c r="E75" s="6"/>
      <c r="F75" s="19"/>
      <c r="G75" s="25">
        <v>1728.18</v>
      </c>
      <c r="H75" s="25">
        <v>4.18</v>
      </c>
      <c r="I75" s="31"/>
      <c r="J75" s="31"/>
      <c r="K75" s="35"/>
    </row>
    <row r="76" spans="1:54" x14ac:dyDescent="0.3">
      <c r="C76" s="57"/>
      <c r="D76" s="54"/>
      <c r="E76" s="6"/>
      <c r="F76" s="19"/>
      <c r="G76" s="24"/>
      <c r="H76" s="24"/>
      <c r="I76" s="31"/>
      <c r="J76" s="31"/>
      <c r="K76" s="35"/>
    </row>
    <row r="77" spans="1:54" x14ac:dyDescent="0.3">
      <c r="A77" s="10"/>
      <c r="B77" s="28"/>
      <c r="C77" s="58" t="s">
        <v>25</v>
      </c>
      <c r="D77" s="54"/>
      <c r="E77" s="6"/>
      <c r="F77" s="19"/>
      <c r="G77" s="24"/>
      <c r="H77" s="24"/>
      <c r="I77" s="31"/>
      <c r="J77" s="31"/>
      <c r="K77" s="35"/>
    </row>
    <row r="78" spans="1:54" s="2" customFormat="1" ht="13.8" x14ac:dyDescent="0.3">
      <c r="A78" s="28"/>
      <c r="B78" s="28"/>
      <c r="C78" s="57" t="s">
        <v>5128</v>
      </c>
      <c r="D78" s="54"/>
      <c r="E78" s="6"/>
      <c r="F78" s="19"/>
      <c r="G78" s="24" t="s">
        <v>2</v>
      </c>
      <c r="H78" s="24" t="s">
        <v>2</v>
      </c>
      <c r="I78" s="31"/>
      <c r="J78" s="31"/>
      <c r="K78" s="35"/>
      <c r="L78" s="3"/>
      <c r="AI78" s="3"/>
      <c r="AV78" s="3"/>
      <c r="AX78" s="3"/>
      <c r="BB78" s="3"/>
    </row>
    <row r="79" spans="1:54" x14ac:dyDescent="0.3">
      <c r="B79" s="8"/>
      <c r="C79" s="57" t="s">
        <v>189</v>
      </c>
      <c r="D79" s="54"/>
      <c r="E79" s="6"/>
      <c r="F79" s="19"/>
      <c r="G79" s="24">
        <v>588.73</v>
      </c>
      <c r="H79" s="24">
        <v>1.45</v>
      </c>
      <c r="I79" s="31"/>
      <c r="J79" s="31"/>
      <c r="K79" s="35"/>
    </row>
    <row r="80" spans="1:54" x14ac:dyDescent="0.3">
      <c r="C80" s="58" t="s">
        <v>175</v>
      </c>
      <c r="D80" s="54"/>
      <c r="E80" s="6"/>
      <c r="F80" s="19"/>
      <c r="G80" s="25">
        <v>588.73</v>
      </c>
      <c r="H80" s="25">
        <v>1.45</v>
      </c>
      <c r="I80" s="31"/>
      <c r="J80" s="31"/>
      <c r="K80" s="35"/>
    </row>
    <row r="81" spans="3:11" x14ac:dyDescent="0.3">
      <c r="C81" s="57"/>
      <c r="D81" s="54"/>
      <c r="E81" s="6"/>
      <c r="F81" s="19"/>
      <c r="G81" s="24"/>
      <c r="H81" s="24"/>
      <c r="I81" s="31"/>
      <c r="J81" s="31"/>
      <c r="K81" s="35"/>
    </row>
    <row r="82" spans="3:11" x14ac:dyDescent="0.3">
      <c r="C82" s="60" t="s">
        <v>190</v>
      </c>
      <c r="D82" s="55"/>
      <c r="E82" s="5"/>
      <c r="F82" s="20"/>
      <c r="G82" s="26">
        <v>41390.58</v>
      </c>
      <c r="H82" s="26">
        <v>100.00000000000001</v>
      </c>
      <c r="I82" s="32"/>
      <c r="J82" s="32"/>
      <c r="K82" s="36"/>
    </row>
    <row r="85" spans="3:11" x14ac:dyDescent="0.3">
      <c r="C85" s="1" t="s">
        <v>191</v>
      </c>
    </row>
    <row r="86" spans="3:11" x14ac:dyDescent="0.3">
      <c r="C86" s="37" t="s">
        <v>192</v>
      </c>
      <c r="D86" s="37"/>
      <c r="E86" s="37"/>
      <c r="F86" s="37"/>
      <c r="G86" s="37"/>
      <c r="H86" s="37"/>
      <c r="I86" s="37"/>
      <c r="J86" s="37"/>
      <c r="K86" s="37"/>
    </row>
    <row r="87" spans="3:11" x14ac:dyDescent="0.3">
      <c r="C87" s="2" t="s">
        <v>193</v>
      </c>
    </row>
    <row r="88" spans="3:11" x14ac:dyDescent="0.3">
      <c r="C88" s="2" t="s">
        <v>194</v>
      </c>
    </row>
    <row r="89" spans="3:11" ht="30" customHeight="1" x14ac:dyDescent="0.3">
      <c r="C89" s="82" t="s">
        <v>195</v>
      </c>
      <c r="D89" s="83"/>
      <c r="E89" s="83"/>
      <c r="F89" s="83"/>
      <c r="G89" s="83"/>
      <c r="H89" s="83"/>
      <c r="I89" s="83"/>
      <c r="J89" s="83"/>
      <c r="K89" s="83"/>
    </row>
    <row r="90" spans="3:11" x14ac:dyDescent="0.3">
      <c r="C90" s="2" t="s">
        <v>196</v>
      </c>
    </row>
    <row r="92" spans="3:11" x14ac:dyDescent="0.3">
      <c r="C92" s="1" t="s">
        <v>5237</v>
      </c>
      <c r="E92" s="80" t="s">
        <v>5238</v>
      </c>
    </row>
    <row r="93" spans="3:11" x14ac:dyDescent="0.3">
      <c r="E93" s="2" t="s">
        <v>5286</v>
      </c>
    </row>
  </sheetData>
  <mergeCells count="1">
    <mergeCell ref="C89:K89"/>
  </mergeCells>
  <hyperlinks>
    <hyperlink ref="J2" location="'Index'!A1" display="'Index'!A1" xr:uid="{1318A782-4046-4B32-8D80-CAFFD7CF7D95}"/>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EE7A7-9835-467F-8165-3CFBEFA3E400}">
  <sheetPr codeName="Sheet1"/>
  <dimension ref="A1:IV101"/>
  <sheetViews>
    <sheetView showGridLines="0" zoomScale="90" zoomScaleNormal="90" workbookViewId="0">
      <pane ySplit="6" topLeftCell="A9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4699</v>
      </c>
      <c r="J2" s="38" t="s">
        <v>4884</v>
      </c>
    </row>
    <row r="3" spans="1:54" ht="16.2" x14ac:dyDescent="0.35">
      <c r="C3" s="1" t="s">
        <v>28</v>
      </c>
      <c r="D3" s="21" t="s">
        <v>4700</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263678</v>
      </c>
      <c r="G10" s="24">
        <v>5127.4799999999996</v>
      </c>
      <c r="H10" s="24">
        <v>15.57</v>
      </c>
      <c r="I10" s="31"/>
      <c r="J10" s="31"/>
      <c r="K10" s="35"/>
    </row>
    <row r="11" spans="1:54" x14ac:dyDescent="0.3">
      <c r="B11" s="8" t="s">
        <v>44</v>
      </c>
      <c r="C11" s="57" t="s">
        <v>45</v>
      </c>
      <c r="D11" s="54" t="s">
        <v>46</v>
      </c>
      <c r="E11" s="6" t="s">
        <v>43</v>
      </c>
      <c r="F11" s="19">
        <v>247775</v>
      </c>
      <c r="G11" s="24">
        <v>3582.7</v>
      </c>
      <c r="H11" s="24">
        <v>10.88</v>
      </c>
      <c r="I11" s="31"/>
      <c r="J11" s="31"/>
      <c r="K11" s="35"/>
    </row>
    <row r="12" spans="1:54" x14ac:dyDescent="0.3">
      <c r="B12" s="8" t="s">
        <v>64</v>
      </c>
      <c r="C12" s="57" t="s">
        <v>65</v>
      </c>
      <c r="D12" s="54" t="s">
        <v>66</v>
      </c>
      <c r="E12" s="6" t="s">
        <v>67</v>
      </c>
      <c r="F12" s="19">
        <v>235551</v>
      </c>
      <c r="G12" s="24">
        <v>3346.71</v>
      </c>
      <c r="H12" s="24">
        <v>10.16</v>
      </c>
      <c r="I12" s="31"/>
      <c r="J12" s="31"/>
      <c r="K12" s="35"/>
    </row>
    <row r="13" spans="1:54" x14ac:dyDescent="0.3">
      <c r="B13" s="8" t="s">
        <v>47</v>
      </c>
      <c r="C13" s="57" t="s">
        <v>48</v>
      </c>
      <c r="D13" s="54" t="s">
        <v>49</v>
      </c>
      <c r="E13" s="6" t="s">
        <v>50</v>
      </c>
      <c r="F13" s="19">
        <v>124312</v>
      </c>
      <c r="G13" s="24">
        <v>1942.75</v>
      </c>
      <c r="H13" s="24">
        <v>5.9</v>
      </c>
      <c r="I13" s="31"/>
      <c r="J13" s="31"/>
      <c r="K13" s="35"/>
    </row>
    <row r="14" spans="1:54" x14ac:dyDescent="0.3">
      <c r="B14" s="8" t="s">
        <v>329</v>
      </c>
      <c r="C14" s="57" t="s">
        <v>330</v>
      </c>
      <c r="D14" s="54" t="s">
        <v>331</v>
      </c>
      <c r="E14" s="6" t="s">
        <v>240</v>
      </c>
      <c r="F14" s="19">
        <v>93296</v>
      </c>
      <c r="G14" s="24">
        <v>1732.32</v>
      </c>
      <c r="H14" s="24">
        <v>5.26</v>
      </c>
      <c r="I14" s="31"/>
      <c r="J14" s="31"/>
      <c r="K14" s="35"/>
    </row>
    <row r="15" spans="1:54" x14ac:dyDescent="0.3">
      <c r="B15" s="8" t="s">
        <v>54</v>
      </c>
      <c r="C15" s="57" t="s">
        <v>55</v>
      </c>
      <c r="D15" s="54" t="s">
        <v>56</v>
      </c>
      <c r="E15" s="6" t="s">
        <v>57</v>
      </c>
      <c r="F15" s="19">
        <v>40692</v>
      </c>
      <c r="G15" s="24">
        <v>1495.74</v>
      </c>
      <c r="H15" s="24">
        <v>4.54</v>
      </c>
      <c r="I15" s="31"/>
      <c r="J15" s="31"/>
      <c r="K15" s="35"/>
    </row>
    <row r="16" spans="1:54" x14ac:dyDescent="0.3">
      <c r="B16" s="8" t="s">
        <v>384</v>
      </c>
      <c r="C16" s="57" t="s">
        <v>385</v>
      </c>
      <c r="D16" s="54" t="s">
        <v>386</v>
      </c>
      <c r="E16" s="6" t="s">
        <v>100</v>
      </c>
      <c r="F16" s="19">
        <v>322339</v>
      </c>
      <c r="G16" s="24">
        <v>1347.05</v>
      </c>
      <c r="H16" s="24">
        <v>4.09</v>
      </c>
      <c r="I16" s="31"/>
      <c r="J16" s="31"/>
      <c r="K16" s="35"/>
    </row>
    <row r="17" spans="2:11" x14ac:dyDescent="0.3">
      <c r="B17" s="8" t="s">
        <v>61</v>
      </c>
      <c r="C17" s="57" t="s">
        <v>62</v>
      </c>
      <c r="D17" s="54" t="s">
        <v>63</v>
      </c>
      <c r="E17" s="6" t="s">
        <v>50</v>
      </c>
      <c r="F17" s="19">
        <v>35270</v>
      </c>
      <c r="G17" s="24">
        <v>1221.93</v>
      </c>
      <c r="H17" s="24">
        <v>3.71</v>
      </c>
      <c r="I17" s="31"/>
      <c r="J17" s="31"/>
      <c r="K17" s="35"/>
    </row>
    <row r="18" spans="2:11" x14ac:dyDescent="0.3">
      <c r="B18" s="8" t="s">
        <v>51</v>
      </c>
      <c r="C18" s="57" t="s">
        <v>52</v>
      </c>
      <c r="D18" s="54" t="s">
        <v>53</v>
      </c>
      <c r="E18" s="6" t="s">
        <v>43</v>
      </c>
      <c r="F18" s="19">
        <v>99167</v>
      </c>
      <c r="G18" s="24">
        <v>1182.1199999999999</v>
      </c>
      <c r="H18" s="24">
        <v>3.59</v>
      </c>
      <c r="I18" s="31"/>
      <c r="J18" s="31"/>
      <c r="K18" s="35"/>
    </row>
    <row r="19" spans="2:11" x14ac:dyDescent="0.3">
      <c r="B19" s="8" t="s">
        <v>72</v>
      </c>
      <c r="C19" s="57" t="s">
        <v>73</v>
      </c>
      <c r="D19" s="54" t="s">
        <v>74</v>
      </c>
      <c r="E19" s="6" t="s">
        <v>43</v>
      </c>
      <c r="F19" s="19">
        <v>133597</v>
      </c>
      <c r="G19" s="24">
        <v>1085.3399999999999</v>
      </c>
      <c r="H19" s="24">
        <v>3.3</v>
      </c>
      <c r="I19" s="31"/>
      <c r="J19" s="31"/>
      <c r="K19" s="35"/>
    </row>
    <row r="20" spans="2:11" x14ac:dyDescent="0.3">
      <c r="B20" s="8" t="s">
        <v>58</v>
      </c>
      <c r="C20" s="57" t="s">
        <v>59</v>
      </c>
      <c r="D20" s="54" t="s">
        <v>60</v>
      </c>
      <c r="E20" s="6" t="s">
        <v>43</v>
      </c>
      <c r="F20" s="19">
        <v>51220</v>
      </c>
      <c r="G20" s="24">
        <v>1063.17</v>
      </c>
      <c r="H20" s="24">
        <v>3.23</v>
      </c>
      <c r="I20" s="31"/>
      <c r="J20" s="31"/>
      <c r="K20" s="35"/>
    </row>
    <row r="21" spans="2:11" x14ac:dyDescent="0.3">
      <c r="B21" s="8" t="s">
        <v>393</v>
      </c>
      <c r="C21" s="57" t="s">
        <v>394</v>
      </c>
      <c r="D21" s="54" t="s">
        <v>395</v>
      </c>
      <c r="E21" s="6" t="s">
        <v>71</v>
      </c>
      <c r="F21" s="19">
        <v>30736</v>
      </c>
      <c r="G21" s="24">
        <v>915.46</v>
      </c>
      <c r="H21" s="24">
        <v>2.78</v>
      </c>
      <c r="I21" s="31"/>
      <c r="J21" s="31"/>
      <c r="K21" s="35"/>
    </row>
    <row r="22" spans="2:11" x14ac:dyDescent="0.3">
      <c r="B22" s="8" t="s">
        <v>535</v>
      </c>
      <c r="C22" s="57" t="s">
        <v>536</v>
      </c>
      <c r="D22" s="54" t="s">
        <v>537</v>
      </c>
      <c r="E22" s="6" t="s">
        <v>86</v>
      </c>
      <c r="F22" s="19">
        <v>9065</v>
      </c>
      <c r="G22" s="24">
        <v>831.69</v>
      </c>
      <c r="H22" s="24">
        <v>2.5299999999999998</v>
      </c>
      <c r="I22" s="31"/>
      <c r="J22" s="31"/>
      <c r="K22" s="35"/>
    </row>
    <row r="23" spans="2:11" x14ac:dyDescent="0.3">
      <c r="B23" s="8" t="s">
        <v>97</v>
      </c>
      <c r="C23" s="57" t="s">
        <v>98</v>
      </c>
      <c r="D23" s="54" t="s">
        <v>99</v>
      </c>
      <c r="E23" s="6" t="s">
        <v>100</v>
      </c>
      <c r="F23" s="19">
        <v>31084</v>
      </c>
      <c r="G23" s="24">
        <v>730.27</v>
      </c>
      <c r="H23" s="24">
        <v>2.2200000000000002</v>
      </c>
      <c r="I23" s="31"/>
      <c r="J23" s="31"/>
      <c r="K23" s="35"/>
    </row>
    <row r="24" spans="2:11" x14ac:dyDescent="0.3">
      <c r="B24" s="8" t="s">
        <v>458</v>
      </c>
      <c r="C24" s="57" t="s">
        <v>459</v>
      </c>
      <c r="D24" s="54" t="s">
        <v>460</v>
      </c>
      <c r="E24" s="6" t="s">
        <v>90</v>
      </c>
      <c r="F24" s="19">
        <v>37589</v>
      </c>
      <c r="G24" s="24">
        <v>630.86</v>
      </c>
      <c r="H24" s="24">
        <v>1.92</v>
      </c>
      <c r="I24" s="31"/>
      <c r="J24" s="31"/>
      <c r="K24" s="35"/>
    </row>
    <row r="25" spans="2:11" x14ac:dyDescent="0.3">
      <c r="B25" s="8" t="s">
        <v>848</v>
      </c>
      <c r="C25" s="57" t="s">
        <v>849</v>
      </c>
      <c r="D25" s="54" t="s">
        <v>850</v>
      </c>
      <c r="E25" s="6" t="s">
        <v>50</v>
      </c>
      <c r="F25" s="19">
        <v>36841</v>
      </c>
      <c r="G25" s="24">
        <v>603.29</v>
      </c>
      <c r="H25" s="24">
        <v>1.83</v>
      </c>
      <c r="I25" s="31"/>
      <c r="J25" s="31"/>
      <c r="K25" s="35"/>
    </row>
    <row r="26" spans="2:11" x14ac:dyDescent="0.3">
      <c r="B26" s="8" t="s">
        <v>348</v>
      </c>
      <c r="C26" s="57" t="s">
        <v>349</v>
      </c>
      <c r="D26" s="54" t="s">
        <v>350</v>
      </c>
      <c r="E26" s="6" t="s">
        <v>163</v>
      </c>
      <c r="F26" s="19">
        <v>241886</v>
      </c>
      <c r="G26" s="24">
        <v>577.5</v>
      </c>
      <c r="H26" s="24">
        <v>1.75</v>
      </c>
      <c r="I26" s="31"/>
      <c r="J26" s="31"/>
      <c r="K26" s="35"/>
    </row>
    <row r="27" spans="2:11" x14ac:dyDescent="0.3">
      <c r="B27" s="8" t="s">
        <v>68</v>
      </c>
      <c r="C27" s="57" t="s">
        <v>69</v>
      </c>
      <c r="D27" s="54" t="s">
        <v>70</v>
      </c>
      <c r="E27" s="6" t="s">
        <v>71</v>
      </c>
      <c r="F27" s="19">
        <v>4598</v>
      </c>
      <c r="G27" s="24">
        <v>566.36</v>
      </c>
      <c r="H27" s="24">
        <v>1.72</v>
      </c>
      <c r="I27" s="31"/>
      <c r="J27" s="31"/>
      <c r="K27" s="35"/>
    </row>
    <row r="28" spans="2:11" x14ac:dyDescent="0.3">
      <c r="B28" s="8" t="s">
        <v>551</v>
      </c>
      <c r="C28" s="57" t="s">
        <v>552</v>
      </c>
      <c r="D28" s="54" t="s">
        <v>553</v>
      </c>
      <c r="E28" s="6" t="s">
        <v>119</v>
      </c>
      <c r="F28" s="19">
        <v>165407</v>
      </c>
      <c r="G28" s="24">
        <v>552.87</v>
      </c>
      <c r="H28" s="24">
        <v>1.68</v>
      </c>
      <c r="I28" s="31"/>
      <c r="J28" s="31"/>
      <c r="K28" s="35"/>
    </row>
    <row r="29" spans="2:11" x14ac:dyDescent="0.3">
      <c r="B29" s="8" t="s">
        <v>399</v>
      </c>
      <c r="C29" s="57" t="s">
        <v>400</v>
      </c>
      <c r="D29" s="54" t="s">
        <v>401</v>
      </c>
      <c r="E29" s="6" t="s">
        <v>71</v>
      </c>
      <c r="F29" s="19">
        <v>73047</v>
      </c>
      <c r="G29" s="24">
        <v>525.54</v>
      </c>
      <c r="H29" s="24">
        <v>1.6</v>
      </c>
      <c r="I29" s="31"/>
      <c r="J29" s="31"/>
      <c r="K29" s="35"/>
    </row>
    <row r="30" spans="2:11" x14ac:dyDescent="0.3">
      <c r="B30" s="8" t="s">
        <v>815</v>
      </c>
      <c r="C30" s="57" t="s">
        <v>816</v>
      </c>
      <c r="D30" s="54" t="s">
        <v>817</v>
      </c>
      <c r="E30" s="6" t="s">
        <v>151</v>
      </c>
      <c r="F30" s="19">
        <v>14218</v>
      </c>
      <c r="G30" s="24">
        <v>505.34</v>
      </c>
      <c r="H30" s="24">
        <v>1.53</v>
      </c>
      <c r="I30" s="31"/>
      <c r="J30" s="31"/>
      <c r="K30" s="35"/>
    </row>
    <row r="31" spans="2:11" x14ac:dyDescent="0.3">
      <c r="B31" s="8" t="s">
        <v>309</v>
      </c>
      <c r="C31" s="57" t="s">
        <v>310</v>
      </c>
      <c r="D31" s="54" t="s">
        <v>311</v>
      </c>
      <c r="E31" s="6" t="s">
        <v>197</v>
      </c>
      <c r="F31" s="19">
        <v>286826</v>
      </c>
      <c r="G31" s="24">
        <v>461.79</v>
      </c>
      <c r="H31" s="24">
        <v>1.4</v>
      </c>
      <c r="I31" s="31"/>
      <c r="J31" s="31"/>
      <c r="K31" s="35"/>
    </row>
    <row r="32" spans="2:11" x14ac:dyDescent="0.3">
      <c r="B32" s="8" t="s">
        <v>116</v>
      </c>
      <c r="C32" s="57" t="s">
        <v>117</v>
      </c>
      <c r="D32" s="54" t="s">
        <v>118</v>
      </c>
      <c r="E32" s="6" t="s">
        <v>119</v>
      </c>
      <c r="F32" s="19">
        <v>158652</v>
      </c>
      <c r="G32" s="24">
        <v>459.93</v>
      </c>
      <c r="H32" s="24">
        <v>1.4</v>
      </c>
      <c r="I32" s="31"/>
      <c r="J32" s="31"/>
      <c r="K32" s="35"/>
    </row>
    <row r="33" spans="2:11" x14ac:dyDescent="0.3">
      <c r="B33" s="8" t="s">
        <v>75</v>
      </c>
      <c r="C33" s="57" t="s">
        <v>76</v>
      </c>
      <c r="D33" s="54" t="s">
        <v>77</v>
      </c>
      <c r="E33" s="6" t="s">
        <v>78</v>
      </c>
      <c r="F33" s="19">
        <v>4001</v>
      </c>
      <c r="G33" s="24">
        <v>448</v>
      </c>
      <c r="H33" s="24">
        <v>1.36</v>
      </c>
      <c r="I33" s="31"/>
      <c r="J33" s="31"/>
      <c r="K33" s="35"/>
    </row>
    <row r="34" spans="2:11" x14ac:dyDescent="0.3">
      <c r="B34" s="8" t="s">
        <v>1039</v>
      </c>
      <c r="C34" s="57" t="s">
        <v>1040</v>
      </c>
      <c r="D34" s="54" t="s">
        <v>1041</v>
      </c>
      <c r="E34" s="6" t="s">
        <v>86</v>
      </c>
      <c r="F34" s="19">
        <v>18896</v>
      </c>
      <c r="G34" s="24">
        <v>380.91</v>
      </c>
      <c r="H34" s="24">
        <v>1.1599999999999999</v>
      </c>
      <c r="I34" s="31"/>
      <c r="J34" s="31"/>
      <c r="K34" s="35"/>
    </row>
    <row r="35" spans="2:11" x14ac:dyDescent="0.3">
      <c r="B35" s="8" t="s">
        <v>544</v>
      </c>
      <c r="C35" s="57" t="s">
        <v>545</v>
      </c>
      <c r="D35" s="54" t="s">
        <v>546</v>
      </c>
      <c r="E35" s="6" t="s">
        <v>547</v>
      </c>
      <c r="F35" s="19">
        <v>25565</v>
      </c>
      <c r="G35" s="24">
        <v>366.18</v>
      </c>
      <c r="H35" s="24">
        <v>1.1100000000000001</v>
      </c>
      <c r="I35" s="31"/>
      <c r="J35" s="31"/>
      <c r="K35" s="35"/>
    </row>
    <row r="36" spans="2:11" x14ac:dyDescent="0.3">
      <c r="B36" s="8" t="s">
        <v>1042</v>
      </c>
      <c r="C36" s="57" t="s">
        <v>1043</v>
      </c>
      <c r="D36" s="54" t="s">
        <v>1044</v>
      </c>
      <c r="E36" s="6" t="s">
        <v>151</v>
      </c>
      <c r="F36" s="19">
        <v>15697</v>
      </c>
      <c r="G36" s="24">
        <v>354.76</v>
      </c>
      <c r="H36" s="24">
        <v>1.08</v>
      </c>
      <c r="I36" s="31"/>
      <c r="J36" s="31"/>
      <c r="K36" s="35"/>
    </row>
    <row r="37" spans="2:11" x14ac:dyDescent="0.3">
      <c r="B37" s="8" t="s">
        <v>396</v>
      </c>
      <c r="C37" s="57" t="s">
        <v>397</v>
      </c>
      <c r="D37" s="54" t="s">
        <v>398</v>
      </c>
      <c r="E37" s="6" t="s">
        <v>50</v>
      </c>
      <c r="F37" s="19">
        <v>22151</v>
      </c>
      <c r="G37" s="24">
        <v>348.66</v>
      </c>
      <c r="H37" s="24">
        <v>1.06</v>
      </c>
      <c r="I37" s="31"/>
      <c r="J37" s="31"/>
      <c r="K37" s="35"/>
    </row>
    <row r="38" spans="2:11" x14ac:dyDescent="0.3">
      <c r="B38" s="8" t="s">
        <v>1058</v>
      </c>
      <c r="C38" s="57" t="s">
        <v>1059</v>
      </c>
      <c r="D38" s="54" t="s">
        <v>1060</v>
      </c>
      <c r="E38" s="6" t="s">
        <v>325</v>
      </c>
      <c r="F38" s="19">
        <v>12416</v>
      </c>
      <c r="G38" s="24">
        <v>297.58</v>
      </c>
      <c r="H38" s="24">
        <v>0.9</v>
      </c>
      <c r="I38" s="31"/>
      <c r="J38" s="31"/>
      <c r="K38" s="35"/>
    </row>
    <row r="39" spans="2:11" x14ac:dyDescent="0.3">
      <c r="B39" s="8" t="s">
        <v>1077</v>
      </c>
      <c r="C39" s="57" t="s">
        <v>1078</v>
      </c>
      <c r="D39" s="54" t="s">
        <v>1079</v>
      </c>
      <c r="E39" s="6" t="s">
        <v>43</v>
      </c>
      <c r="F39" s="19">
        <v>22778</v>
      </c>
      <c r="G39" s="24">
        <v>186.12</v>
      </c>
      <c r="H39" s="24">
        <v>0.56999999999999995</v>
      </c>
      <c r="I39" s="31"/>
      <c r="J39" s="31"/>
      <c r="K39" s="35"/>
    </row>
    <row r="40" spans="2:11" x14ac:dyDescent="0.3">
      <c r="C40" s="58" t="s">
        <v>175</v>
      </c>
      <c r="D40" s="54"/>
      <c r="E40" s="6"/>
      <c r="F40" s="19"/>
      <c r="G40" s="25">
        <v>32870.42</v>
      </c>
      <c r="H40" s="25">
        <v>99.83</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187</v>
      </c>
      <c r="C82" s="57" t="s">
        <v>188</v>
      </c>
      <c r="D82" s="54"/>
      <c r="E82" s="6"/>
      <c r="F82" s="19"/>
      <c r="G82" s="24">
        <v>62.54</v>
      </c>
      <c r="H82" s="24">
        <v>0.19</v>
      </c>
      <c r="I82" s="31"/>
      <c r="J82" s="31"/>
      <c r="K82" s="35"/>
    </row>
    <row r="83" spans="1:54" x14ac:dyDescent="0.3">
      <c r="C83" s="58" t="s">
        <v>175</v>
      </c>
      <c r="D83" s="54"/>
      <c r="E83" s="6"/>
      <c r="F83" s="19"/>
      <c r="G83" s="25">
        <v>62.54</v>
      </c>
      <c r="H83" s="25">
        <v>0.19</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5128</v>
      </c>
      <c r="D86" s="54"/>
      <c r="E86" s="6"/>
      <c r="F86" s="19"/>
      <c r="G86" s="24" t="s">
        <v>2</v>
      </c>
      <c r="H86" s="24" t="s">
        <v>2</v>
      </c>
      <c r="I86" s="31"/>
      <c r="J86" s="31"/>
      <c r="K86" s="35"/>
      <c r="L86" s="3"/>
      <c r="AI86" s="3"/>
      <c r="AV86" s="3"/>
      <c r="AX86" s="3"/>
      <c r="BB86" s="3"/>
    </row>
    <row r="87" spans="1:54" x14ac:dyDescent="0.3">
      <c r="B87" s="8"/>
      <c r="C87" s="57" t="s">
        <v>189</v>
      </c>
      <c r="D87" s="54"/>
      <c r="E87" s="6"/>
      <c r="F87" s="19"/>
      <c r="G87" s="24">
        <v>-0.51</v>
      </c>
      <c r="H87" s="24">
        <v>-0.02</v>
      </c>
      <c r="I87" s="31"/>
      <c r="J87" s="31"/>
      <c r="K87" s="35"/>
    </row>
    <row r="88" spans="1:54" x14ac:dyDescent="0.3">
      <c r="C88" s="58" t="s">
        <v>175</v>
      </c>
      <c r="D88" s="54"/>
      <c r="E88" s="6"/>
      <c r="F88" s="19"/>
      <c r="G88" s="25">
        <v>-0.51</v>
      </c>
      <c r="H88" s="25">
        <v>-0.02</v>
      </c>
      <c r="I88" s="31"/>
      <c r="J88" s="31"/>
      <c r="K88" s="35"/>
    </row>
    <row r="89" spans="1:54" x14ac:dyDescent="0.3">
      <c r="C89" s="57"/>
      <c r="D89" s="54"/>
      <c r="E89" s="6"/>
      <c r="F89" s="19"/>
      <c r="G89" s="24"/>
      <c r="H89" s="24"/>
      <c r="I89" s="31"/>
      <c r="J89" s="31"/>
      <c r="K89" s="35"/>
    </row>
    <row r="90" spans="1:54" x14ac:dyDescent="0.3">
      <c r="C90" s="60" t="s">
        <v>190</v>
      </c>
      <c r="D90" s="55"/>
      <c r="E90" s="5"/>
      <c r="F90" s="20"/>
      <c r="G90" s="26">
        <v>32932.449999999997</v>
      </c>
      <c r="H90" s="26">
        <v>100</v>
      </c>
      <c r="I90" s="32"/>
      <c r="J90" s="32"/>
      <c r="K90" s="36"/>
    </row>
    <row r="93" spans="1:54" x14ac:dyDescent="0.3">
      <c r="C93" s="1" t="s">
        <v>191</v>
      </c>
    </row>
    <row r="94" spans="1:54" x14ac:dyDescent="0.3">
      <c r="C94" s="37" t="s">
        <v>192</v>
      </c>
      <c r="D94" s="37"/>
      <c r="E94" s="37"/>
      <c r="F94" s="37"/>
      <c r="G94" s="37"/>
      <c r="H94" s="37"/>
      <c r="I94" s="37"/>
      <c r="J94" s="37"/>
      <c r="K94" s="37"/>
    </row>
    <row r="95" spans="1:54" x14ac:dyDescent="0.3">
      <c r="C95" s="2" t="s">
        <v>193</v>
      </c>
    </row>
    <row r="96" spans="1:54" x14ac:dyDescent="0.3">
      <c r="C96" s="2" t="s">
        <v>194</v>
      </c>
    </row>
    <row r="97" spans="3:11" ht="30" customHeight="1" x14ac:dyDescent="0.3">
      <c r="C97" s="82" t="s">
        <v>195</v>
      </c>
      <c r="D97" s="83"/>
      <c r="E97" s="83"/>
      <c r="F97" s="83"/>
      <c r="G97" s="83"/>
      <c r="H97" s="83"/>
      <c r="I97" s="83"/>
      <c r="J97" s="83"/>
      <c r="K97" s="83"/>
    </row>
    <row r="98" spans="3:11" x14ac:dyDescent="0.3">
      <c r="C98" s="2" t="s">
        <v>196</v>
      </c>
    </row>
    <row r="100" spans="3:11" x14ac:dyDescent="0.3">
      <c r="C100" s="1" t="s">
        <v>5237</v>
      </c>
      <c r="E100" s="80" t="s">
        <v>5238</v>
      </c>
    </row>
    <row r="101" spans="3:11" x14ac:dyDescent="0.3">
      <c r="E101" s="2" t="s">
        <v>5269</v>
      </c>
    </row>
  </sheetData>
  <mergeCells count="1">
    <mergeCell ref="C97:K97"/>
  </mergeCells>
  <hyperlinks>
    <hyperlink ref="J2" location="'Index'!A1" display="'Index'!A1" xr:uid="{9AB58DC9-8FEC-4FBB-889D-46662667ECAF}"/>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5555F-615B-4AB3-A202-00EB06083A03}">
  <sheetPr codeName="Sheet1"/>
  <dimension ref="A1:IV176"/>
  <sheetViews>
    <sheetView showGridLines="0" zoomScale="90" zoomScaleNormal="90" workbookViewId="0">
      <pane ySplit="6" topLeftCell="A16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952</v>
      </c>
      <c r="J2" s="38" t="s">
        <v>4884</v>
      </c>
    </row>
    <row r="3" spans="1:54" ht="16.2" x14ac:dyDescent="0.35">
      <c r="C3" s="1" t="s">
        <v>28</v>
      </c>
      <c r="D3" s="21" t="s">
        <v>953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20224629</v>
      </c>
      <c r="G10" s="24">
        <v>393348.81</v>
      </c>
      <c r="H10" s="24">
        <v>8.65</v>
      </c>
      <c r="I10" s="31"/>
      <c r="J10" s="31"/>
      <c r="K10" s="35"/>
    </row>
    <row r="11" spans="1:54" x14ac:dyDescent="0.3">
      <c r="B11" s="8" t="s">
        <v>64</v>
      </c>
      <c r="C11" s="57" t="s">
        <v>65</v>
      </c>
      <c r="D11" s="54" t="s">
        <v>66</v>
      </c>
      <c r="E11" s="6" t="s">
        <v>67</v>
      </c>
      <c r="F11" s="19">
        <v>19717567</v>
      </c>
      <c r="G11" s="24">
        <v>280166.90999999997</v>
      </c>
      <c r="H11" s="24">
        <v>6.16</v>
      </c>
      <c r="I11" s="31"/>
      <c r="J11" s="31"/>
      <c r="K11" s="35"/>
    </row>
    <row r="12" spans="1:54" x14ac:dyDescent="0.3">
      <c r="B12" s="8" t="s">
        <v>384</v>
      </c>
      <c r="C12" s="57" t="s">
        <v>385</v>
      </c>
      <c r="D12" s="54" t="s">
        <v>386</v>
      </c>
      <c r="E12" s="6" t="s">
        <v>100</v>
      </c>
      <c r="F12" s="19">
        <v>38766741</v>
      </c>
      <c r="G12" s="24">
        <v>162064.35999999999</v>
      </c>
      <c r="H12" s="24">
        <v>3.56</v>
      </c>
      <c r="I12" s="31"/>
      <c r="J12" s="31"/>
      <c r="K12" s="35"/>
    </row>
    <row r="13" spans="1:54" x14ac:dyDescent="0.3">
      <c r="B13" s="8" t="s">
        <v>58</v>
      </c>
      <c r="C13" s="57" t="s">
        <v>59</v>
      </c>
      <c r="D13" s="54" t="s">
        <v>60</v>
      </c>
      <c r="E13" s="6" t="s">
        <v>43</v>
      </c>
      <c r="F13" s="19">
        <v>6405768</v>
      </c>
      <c r="G13" s="24">
        <v>132900.47</v>
      </c>
      <c r="H13" s="24">
        <v>2.92</v>
      </c>
      <c r="I13" s="31"/>
      <c r="J13" s="31"/>
      <c r="K13" s="35"/>
    </row>
    <row r="14" spans="1:54" x14ac:dyDescent="0.3">
      <c r="B14" s="8" t="s">
        <v>408</v>
      </c>
      <c r="C14" s="57" t="s">
        <v>409</v>
      </c>
      <c r="D14" s="54" t="s">
        <v>410</v>
      </c>
      <c r="E14" s="6" t="s">
        <v>347</v>
      </c>
      <c r="F14" s="19">
        <v>51993788</v>
      </c>
      <c r="G14" s="24">
        <v>98684.21</v>
      </c>
      <c r="H14" s="24">
        <v>2.17</v>
      </c>
      <c r="I14" s="31"/>
      <c r="J14" s="31"/>
      <c r="K14" s="35"/>
    </row>
    <row r="15" spans="1:54" x14ac:dyDescent="0.3">
      <c r="B15" s="8" t="s">
        <v>291</v>
      </c>
      <c r="C15" s="57" t="s">
        <v>292</v>
      </c>
      <c r="D15" s="54" t="s">
        <v>293</v>
      </c>
      <c r="E15" s="6" t="s">
        <v>43</v>
      </c>
      <c r="F15" s="19">
        <v>84411174</v>
      </c>
      <c r="G15" s="24">
        <v>89323.9</v>
      </c>
      <c r="H15" s="24">
        <v>1.96</v>
      </c>
      <c r="I15" s="31"/>
      <c r="J15" s="31"/>
      <c r="K15" s="35"/>
    </row>
    <row r="16" spans="1:54" x14ac:dyDescent="0.3">
      <c r="B16" s="8" t="s">
        <v>309</v>
      </c>
      <c r="C16" s="57" t="s">
        <v>310</v>
      </c>
      <c r="D16" s="54" t="s">
        <v>311</v>
      </c>
      <c r="E16" s="6" t="s">
        <v>197</v>
      </c>
      <c r="F16" s="19">
        <v>52995525</v>
      </c>
      <c r="G16" s="24">
        <v>85333.39</v>
      </c>
      <c r="H16" s="24">
        <v>1.88</v>
      </c>
      <c r="I16" s="31"/>
      <c r="J16" s="31"/>
      <c r="K16" s="35"/>
    </row>
    <row r="17" spans="2:11" x14ac:dyDescent="0.3">
      <c r="B17" s="8" t="s">
        <v>228</v>
      </c>
      <c r="C17" s="57" t="s">
        <v>229</v>
      </c>
      <c r="D17" s="54" t="s">
        <v>230</v>
      </c>
      <c r="E17" s="6" t="s">
        <v>119</v>
      </c>
      <c r="F17" s="19">
        <v>6163300</v>
      </c>
      <c r="G17" s="24">
        <v>84683.74</v>
      </c>
      <c r="H17" s="24">
        <v>1.86</v>
      </c>
      <c r="I17" s="31"/>
      <c r="J17" s="31"/>
      <c r="K17" s="35"/>
    </row>
    <row r="18" spans="2:11" x14ac:dyDescent="0.3">
      <c r="B18" s="8" t="s">
        <v>954</v>
      </c>
      <c r="C18" s="57" t="s">
        <v>955</v>
      </c>
      <c r="D18" s="54" t="s">
        <v>956</v>
      </c>
      <c r="E18" s="6" t="s">
        <v>170</v>
      </c>
      <c r="F18" s="19">
        <v>17046663</v>
      </c>
      <c r="G18" s="24">
        <v>82326.86</v>
      </c>
      <c r="H18" s="24">
        <v>1.81</v>
      </c>
      <c r="I18" s="31"/>
      <c r="J18" s="31"/>
      <c r="K18" s="35"/>
    </row>
    <row r="19" spans="2:11" x14ac:dyDescent="0.3">
      <c r="B19" s="8" t="s">
        <v>237</v>
      </c>
      <c r="C19" s="57" t="s">
        <v>238</v>
      </c>
      <c r="D19" s="54" t="s">
        <v>239</v>
      </c>
      <c r="E19" s="6" t="s">
        <v>240</v>
      </c>
      <c r="F19" s="19">
        <v>19886692</v>
      </c>
      <c r="G19" s="24">
        <v>76394.73</v>
      </c>
      <c r="H19" s="24">
        <v>1.68</v>
      </c>
      <c r="I19" s="31"/>
      <c r="J19" s="31"/>
      <c r="K19" s="35"/>
    </row>
    <row r="20" spans="2:11" x14ac:dyDescent="0.3">
      <c r="B20" s="8" t="s">
        <v>44</v>
      </c>
      <c r="C20" s="57" t="s">
        <v>45</v>
      </c>
      <c r="D20" s="54" t="s">
        <v>46</v>
      </c>
      <c r="E20" s="6" t="s">
        <v>43</v>
      </c>
      <c r="F20" s="19">
        <v>5281550</v>
      </c>
      <c r="G20" s="24">
        <v>76360.649999999994</v>
      </c>
      <c r="H20" s="24">
        <v>1.68</v>
      </c>
      <c r="I20" s="31"/>
      <c r="J20" s="31"/>
      <c r="K20" s="35"/>
    </row>
    <row r="21" spans="2:11" x14ac:dyDescent="0.3">
      <c r="B21" s="8" t="s">
        <v>931</v>
      </c>
      <c r="C21" s="57" t="s">
        <v>932</v>
      </c>
      <c r="D21" s="54" t="s">
        <v>933</v>
      </c>
      <c r="E21" s="6" t="s">
        <v>90</v>
      </c>
      <c r="F21" s="19">
        <v>19520774</v>
      </c>
      <c r="G21" s="24">
        <v>65560.52</v>
      </c>
      <c r="H21" s="24">
        <v>1.44</v>
      </c>
      <c r="I21" s="31"/>
      <c r="J21" s="31"/>
      <c r="K21" s="35"/>
    </row>
    <row r="22" spans="2:11" x14ac:dyDescent="0.3">
      <c r="B22" s="8" t="s">
        <v>329</v>
      </c>
      <c r="C22" s="57" t="s">
        <v>330</v>
      </c>
      <c r="D22" s="54" t="s">
        <v>331</v>
      </c>
      <c r="E22" s="6" t="s">
        <v>240</v>
      </c>
      <c r="F22" s="19">
        <v>3152051</v>
      </c>
      <c r="G22" s="24">
        <v>58508.37</v>
      </c>
      <c r="H22" s="24">
        <v>1.29</v>
      </c>
      <c r="I22" s="31"/>
      <c r="J22" s="31"/>
      <c r="K22" s="35"/>
    </row>
    <row r="23" spans="2:11" x14ac:dyDescent="0.3">
      <c r="B23" s="8" t="s">
        <v>51</v>
      </c>
      <c r="C23" s="57" t="s">
        <v>52</v>
      </c>
      <c r="D23" s="54" t="s">
        <v>53</v>
      </c>
      <c r="E23" s="6" t="s">
        <v>43</v>
      </c>
      <c r="F23" s="19">
        <v>4904255</v>
      </c>
      <c r="G23" s="24">
        <v>58468.53</v>
      </c>
      <c r="H23" s="24">
        <v>1.29</v>
      </c>
      <c r="I23" s="31"/>
      <c r="J23" s="31"/>
      <c r="K23" s="35"/>
    </row>
    <row r="24" spans="2:11" x14ac:dyDescent="0.3">
      <c r="B24" s="8" t="s">
        <v>417</v>
      </c>
      <c r="C24" s="57" t="s">
        <v>418</v>
      </c>
      <c r="D24" s="54" t="s">
        <v>419</v>
      </c>
      <c r="E24" s="6" t="s">
        <v>82</v>
      </c>
      <c r="F24" s="19">
        <v>8824999</v>
      </c>
      <c r="G24" s="24">
        <v>58456.79</v>
      </c>
      <c r="H24" s="24">
        <v>1.28</v>
      </c>
      <c r="I24" s="31"/>
      <c r="J24" s="31"/>
      <c r="K24" s="35"/>
    </row>
    <row r="25" spans="2:11" x14ac:dyDescent="0.3">
      <c r="B25" s="8" t="s">
        <v>848</v>
      </c>
      <c r="C25" s="57" t="s">
        <v>849</v>
      </c>
      <c r="D25" s="54" t="s">
        <v>850</v>
      </c>
      <c r="E25" s="6" t="s">
        <v>50</v>
      </c>
      <c r="F25" s="19">
        <v>3526100</v>
      </c>
      <c r="G25" s="24">
        <v>57708.15</v>
      </c>
      <c r="H25" s="24">
        <v>1.27</v>
      </c>
      <c r="I25" s="31"/>
      <c r="J25" s="31"/>
      <c r="K25" s="35"/>
    </row>
    <row r="26" spans="2:11" x14ac:dyDescent="0.3">
      <c r="B26" s="8" t="s">
        <v>423</v>
      </c>
      <c r="C26" s="57" t="s">
        <v>424</v>
      </c>
      <c r="D26" s="54" t="s">
        <v>425</v>
      </c>
      <c r="E26" s="6" t="s">
        <v>426</v>
      </c>
      <c r="F26" s="19">
        <v>23896662</v>
      </c>
      <c r="G26" s="24">
        <v>57208.61</v>
      </c>
      <c r="H26" s="24">
        <v>1.26</v>
      </c>
      <c r="I26" s="31"/>
      <c r="J26" s="31"/>
      <c r="K26" s="35"/>
    </row>
    <row r="27" spans="2:11" x14ac:dyDescent="0.3">
      <c r="B27" s="8" t="s">
        <v>387</v>
      </c>
      <c r="C27" s="57" t="s">
        <v>388</v>
      </c>
      <c r="D27" s="54" t="s">
        <v>389</v>
      </c>
      <c r="E27" s="6" t="s">
        <v>90</v>
      </c>
      <c r="F27" s="19">
        <v>3836985</v>
      </c>
      <c r="G27" s="24">
        <v>56238.69</v>
      </c>
      <c r="H27" s="24">
        <v>1.24</v>
      </c>
      <c r="I27" s="31"/>
      <c r="J27" s="31"/>
      <c r="K27" s="35"/>
    </row>
    <row r="28" spans="2:11" x14ac:dyDescent="0.3">
      <c r="B28" s="8" t="s">
        <v>427</v>
      </c>
      <c r="C28" s="57" t="s">
        <v>428</v>
      </c>
      <c r="D28" s="54" t="s">
        <v>429</v>
      </c>
      <c r="E28" s="6" t="s">
        <v>347</v>
      </c>
      <c r="F28" s="19">
        <v>17474315</v>
      </c>
      <c r="G28" s="24">
        <v>53698.57</v>
      </c>
      <c r="H28" s="24">
        <v>1.18</v>
      </c>
      <c r="I28" s="31"/>
      <c r="J28" s="31"/>
      <c r="K28" s="35"/>
    </row>
    <row r="29" spans="2:11" x14ac:dyDescent="0.3">
      <c r="B29" s="8" t="s">
        <v>216</v>
      </c>
      <c r="C29" s="57" t="s">
        <v>217</v>
      </c>
      <c r="D29" s="54" t="s">
        <v>218</v>
      </c>
      <c r="E29" s="6" t="s">
        <v>90</v>
      </c>
      <c r="F29" s="19">
        <v>1004007</v>
      </c>
      <c r="G29" s="24">
        <v>51189.3</v>
      </c>
      <c r="H29" s="24">
        <v>1.1299999999999999</v>
      </c>
      <c r="I29" s="31"/>
      <c r="J29" s="31"/>
      <c r="K29" s="35"/>
    </row>
    <row r="30" spans="2:11" x14ac:dyDescent="0.3">
      <c r="B30" s="8" t="s">
        <v>957</v>
      </c>
      <c r="C30" s="57" t="s">
        <v>958</v>
      </c>
      <c r="D30" s="54" t="s">
        <v>959</v>
      </c>
      <c r="E30" s="6" t="s">
        <v>67</v>
      </c>
      <c r="F30" s="19">
        <v>36049578</v>
      </c>
      <c r="G30" s="24">
        <v>51179.59</v>
      </c>
      <c r="H30" s="24">
        <v>1.1200000000000001</v>
      </c>
      <c r="I30" s="31"/>
      <c r="J30" s="31"/>
      <c r="K30" s="35"/>
    </row>
    <row r="31" spans="2:11" x14ac:dyDescent="0.3">
      <c r="B31" s="8" t="s">
        <v>104</v>
      </c>
      <c r="C31" s="57" t="s">
        <v>105</v>
      </c>
      <c r="D31" s="54" t="s">
        <v>106</v>
      </c>
      <c r="E31" s="6" t="s">
        <v>107</v>
      </c>
      <c r="F31" s="19">
        <v>8020000</v>
      </c>
      <c r="G31" s="24">
        <v>50806.7</v>
      </c>
      <c r="H31" s="24">
        <v>1.1200000000000001</v>
      </c>
      <c r="I31" s="31"/>
      <c r="J31" s="31"/>
      <c r="K31" s="35"/>
    </row>
    <row r="32" spans="2:11" x14ac:dyDescent="0.3">
      <c r="B32" s="8" t="s">
        <v>524</v>
      </c>
      <c r="C32" s="57" t="s">
        <v>525</v>
      </c>
      <c r="D32" s="54" t="s">
        <v>526</v>
      </c>
      <c r="E32" s="6" t="s">
        <v>151</v>
      </c>
      <c r="F32" s="19">
        <v>4040000</v>
      </c>
      <c r="G32" s="24">
        <v>49930.36</v>
      </c>
      <c r="H32" s="24">
        <v>1.1000000000000001</v>
      </c>
      <c r="I32" s="31"/>
      <c r="J32" s="31"/>
      <c r="K32" s="35"/>
    </row>
    <row r="33" spans="2:11" x14ac:dyDescent="0.3">
      <c r="B33" s="8" t="s">
        <v>68</v>
      </c>
      <c r="C33" s="57" t="s">
        <v>69</v>
      </c>
      <c r="D33" s="54" t="s">
        <v>70</v>
      </c>
      <c r="E33" s="6" t="s">
        <v>71</v>
      </c>
      <c r="F33" s="19">
        <v>393463</v>
      </c>
      <c r="G33" s="24">
        <v>48470.71</v>
      </c>
      <c r="H33" s="24">
        <v>1.07</v>
      </c>
      <c r="I33" s="31"/>
      <c r="J33" s="31"/>
      <c r="K33" s="35"/>
    </row>
    <row r="34" spans="2:11" x14ac:dyDescent="0.3">
      <c r="B34" s="8" t="s">
        <v>47</v>
      </c>
      <c r="C34" s="57" t="s">
        <v>48</v>
      </c>
      <c r="D34" s="54" t="s">
        <v>49</v>
      </c>
      <c r="E34" s="6" t="s">
        <v>50</v>
      </c>
      <c r="F34" s="19">
        <v>3011104</v>
      </c>
      <c r="G34" s="24">
        <v>47054.52</v>
      </c>
      <c r="H34" s="24">
        <v>1.03</v>
      </c>
      <c r="I34" s="31"/>
      <c r="J34" s="31"/>
      <c r="K34" s="35"/>
    </row>
    <row r="35" spans="2:11" x14ac:dyDescent="0.3">
      <c r="B35" s="8" t="s">
        <v>909</v>
      </c>
      <c r="C35" s="57" t="s">
        <v>910</v>
      </c>
      <c r="D35" s="54" t="s">
        <v>911</v>
      </c>
      <c r="E35" s="6" t="s">
        <v>155</v>
      </c>
      <c r="F35" s="19">
        <v>8199605</v>
      </c>
      <c r="G35" s="24">
        <v>45860.39</v>
      </c>
      <c r="H35" s="24">
        <v>1.01</v>
      </c>
      <c r="I35" s="31"/>
      <c r="J35" s="31"/>
      <c r="K35" s="35"/>
    </row>
    <row r="36" spans="2:11" x14ac:dyDescent="0.3">
      <c r="B36" s="8" t="s">
        <v>411</v>
      </c>
      <c r="C36" s="57" t="s">
        <v>412</v>
      </c>
      <c r="D36" s="54" t="s">
        <v>413</v>
      </c>
      <c r="E36" s="6" t="s">
        <v>86</v>
      </c>
      <c r="F36" s="19">
        <v>17064429</v>
      </c>
      <c r="G36" s="24">
        <v>44555.22</v>
      </c>
      <c r="H36" s="24">
        <v>0.98</v>
      </c>
      <c r="I36" s="31"/>
      <c r="J36" s="31"/>
      <c r="K36" s="35"/>
    </row>
    <row r="37" spans="2:11" x14ac:dyDescent="0.3">
      <c r="B37" s="8" t="s">
        <v>960</v>
      </c>
      <c r="C37" s="57" t="s">
        <v>961</v>
      </c>
      <c r="D37" s="54" t="s">
        <v>962</v>
      </c>
      <c r="E37" s="6" t="s">
        <v>71</v>
      </c>
      <c r="F37" s="19">
        <v>487500</v>
      </c>
      <c r="G37" s="24">
        <v>41959.13</v>
      </c>
      <c r="H37" s="24">
        <v>0.92</v>
      </c>
      <c r="I37" s="31"/>
      <c r="J37" s="31"/>
      <c r="K37" s="35"/>
    </row>
    <row r="38" spans="2:11" x14ac:dyDescent="0.3">
      <c r="B38" s="8" t="s">
        <v>72</v>
      </c>
      <c r="C38" s="57" t="s">
        <v>73</v>
      </c>
      <c r="D38" s="54" t="s">
        <v>74</v>
      </c>
      <c r="E38" s="6" t="s">
        <v>43</v>
      </c>
      <c r="F38" s="19">
        <v>5000519</v>
      </c>
      <c r="G38" s="24">
        <v>40619.22</v>
      </c>
      <c r="H38" s="24">
        <v>0.89</v>
      </c>
      <c r="I38" s="31"/>
      <c r="J38" s="31"/>
      <c r="K38" s="35"/>
    </row>
    <row r="39" spans="2:11" x14ac:dyDescent="0.3">
      <c r="B39" s="8" t="s">
        <v>399</v>
      </c>
      <c r="C39" s="57" t="s">
        <v>400</v>
      </c>
      <c r="D39" s="54" t="s">
        <v>401</v>
      </c>
      <c r="E39" s="6" t="s">
        <v>71</v>
      </c>
      <c r="F39" s="19">
        <v>5594339</v>
      </c>
      <c r="G39" s="24">
        <v>40251.269999999997</v>
      </c>
      <c r="H39" s="24">
        <v>0.88</v>
      </c>
      <c r="I39" s="31"/>
      <c r="J39" s="31"/>
      <c r="K39" s="35"/>
    </row>
    <row r="40" spans="2:11" x14ac:dyDescent="0.3">
      <c r="B40" s="8" t="s">
        <v>396</v>
      </c>
      <c r="C40" s="57" t="s">
        <v>397</v>
      </c>
      <c r="D40" s="54" t="s">
        <v>398</v>
      </c>
      <c r="E40" s="6" t="s">
        <v>50</v>
      </c>
      <c r="F40" s="19">
        <v>2486409</v>
      </c>
      <c r="G40" s="24">
        <v>39133.589999999997</v>
      </c>
      <c r="H40" s="24">
        <v>0.86</v>
      </c>
      <c r="I40" s="31"/>
      <c r="J40" s="31"/>
      <c r="K40" s="35"/>
    </row>
    <row r="41" spans="2:11" x14ac:dyDescent="0.3">
      <c r="B41" s="8" t="s">
        <v>338</v>
      </c>
      <c r="C41" s="57" t="s">
        <v>339</v>
      </c>
      <c r="D41" s="54" t="s">
        <v>340</v>
      </c>
      <c r="E41" s="6" t="s">
        <v>50</v>
      </c>
      <c r="F41" s="19">
        <v>15000000</v>
      </c>
      <c r="G41" s="24">
        <v>37450.5</v>
      </c>
      <c r="H41" s="24">
        <v>0.82</v>
      </c>
      <c r="I41" s="31"/>
      <c r="J41" s="31"/>
      <c r="K41" s="35"/>
    </row>
    <row r="42" spans="2:11" x14ac:dyDescent="0.3">
      <c r="B42" s="8" t="s">
        <v>796</v>
      </c>
      <c r="C42" s="57" t="s">
        <v>797</v>
      </c>
      <c r="D42" s="54" t="s">
        <v>798</v>
      </c>
      <c r="E42" s="6" t="s">
        <v>271</v>
      </c>
      <c r="F42" s="19">
        <v>2437085</v>
      </c>
      <c r="G42" s="24">
        <v>37046.129999999997</v>
      </c>
      <c r="H42" s="24">
        <v>0.81</v>
      </c>
      <c r="I42" s="31"/>
      <c r="J42" s="31"/>
      <c r="K42" s="35"/>
    </row>
    <row r="43" spans="2:11" x14ac:dyDescent="0.3">
      <c r="B43" s="8" t="s">
        <v>54</v>
      </c>
      <c r="C43" s="57" t="s">
        <v>55</v>
      </c>
      <c r="D43" s="54" t="s">
        <v>56</v>
      </c>
      <c r="E43" s="6" t="s">
        <v>57</v>
      </c>
      <c r="F43" s="19">
        <v>1005000</v>
      </c>
      <c r="G43" s="24">
        <v>36934.76</v>
      </c>
      <c r="H43" s="24">
        <v>0.81</v>
      </c>
      <c r="I43" s="31"/>
      <c r="J43" s="31"/>
      <c r="K43" s="35"/>
    </row>
    <row r="44" spans="2:11" x14ac:dyDescent="0.3">
      <c r="B44" s="8" t="s">
        <v>963</v>
      </c>
      <c r="C44" s="57" t="s">
        <v>964</v>
      </c>
      <c r="D44" s="54" t="s">
        <v>965</v>
      </c>
      <c r="E44" s="6" t="s">
        <v>119</v>
      </c>
      <c r="F44" s="19">
        <v>21853430</v>
      </c>
      <c r="G44" s="24">
        <v>35489.97</v>
      </c>
      <c r="H44" s="24">
        <v>0.78</v>
      </c>
      <c r="I44" s="31"/>
      <c r="J44" s="31"/>
      <c r="K44" s="35"/>
    </row>
    <row r="45" spans="2:11" x14ac:dyDescent="0.3">
      <c r="B45" s="8" t="s">
        <v>903</v>
      </c>
      <c r="C45" s="57" t="s">
        <v>904</v>
      </c>
      <c r="D45" s="54" t="s">
        <v>905</v>
      </c>
      <c r="E45" s="6" t="s">
        <v>90</v>
      </c>
      <c r="F45" s="19">
        <v>1328039</v>
      </c>
      <c r="G45" s="24">
        <v>32772.019999999997</v>
      </c>
      <c r="H45" s="24">
        <v>0.72</v>
      </c>
      <c r="I45" s="31"/>
      <c r="J45" s="31"/>
      <c r="K45" s="35"/>
    </row>
    <row r="46" spans="2:11" x14ac:dyDescent="0.3">
      <c r="B46" s="8" t="s">
        <v>160</v>
      </c>
      <c r="C46" s="57" t="s">
        <v>161</v>
      </c>
      <c r="D46" s="54" t="s">
        <v>162</v>
      </c>
      <c r="E46" s="6" t="s">
        <v>163</v>
      </c>
      <c r="F46" s="19">
        <v>16005717</v>
      </c>
      <c r="G46" s="24">
        <v>32533.22</v>
      </c>
      <c r="H46" s="24">
        <v>0.72</v>
      </c>
      <c r="I46" s="31"/>
      <c r="J46" s="31"/>
      <c r="K46" s="35"/>
    </row>
    <row r="47" spans="2:11" x14ac:dyDescent="0.3">
      <c r="B47" s="8" t="s">
        <v>509</v>
      </c>
      <c r="C47" s="57" t="s">
        <v>510</v>
      </c>
      <c r="D47" s="54" t="s">
        <v>511</v>
      </c>
      <c r="E47" s="6" t="s">
        <v>137</v>
      </c>
      <c r="F47" s="19">
        <v>20000000</v>
      </c>
      <c r="G47" s="24">
        <v>30624</v>
      </c>
      <c r="H47" s="24">
        <v>0.67</v>
      </c>
      <c r="I47" s="31"/>
      <c r="J47" s="31"/>
      <c r="K47" s="35"/>
    </row>
    <row r="48" spans="2:11" x14ac:dyDescent="0.3">
      <c r="B48" s="8" t="s">
        <v>203</v>
      </c>
      <c r="C48" s="57" t="s">
        <v>204</v>
      </c>
      <c r="D48" s="54" t="s">
        <v>205</v>
      </c>
      <c r="E48" s="6" t="s">
        <v>206</v>
      </c>
      <c r="F48" s="19">
        <v>628018</v>
      </c>
      <c r="G48" s="24">
        <v>30038.1</v>
      </c>
      <c r="H48" s="24">
        <v>0.66</v>
      </c>
      <c r="I48" s="31"/>
      <c r="J48" s="31"/>
      <c r="K48" s="35"/>
    </row>
    <row r="49" spans="2:11" x14ac:dyDescent="0.3">
      <c r="B49" s="8" t="s">
        <v>303</v>
      </c>
      <c r="C49" s="57" t="s">
        <v>304</v>
      </c>
      <c r="D49" s="54" t="s">
        <v>305</v>
      </c>
      <c r="E49" s="6" t="s">
        <v>78</v>
      </c>
      <c r="F49" s="19">
        <v>8370435</v>
      </c>
      <c r="G49" s="24">
        <v>29953.599999999999</v>
      </c>
      <c r="H49" s="24">
        <v>0.66</v>
      </c>
      <c r="I49" s="31"/>
      <c r="J49" s="31"/>
      <c r="K49" s="35"/>
    </row>
    <row r="50" spans="2:11" x14ac:dyDescent="0.3">
      <c r="B50" s="8" t="s">
        <v>443</v>
      </c>
      <c r="C50" s="57" t="s">
        <v>444</v>
      </c>
      <c r="D50" s="54" t="s">
        <v>445</v>
      </c>
      <c r="E50" s="6" t="s">
        <v>82</v>
      </c>
      <c r="F50" s="19">
        <v>3101220</v>
      </c>
      <c r="G50" s="24">
        <v>29599.59</v>
      </c>
      <c r="H50" s="24">
        <v>0.65</v>
      </c>
      <c r="I50" s="31"/>
      <c r="J50" s="31"/>
      <c r="K50" s="35"/>
    </row>
    <row r="51" spans="2:11" x14ac:dyDescent="0.3">
      <c r="B51" s="8" t="s">
        <v>436</v>
      </c>
      <c r="C51" s="57" t="s">
        <v>437</v>
      </c>
      <c r="D51" s="54" t="s">
        <v>438</v>
      </c>
      <c r="E51" s="6" t="s">
        <v>439</v>
      </c>
      <c r="F51" s="19">
        <v>9179514</v>
      </c>
      <c r="G51" s="24">
        <v>29379.95</v>
      </c>
      <c r="H51" s="24">
        <v>0.65</v>
      </c>
      <c r="I51" s="31"/>
      <c r="J51" s="31"/>
      <c r="K51" s="35"/>
    </row>
    <row r="52" spans="2:11" x14ac:dyDescent="0.3">
      <c r="B52" s="8" t="s">
        <v>966</v>
      </c>
      <c r="C52" s="57" t="s">
        <v>967</v>
      </c>
      <c r="D52" s="54" t="s">
        <v>968</v>
      </c>
      <c r="E52" s="6" t="s">
        <v>78</v>
      </c>
      <c r="F52" s="19">
        <v>1115585</v>
      </c>
      <c r="G52" s="24">
        <v>28400.560000000001</v>
      </c>
      <c r="H52" s="24">
        <v>0.62</v>
      </c>
      <c r="I52" s="31"/>
      <c r="J52" s="31"/>
      <c r="K52" s="35"/>
    </row>
    <row r="53" spans="2:11" x14ac:dyDescent="0.3">
      <c r="B53" s="8" t="s">
        <v>288</v>
      </c>
      <c r="C53" s="57" t="s">
        <v>289</v>
      </c>
      <c r="D53" s="54" t="s">
        <v>290</v>
      </c>
      <c r="E53" s="6" t="s">
        <v>78</v>
      </c>
      <c r="F53" s="19">
        <v>1443171</v>
      </c>
      <c r="G53" s="24">
        <v>27172.02</v>
      </c>
      <c r="H53" s="24">
        <v>0.6</v>
      </c>
      <c r="I53" s="31"/>
      <c r="J53" s="31"/>
      <c r="K53" s="35"/>
    </row>
    <row r="54" spans="2:11" x14ac:dyDescent="0.3">
      <c r="B54" s="8" t="s">
        <v>332</v>
      </c>
      <c r="C54" s="57" t="s">
        <v>333</v>
      </c>
      <c r="D54" s="54" t="s">
        <v>334</v>
      </c>
      <c r="E54" s="6" t="s">
        <v>43</v>
      </c>
      <c r="F54" s="19">
        <v>21890429</v>
      </c>
      <c r="G54" s="24">
        <v>26693.19</v>
      </c>
      <c r="H54" s="24">
        <v>0.59</v>
      </c>
      <c r="I54" s="31"/>
      <c r="J54" s="31"/>
      <c r="K54" s="35"/>
    </row>
    <row r="55" spans="2:11" x14ac:dyDescent="0.3">
      <c r="B55" s="8" t="s">
        <v>281</v>
      </c>
      <c r="C55" s="57" t="s">
        <v>282</v>
      </c>
      <c r="D55" s="54" t="s">
        <v>283</v>
      </c>
      <c r="E55" s="6" t="s">
        <v>199</v>
      </c>
      <c r="F55" s="19">
        <v>7156013</v>
      </c>
      <c r="G55" s="24">
        <v>25618.53</v>
      </c>
      <c r="H55" s="24">
        <v>0.56000000000000005</v>
      </c>
      <c r="I55" s="31"/>
      <c r="J55" s="31"/>
      <c r="K55" s="35"/>
    </row>
    <row r="56" spans="2:11" x14ac:dyDescent="0.3">
      <c r="B56" s="8" t="s">
        <v>272</v>
      </c>
      <c r="C56" s="57" t="s">
        <v>273</v>
      </c>
      <c r="D56" s="54" t="s">
        <v>274</v>
      </c>
      <c r="E56" s="6" t="s">
        <v>57</v>
      </c>
      <c r="F56" s="19">
        <v>1805754</v>
      </c>
      <c r="G56" s="24">
        <v>23110.04</v>
      </c>
      <c r="H56" s="24">
        <v>0.51</v>
      </c>
      <c r="I56" s="31"/>
      <c r="J56" s="31"/>
      <c r="K56" s="35"/>
    </row>
    <row r="57" spans="2:11" x14ac:dyDescent="0.3">
      <c r="B57" s="8" t="s">
        <v>969</v>
      </c>
      <c r="C57" s="57" t="s">
        <v>970</v>
      </c>
      <c r="D57" s="54" t="s">
        <v>971</v>
      </c>
      <c r="E57" s="6" t="s">
        <v>159</v>
      </c>
      <c r="F57" s="19">
        <v>7189147</v>
      </c>
      <c r="G57" s="24">
        <v>23105.919999999998</v>
      </c>
      <c r="H57" s="24">
        <v>0.51</v>
      </c>
      <c r="I57" s="31"/>
      <c r="J57" s="31"/>
      <c r="K57" s="35"/>
    </row>
    <row r="58" spans="2:11" x14ac:dyDescent="0.3">
      <c r="B58" s="8" t="s">
        <v>972</v>
      </c>
      <c r="C58" s="57" t="s">
        <v>973</v>
      </c>
      <c r="D58" s="54" t="s">
        <v>974</v>
      </c>
      <c r="E58" s="6" t="s">
        <v>206</v>
      </c>
      <c r="F58" s="19">
        <v>11172975</v>
      </c>
      <c r="G58" s="24">
        <v>22407.4</v>
      </c>
      <c r="H58" s="24">
        <v>0.49</v>
      </c>
      <c r="I58" s="31"/>
      <c r="J58" s="31"/>
      <c r="K58" s="35"/>
    </row>
    <row r="59" spans="2:11" x14ac:dyDescent="0.3">
      <c r="B59" s="8" t="s">
        <v>975</v>
      </c>
      <c r="C59" s="57" t="s">
        <v>976</v>
      </c>
      <c r="D59" s="54" t="s">
        <v>977</v>
      </c>
      <c r="E59" s="6" t="s">
        <v>111</v>
      </c>
      <c r="F59" s="19">
        <v>1886132</v>
      </c>
      <c r="G59" s="24">
        <v>21247.279999999999</v>
      </c>
      <c r="H59" s="24">
        <v>0.47</v>
      </c>
      <c r="I59" s="31"/>
      <c r="J59" s="31"/>
      <c r="K59" s="35"/>
    </row>
    <row r="60" spans="2:11" x14ac:dyDescent="0.3">
      <c r="B60" s="8" t="s">
        <v>449</v>
      </c>
      <c r="C60" s="57" t="s">
        <v>450</v>
      </c>
      <c r="D60" s="54" t="s">
        <v>451</v>
      </c>
      <c r="E60" s="6" t="s">
        <v>43</v>
      </c>
      <c r="F60" s="19">
        <v>33102195</v>
      </c>
      <c r="G60" s="24">
        <v>21056.31</v>
      </c>
      <c r="H60" s="24">
        <v>0.46</v>
      </c>
      <c r="I60" s="31"/>
      <c r="J60" s="31"/>
      <c r="K60" s="35"/>
    </row>
    <row r="61" spans="2:11" x14ac:dyDescent="0.3">
      <c r="B61" s="8" t="s">
        <v>306</v>
      </c>
      <c r="C61" s="57" t="s">
        <v>307</v>
      </c>
      <c r="D61" s="54" t="s">
        <v>308</v>
      </c>
      <c r="E61" s="6" t="s">
        <v>78</v>
      </c>
      <c r="F61" s="19">
        <v>2106875</v>
      </c>
      <c r="G61" s="24">
        <v>20562.05</v>
      </c>
      <c r="H61" s="24">
        <v>0.45</v>
      </c>
      <c r="I61" s="31"/>
      <c r="J61" s="31"/>
      <c r="K61" s="35"/>
    </row>
    <row r="62" spans="2:11" x14ac:dyDescent="0.3">
      <c r="B62" s="8" t="s">
        <v>978</v>
      </c>
      <c r="C62" s="57" t="s">
        <v>979</v>
      </c>
      <c r="D62" s="54" t="s">
        <v>980</v>
      </c>
      <c r="E62" s="6" t="s">
        <v>981</v>
      </c>
      <c r="F62" s="19">
        <v>28539000</v>
      </c>
      <c r="G62" s="24">
        <v>20311.21</v>
      </c>
      <c r="H62" s="24">
        <v>0.45</v>
      </c>
      <c r="I62" s="31"/>
      <c r="J62" s="31"/>
      <c r="K62" s="35"/>
    </row>
    <row r="63" spans="2:11" x14ac:dyDescent="0.3">
      <c r="B63" s="8" t="s">
        <v>402</v>
      </c>
      <c r="C63" s="57" t="s">
        <v>403</v>
      </c>
      <c r="D63" s="54" t="s">
        <v>404</v>
      </c>
      <c r="E63" s="6" t="s">
        <v>90</v>
      </c>
      <c r="F63" s="19">
        <v>995000</v>
      </c>
      <c r="G63" s="24">
        <v>19479.12</v>
      </c>
      <c r="H63" s="24">
        <v>0.43</v>
      </c>
      <c r="I63" s="31"/>
      <c r="J63" s="31"/>
      <c r="K63" s="35"/>
    </row>
    <row r="64" spans="2:11" x14ac:dyDescent="0.3">
      <c r="B64" s="8" t="s">
        <v>982</v>
      </c>
      <c r="C64" s="57" t="s">
        <v>983</v>
      </c>
      <c r="D64" s="54" t="s">
        <v>984</v>
      </c>
      <c r="E64" s="6" t="s">
        <v>71</v>
      </c>
      <c r="F64" s="19">
        <v>448770</v>
      </c>
      <c r="G64" s="24">
        <v>19338.849999999999</v>
      </c>
      <c r="H64" s="24">
        <v>0.43</v>
      </c>
      <c r="I64" s="31"/>
      <c r="J64" s="31"/>
      <c r="K64" s="35"/>
    </row>
    <row r="65" spans="2:11" x14ac:dyDescent="0.3">
      <c r="B65" s="8" t="s">
        <v>985</v>
      </c>
      <c r="C65" s="57" t="s">
        <v>986</v>
      </c>
      <c r="D65" s="54" t="s">
        <v>987</v>
      </c>
      <c r="E65" s="6" t="s">
        <v>287</v>
      </c>
      <c r="F65" s="19">
        <v>114711</v>
      </c>
      <c r="G65" s="24">
        <v>16033.9</v>
      </c>
      <c r="H65" s="24">
        <v>0.35</v>
      </c>
      <c r="I65" s="31"/>
      <c r="J65" s="31"/>
      <c r="K65" s="35"/>
    </row>
    <row r="66" spans="2:11" x14ac:dyDescent="0.3">
      <c r="B66" s="8" t="s">
        <v>988</v>
      </c>
      <c r="C66" s="57" t="s">
        <v>989</v>
      </c>
      <c r="D66" s="54" t="s">
        <v>990</v>
      </c>
      <c r="E66" s="6" t="s">
        <v>43</v>
      </c>
      <c r="F66" s="19">
        <v>9240000</v>
      </c>
      <c r="G66" s="24">
        <v>15725.56</v>
      </c>
      <c r="H66" s="24">
        <v>0.35</v>
      </c>
      <c r="I66" s="31"/>
      <c r="J66" s="31"/>
      <c r="K66" s="35"/>
    </row>
    <row r="67" spans="2:11" x14ac:dyDescent="0.3">
      <c r="B67" s="8" t="s">
        <v>473</v>
      </c>
      <c r="C67" s="57" t="s">
        <v>474</v>
      </c>
      <c r="D67" s="54" t="s">
        <v>475</v>
      </c>
      <c r="E67" s="6" t="s">
        <v>90</v>
      </c>
      <c r="F67" s="19">
        <v>251576</v>
      </c>
      <c r="G67" s="24">
        <v>15578.84</v>
      </c>
      <c r="H67" s="24">
        <v>0.34</v>
      </c>
      <c r="I67" s="31"/>
      <c r="J67" s="31"/>
      <c r="K67" s="35"/>
    </row>
    <row r="68" spans="2:11" x14ac:dyDescent="0.3">
      <c r="B68" s="8" t="s">
        <v>440</v>
      </c>
      <c r="C68" s="57" t="s">
        <v>441</v>
      </c>
      <c r="D68" s="54" t="s">
        <v>442</v>
      </c>
      <c r="E68" s="6" t="s">
        <v>123</v>
      </c>
      <c r="F68" s="19">
        <v>796647</v>
      </c>
      <c r="G68" s="24">
        <v>14312.56</v>
      </c>
      <c r="H68" s="24">
        <v>0.31</v>
      </c>
      <c r="I68" s="31"/>
      <c r="J68" s="31"/>
      <c r="K68" s="35"/>
    </row>
    <row r="69" spans="2:11" x14ac:dyDescent="0.3">
      <c r="B69" s="8" t="s">
        <v>452</v>
      </c>
      <c r="C69" s="57" t="s">
        <v>453</v>
      </c>
      <c r="D69" s="54" t="s">
        <v>454</v>
      </c>
      <c r="E69" s="6" t="s">
        <v>78</v>
      </c>
      <c r="F69" s="19">
        <v>9594645</v>
      </c>
      <c r="G69" s="24">
        <v>13883.45</v>
      </c>
      <c r="H69" s="24">
        <v>0.31</v>
      </c>
      <c r="I69" s="31"/>
      <c r="J69" s="31"/>
      <c r="K69" s="35"/>
    </row>
    <row r="70" spans="2:11" x14ac:dyDescent="0.3">
      <c r="B70" s="8" t="s">
        <v>315</v>
      </c>
      <c r="C70" s="57" t="s">
        <v>316</v>
      </c>
      <c r="D70" s="54" t="s">
        <v>317</v>
      </c>
      <c r="E70" s="6" t="s">
        <v>318</v>
      </c>
      <c r="F70" s="19">
        <v>808141</v>
      </c>
      <c r="G70" s="24">
        <v>13578.39</v>
      </c>
      <c r="H70" s="24">
        <v>0.3</v>
      </c>
      <c r="I70" s="31"/>
      <c r="J70" s="31"/>
      <c r="K70" s="35"/>
    </row>
    <row r="71" spans="2:11" x14ac:dyDescent="0.3">
      <c r="B71" s="8" t="s">
        <v>265</v>
      </c>
      <c r="C71" s="57" t="s">
        <v>266</v>
      </c>
      <c r="D71" s="54" t="s">
        <v>267</v>
      </c>
      <c r="E71" s="6" t="s">
        <v>197</v>
      </c>
      <c r="F71" s="19">
        <v>10333817</v>
      </c>
      <c r="G71" s="24">
        <v>13349.22</v>
      </c>
      <c r="H71" s="24">
        <v>0.28999999999999998</v>
      </c>
      <c r="I71" s="31"/>
      <c r="J71" s="31"/>
      <c r="K71" s="35"/>
    </row>
    <row r="72" spans="2:11" x14ac:dyDescent="0.3">
      <c r="B72" s="8" t="s">
        <v>234</v>
      </c>
      <c r="C72" s="57" t="s">
        <v>235</v>
      </c>
      <c r="D72" s="54" t="s">
        <v>236</v>
      </c>
      <c r="E72" s="6" t="s">
        <v>90</v>
      </c>
      <c r="F72" s="19">
        <v>813026</v>
      </c>
      <c r="G72" s="24">
        <v>12915.73</v>
      </c>
      <c r="H72" s="24">
        <v>0.28000000000000003</v>
      </c>
      <c r="I72" s="31"/>
      <c r="J72" s="31"/>
      <c r="K72" s="35"/>
    </row>
    <row r="73" spans="2:11" x14ac:dyDescent="0.3">
      <c r="B73" s="8" t="s">
        <v>120</v>
      </c>
      <c r="C73" s="57" t="s">
        <v>121</v>
      </c>
      <c r="D73" s="54" t="s">
        <v>122</v>
      </c>
      <c r="E73" s="6" t="s">
        <v>123</v>
      </c>
      <c r="F73" s="19">
        <v>362333</v>
      </c>
      <c r="G73" s="24">
        <v>11321.46</v>
      </c>
      <c r="H73" s="24">
        <v>0.25</v>
      </c>
      <c r="I73" s="31"/>
      <c r="J73" s="31"/>
      <c r="K73" s="35"/>
    </row>
    <row r="74" spans="2:11" x14ac:dyDescent="0.3">
      <c r="B74" s="8" t="s">
        <v>821</v>
      </c>
      <c r="C74" s="57" t="s">
        <v>822</v>
      </c>
      <c r="D74" s="54" t="s">
        <v>823</v>
      </c>
      <c r="E74" s="6" t="s">
        <v>151</v>
      </c>
      <c r="F74" s="19">
        <v>2706470</v>
      </c>
      <c r="G74" s="24">
        <v>10266.99</v>
      </c>
      <c r="H74" s="24">
        <v>0.23</v>
      </c>
      <c r="I74" s="31"/>
      <c r="J74" s="31"/>
      <c r="K74" s="35"/>
    </row>
    <row r="75" spans="2:11" x14ac:dyDescent="0.3">
      <c r="B75" s="8" t="s">
        <v>991</v>
      </c>
      <c r="C75" s="57" t="s">
        <v>992</v>
      </c>
      <c r="D75" s="54" t="s">
        <v>993</v>
      </c>
      <c r="E75" s="6" t="s">
        <v>123</v>
      </c>
      <c r="F75" s="19">
        <v>116363</v>
      </c>
      <c r="G75" s="24">
        <v>9885.6200000000008</v>
      </c>
      <c r="H75" s="24">
        <v>0.22</v>
      </c>
      <c r="I75" s="31"/>
      <c r="J75" s="31"/>
      <c r="K75" s="35"/>
    </row>
    <row r="76" spans="2:11" x14ac:dyDescent="0.3">
      <c r="B76" s="8" t="s">
        <v>294</v>
      </c>
      <c r="C76" s="57" t="s">
        <v>295</v>
      </c>
      <c r="D76" s="54" t="s">
        <v>296</v>
      </c>
      <c r="E76" s="6" t="s">
        <v>123</v>
      </c>
      <c r="F76" s="19">
        <v>229555</v>
      </c>
      <c r="G76" s="24">
        <v>8995.7999999999993</v>
      </c>
      <c r="H76" s="24">
        <v>0.2</v>
      </c>
      <c r="I76" s="31"/>
      <c r="J76" s="31"/>
      <c r="K76" s="35"/>
    </row>
    <row r="77" spans="2:11" x14ac:dyDescent="0.3">
      <c r="B77" s="8" t="s">
        <v>994</v>
      </c>
      <c r="C77" s="57" t="s">
        <v>995</v>
      </c>
      <c r="D77" s="54" t="s">
        <v>996</v>
      </c>
      <c r="E77" s="6" t="s">
        <v>123</v>
      </c>
      <c r="F77" s="19">
        <v>898953</v>
      </c>
      <c r="G77" s="24">
        <v>8915.82</v>
      </c>
      <c r="H77" s="24">
        <v>0.2</v>
      </c>
      <c r="I77" s="31"/>
      <c r="J77" s="31"/>
      <c r="K77" s="35"/>
    </row>
    <row r="78" spans="2:11" x14ac:dyDescent="0.3">
      <c r="B78" s="8" t="s">
        <v>997</v>
      </c>
      <c r="C78" s="57" t="s">
        <v>998</v>
      </c>
      <c r="D78" s="54" t="s">
        <v>999</v>
      </c>
      <c r="E78" s="6" t="s">
        <v>199</v>
      </c>
      <c r="F78" s="19">
        <v>9934596</v>
      </c>
      <c r="G78" s="24">
        <v>6331.32</v>
      </c>
      <c r="H78" s="24">
        <v>0.14000000000000001</v>
      </c>
      <c r="I78" s="31"/>
      <c r="J78" s="31"/>
      <c r="K78" s="35"/>
    </row>
    <row r="79" spans="2:11" x14ac:dyDescent="0.3">
      <c r="B79" s="8" t="s">
        <v>833</v>
      </c>
      <c r="C79" s="57" t="s">
        <v>834</v>
      </c>
      <c r="D79" s="54" t="s">
        <v>835</v>
      </c>
      <c r="E79" s="6" t="s">
        <v>271</v>
      </c>
      <c r="F79" s="19">
        <v>2036417</v>
      </c>
      <c r="G79" s="24">
        <v>5989.1</v>
      </c>
      <c r="H79" s="24">
        <v>0.13</v>
      </c>
      <c r="I79" s="31"/>
      <c r="J79" s="31"/>
      <c r="K79" s="35"/>
    </row>
    <row r="80" spans="2:11" x14ac:dyDescent="0.3">
      <c r="B80" s="8" t="s">
        <v>922</v>
      </c>
      <c r="C80" s="57" t="s">
        <v>923</v>
      </c>
      <c r="D80" s="54" t="s">
        <v>924</v>
      </c>
      <c r="E80" s="6" t="s">
        <v>90</v>
      </c>
      <c r="F80" s="19">
        <v>515000</v>
      </c>
      <c r="G80" s="24">
        <v>5911.17</v>
      </c>
      <c r="H80" s="24">
        <v>0.13</v>
      </c>
      <c r="I80" s="31"/>
      <c r="J80" s="31"/>
      <c r="K80" s="35"/>
    </row>
    <row r="81" spans="2:11" x14ac:dyDescent="0.3">
      <c r="B81" s="8" t="s">
        <v>1000</v>
      </c>
      <c r="C81" s="57" t="s">
        <v>1001</v>
      </c>
      <c r="D81" s="54" t="s">
        <v>1002</v>
      </c>
      <c r="E81" s="6" t="s">
        <v>325</v>
      </c>
      <c r="F81" s="19">
        <v>518414</v>
      </c>
      <c r="G81" s="24">
        <v>4925.71</v>
      </c>
      <c r="H81" s="24">
        <v>0.11</v>
      </c>
      <c r="I81" s="31"/>
      <c r="J81" s="31"/>
      <c r="K81" s="35"/>
    </row>
    <row r="82" spans="2:11" x14ac:dyDescent="0.3">
      <c r="B82" s="8" t="s">
        <v>1003</v>
      </c>
      <c r="C82" s="57" t="s">
        <v>1004</v>
      </c>
      <c r="D82" s="54" t="s">
        <v>1005</v>
      </c>
      <c r="E82" s="6" t="s">
        <v>151</v>
      </c>
      <c r="F82" s="19">
        <v>1350179</v>
      </c>
      <c r="G82" s="24">
        <v>4368.5</v>
      </c>
      <c r="H82" s="24">
        <v>0.1</v>
      </c>
      <c r="I82" s="31"/>
      <c r="J82" s="31"/>
      <c r="K82" s="35"/>
    </row>
    <row r="83" spans="2:11" x14ac:dyDescent="0.3">
      <c r="B83" s="8" t="s">
        <v>335</v>
      </c>
      <c r="C83" s="57" t="s">
        <v>336</v>
      </c>
      <c r="D83" s="54" t="s">
        <v>337</v>
      </c>
      <c r="E83" s="6" t="s">
        <v>137</v>
      </c>
      <c r="F83" s="19">
        <v>7057818</v>
      </c>
      <c r="G83" s="24">
        <v>4085.07</v>
      </c>
      <c r="H83" s="24">
        <v>0.09</v>
      </c>
      <c r="I83" s="31"/>
      <c r="J83" s="31"/>
      <c r="K83" s="35"/>
    </row>
    <row r="84" spans="2:11" x14ac:dyDescent="0.3">
      <c r="B84" s="8" t="s">
        <v>1006</v>
      </c>
      <c r="C84" s="57" t="s">
        <v>1007</v>
      </c>
      <c r="D84" s="54" t="s">
        <v>1008</v>
      </c>
      <c r="E84" s="6" t="s">
        <v>137</v>
      </c>
      <c r="F84" s="19">
        <v>200000</v>
      </c>
      <c r="G84" s="24">
        <v>3507.8</v>
      </c>
      <c r="H84" s="24">
        <v>0.08</v>
      </c>
      <c r="I84" s="31"/>
      <c r="J84" s="31"/>
      <c r="K84" s="35"/>
    </row>
    <row r="85" spans="2:11" x14ac:dyDescent="0.3">
      <c r="B85" s="8" t="s">
        <v>482</v>
      </c>
      <c r="C85" s="57" t="s">
        <v>412</v>
      </c>
      <c r="D85" s="54" t="s">
        <v>483</v>
      </c>
      <c r="E85" s="6" t="s">
        <v>86</v>
      </c>
      <c r="F85" s="19">
        <v>2133053</v>
      </c>
      <c r="G85" s="24">
        <v>1431.28</v>
      </c>
      <c r="H85" s="24">
        <v>0.03</v>
      </c>
      <c r="I85" s="31"/>
      <c r="J85" s="31"/>
      <c r="K85" s="35" t="s">
        <v>481</v>
      </c>
    </row>
    <row r="86" spans="2:11" x14ac:dyDescent="0.3">
      <c r="B86" s="8" t="s">
        <v>1009</v>
      </c>
      <c r="C86" s="57" t="s">
        <v>1010</v>
      </c>
      <c r="D86" s="54" t="s">
        <v>1011</v>
      </c>
      <c r="E86" s="6" t="s">
        <v>197</v>
      </c>
      <c r="F86" s="19">
        <v>2606407</v>
      </c>
      <c r="G86" s="24">
        <v>992.78</v>
      </c>
      <c r="H86" s="24">
        <v>0.02</v>
      </c>
      <c r="I86" s="31"/>
      <c r="J86" s="31"/>
      <c r="K86" s="35"/>
    </row>
    <row r="87" spans="2:11" x14ac:dyDescent="0.3">
      <c r="C87" s="58" t="s">
        <v>175</v>
      </c>
      <c r="D87" s="54"/>
      <c r="E87" s="6"/>
      <c r="F87" s="19"/>
      <c r="G87" s="25">
        <v>3441076.65</v>
      </c>
      <c r="H87" s="25">
        <v>75.67</v>
      </c>
      <c r="I87" s="31"/>
      <c r="J87" s="31"/>
      <c r="K87" s="35"/>
    </row>
    <row r="88" spans="2:11" x14ac:dyDescent="0.3">
      <c r="C88" s="57"/>
      <c r="D88" s="54"/>
      <c r="E88" s="6"/>
      <c r="F88" s="19"/>
      <c r="G88" s="24"/>
      <c r="H88" s="24"/>
      <c r="I88" s="31"/>
      <c r="J88" s="31"/>
      <c r="K88" s="35"/>
    </row>
    <row r="89" spans="2:11" x14ac:dyDescent="0.3">
      <c r="C89" s="58" t="s">
        <v>3</v>
      </c>
      <c r="D89" s="54"/>
      <c r="E89" s="6"/>
      <c r="F89" s="19"/>
      <c r="G89" s="24" t="s">
        <v>2</v>
      </c>
      <c r="H89" s="24" t="s">
        <v>2</v>
      </c>
      <c r="I89" s="31"/>
      <c r="J89" s="31"/>
      <c r="K89" s="35"/>
    </row>
    <row r="90" spans="2:11" x14ac:dyDescent="0.3">
      <c r="C90" s="57"/>
      <c r="D90" s="54"/>
      <c r="E90" s="6"/>
      <c r="F90" s="19"/>
      <c r="G90" s="24"/>
      <c r="H90" s="24"/>
      <c r="I90" s="31"/>
      <c r="J90" s="31"/>
      <c r="K90" s="35"/>
    </row>
    <row r="91" spans="2:11" x14ac:dyDescent="0.3">
      <c r="C91" s="59" t="s">
        <v>4</v>
      </c>
      <c r="D91" s="54"/>
      <c r="E91" s="6"/>
      <c r="F91" s="19"/>
      <c r="G91" s="24"/>
      <c r="H91" s="24"/>
      <c r="I91" s="31"/>
      <c r="J91" s="31"/>
      <c r="K91" s="35"/>
    </row>
    <row r="92" spans="2:11" x14ac:dyDescent="0.3">
      <c r="B92" s="8" t="s">
        <v>892</v>
      </c>
      <c r="C92" s="57" t="s">
        <v>893</v>
      </c>
      <c r="D92" s="54" t="s">
        <v>894</v>
      </c>
      <c r="E92" s="6" t="s">
        <v>115</v>
      </c>
      <c r="F92" s="19">
        <v>1079430</v>
      </c>
      <c r="G92" s="24">
        <v>74727.289999999994</v>
      </c>
      <c r="H92" s="24">
        <v>1.64</v>
      </c>
      <c r="I92" s="31"/>
      <c r="J92" s="31"/>
      <c r="K92" s="35"/>
    </row>
    <row r="93" spans="2:11" x14ac:dyDescent="0.3">
      <c r="B93" s="8" t="s">
        <v>379</v>
      </c>
      <c r="C93" s="57" t="s">
        <v>380</v>
      </c>
      <c r="D93" s="54" t="s">
        <v>381</v>
      </c>
      <c r="E93" s="6" t="s">
        <v>115</v>
      </c>
      <c r="F93" s="19">
        <v>207440</v>
      </c>
      <c r="G93" s="24">
        <v>30939.72</v>
      </c>
      <c r="H93" s="24">
        <v>0.68</v>
      </c>
      <c r="I93" s="31"/>
      <c r="J93" s="31"/>
      <c r="K93" s="35"/>
    </row>
    <row r="94" spans="2:11" x14ac:dyDescent="0.3">
      <c r="C94" s="58" t="s">
        <v>175</v>
      </c>
      <c r="D94" s="54"/>
      <c r="E94" s="6"/>
      <c r="F94" s="19"/>
      <c r="G94" s="25">
        <v>105667.01</v>
      </c>
      <c r="H94" s="25">
        <v>2.3199999999999998</v>
      </c>
      <c r="I94" s="31"/>
      <c r="J94" s="31"/>
      <c r="K94" s="35"/>
    </row>
    <row r="95" spans="2:11" x14ac:dyDescent="0.3">
      <c r="C95" s="57"/>
      <c r="D95" s="54"/>
      <c r="E95" s="6"/>
      <c r="F95" s="19"/>
      <c r="G95" s="24"/>
      <c r="H95" s="24"/>
      <c r="I95" s="31"/>
      <c r="J95" s="31"/>
      <c r="K95" s="35"/>
    </row>
    <row r="96" spans="2:11" x14ac:dyDescent="0.3">
      <c r="C96" s="59" t="s">
        <v>5155</v>
      </c>
      <c r="D96" s="54"/>
      <c r="E96" s="6"/>
      <c r="F96" s="19"/>
      <c r="G96" s="24"/>
      <c r="H96" s="24"/>
      <c r="I96" s="31"/>
      <c r="J96" s="31"/>
      <c r="K96" s="35"/>
    </row>
    <row r="97" spans="1:11" x14ac:dyDescent="0.3">
      <c r="B97" s="8" t="s">
        <v>591</v>
      </c>
      <c r="C97" s="57" t="s">
        <v>592</v>
      </c>
      <c r="D97" s="54" t="s">
        <v>593</v>
      </c>
      <c r="E97" s="6" t="s">
        <v>159</v>
      </c>
      <c r="F97" s="19">
        <v>10396901</v>
      </c>
      <c r="G97" s="24">
        <v>39653.78</v>
      </c>
      <c r="H97" s="24">
        <v>0.87</v>
      </c>
      <c r="I97" s="31"/>
      <c r="J97" s="31"/>
      <c r="K97" s="35"/>
    </row>
    <row r="98" spans="1:11" x14ac:dyDescent="0.3">
      <c r="C98" s="58" t="s">
        <v>175</v>
      </c>
      <c r="D98" s="54"/>
      <c r="E98" s="6"/>
      <c r="F98" s="19"/>
      <c r="G98" s="25">
        <v>39653.78</v>
      </c>
      <c r="H98" s="25">
        <v>0.87</v>
      </c>
      <c r="I98" s="31"/>
      <c r="J98" s="31"/>
      <c r="K98" s="35"/>
    </row>
    <row r="99" spans="1:11" x14ac:dyDescent="0.3">
      <c r="C99" s="57"/>
      <c r="D99" s="54"/>
      <c r="E99" s="6"/>
      <c r="F99" s="19"/>
      <c r="G99" s="24"/>
      <c r="H99" s="24"/>
      <c r="I99" s="31"/>
      <c r="J99" s="31"/>
      <c r="K99" s="35"/>
    </row>
    <row r="100" spans="1:11" x14ac:dyDescent="0.3">
      <c r="A100" s="10"/>
      <c r="B100" s="28"/>
      <c r="C100" s="58" t="s">
        <v>5</v>
      </c>
      <c r="D100" s="54"/>
      <c r="E100" s="6"/>
      <c r="F100" s="19"/>
      <c r="G100" s="24"/>
      <c r="H100" s="24"/>
      <c r="I100" s="31"/>
      <c r="J100" s="31"/>
      <c r="K100" s="35"/>
    </row>
    <row r="101" spans="1:11" x14ac:dyDescent="0.3">
      <c r="C101" s="59" t="s">
        <v>6</v>
      </c>
      <c r="D101" s="54"/>
      <c r="E101" s="6"/>
      <c r="F101" s="19"/>
      <c r="G101" s="24"/>
      <c r="H101" s="24"/>
      <c r="I101" s="31"/>
      <c r="J101" s="31"/>
      <c r="K101" s="35"/>
    </row>
    <row r="102" spans="1:11" x14ac:dyDescent="0.3">
      <c r="B102" s="8" t="s">
        <v>1012</v>
      </c>
      <c r="C102" s="57" t="s">
        <v>41</v>
      </c>
      <c r="D102" s="54" t="s">
        <v>1013</v>
      </c>
      <c r="E102" s="6" t="s">
        <v>597</v>
      </c>
      <c r="F102" s="19">
        <v>45000</v>
      </c>
      <c r="G102" s="24">
        <v>45001.31</v>
      </c>
      <c r="H102" s="24">
        <v>0.99</v>
      </c>
      <c r="I102" s="31">
        <v>6.2548000000000004</v>
      </c>
      <c r="J102" s="31"/>
      <c r="K102" s="35" t="s">
        <v>598</v>
      </c>
    </row>
    <row r="103" spans="1:11" x14ac:dyDescent="0.3">
      <c r="B103" s="8" t="s">
        <v>1014</v>
      </c>
      <c r="C103" s="57" t="s">
        <v>626</v>
      </c>
      <c r="D103" s="54" t="s">
        <v>1015</v>
      </c>
      <c r="E103" s="6" t="s">
        <v>597</v>
      </c>
      <c r="F103" s="19">
        <v>1000</v>
      </c>
      <c r="G103" s="24">
        <v>10034.950000000001</v>
      </c>
      <c r="H103" s="24">
        <v>0.22</v>
      </c>
      <c r="I103" s="31">
        <v>6.5998999999999999</v>
      </c>
      <c r="J103" s="31"/>
      <c r="K103" s="35"/>
    </row>
    <row r="104" spans="1:11" x14ac:dyDescent="0.3">
      <c r="C104" s="58" t="s">
        <v>175</v>
      </c>
      <c r="D104" s="54"/>
      <c r="E104" s="6"/>
      <c r="F104" s="19"/>
      <c r="G104" s="25">
        <v>55036.26</v>
      </c>
      <c r="H104" s="25">
        <v>1.21</v>
      </c>
      <c r="I104" s="31"/>
      <c r="J104" s="31"/>
      <c r="K104" s="35"/>
    </row>
    <row r="105" spans="1:11" x14ac:dyDescent="0.3">
      <c r="C105" s="57"/>
      <c r="D105" s="54"/>
      <c r="E105" s="6"/>
      <c r="F105" s="19"/>
      <c r="G105" s="24"/>
      <c r="H105" s="24"/>
      <c r="I105" s="31"/>
      <c r="J105" s="31"/>
      <c r="K105" s="35"/>
    </row>
    <row r="106" spans="1:11" x14ac:dyDescent="0.3">
      <c r="C106" s="58" t="s">
        <v>7</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C108" s="58" t="s">
        <v>8</v>
      </c>
      <c r="D108" s="54"/>
      <c r="E108" s="6"/>
      <c r="F108" s="19"/>
      <c r="G108" s="24" t="s">
        <v>2</v>
      </c>
      <c r="H108" s="24" t="s">
        <v>2</v>
      </c>
      <c r="I108" s="31"/>
      <c r="J108" s="31"/>
      <c r="K108" s="35"/>
    </row>
    <row r="109" spans="1:11" x14ac:dyDescent="0.3">
      <c r="C109" s="57"/>
      <c r="D109" s="54"/>
      <c r="E109" s="6"/>
      <c r="F109" s="19"/>
      <c r="G109" s="24"/>
      <c r="H109" s="24"/>
      <c r="I109" s="31"/>
      <c r="J109" s="31"/>
      <c r="K109" s="35"/>
    </row>
    <row r="110" spans="1:11" x14ac:dyDescent="0.3">
      <c r="C110" s="58" t="s">
        <v>9</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C112" s="58" t="s">
        <v>10</v>
      </c>
      <c r="D112" s="54"/>
      <c r="E112" s="6"/>
      <c r="F112" s="19"/>
      <c r="G112" s="24" t="s">
        <v>2</v>
      </c>
      <c r="H112" s="24" t="s">
        <v>2</v>
      </c>
      <c r="I112" s="31"/>
      <c r="J112" s="31"/>
      <c r="K112" s="35"/>
    </row>
    <row r="113" spans="1:11" x14ac:dyDescent="0.3">
      <c r="C113" s="57"/>
      <c r="D113" s="54"/>
      <c r="E113" s="6"/>
      <c r="F113" s="19"/>
      <c r="G113" s="24"/>
      <c r="H113" s="24"/>
      <c r="I113" s="31"/>
      <c r="J113" s="31"/>
      <c r="K113" s="35"/>
    </row>
    <row r="114" spans="1:11" x14ac:dyDescent="0.3">
      <c r="A114" s="10"/>
      <c r="B114" s="28"/>
      <c r="C114" s="58" t="s">
        <v>11</v>
      </c>
      <c r="D114" s="54"/>
      <c r="E114" s="6"/>
      <c r="F114" s="19"/>
      <c r="G114" s="24"/>
      <c r="H114" s="24"/>
      <c r="I114" s="31"/>
      <c r="J114" s="31"/>
      <c r="K114" s="35"/>
    </row>
    <row r="115" spans="1:11" x14ac:dyDescent="0.3">
      <c r="C115" s="59" t="s">
        <v>13</v>
      </c>
      <c r="D115" s="54"/>
      <c r="E115" s="6"/>
      <c r="F115" s="19"/>
      <c r="G115" s="24"/>
      <c r="H115" s="24"/>
      <c r="I115" s="31"/>
      <c r="J115" s="31"/>
      <c r="K115" s="35"/>
    </row>
    <row r="116" spans="1:11" x14ac:dyDescent="0.3">
      <c r="B116" s="8" t="s">
        <v>1016</v>
      </c>
      <c r="C116" s="57" t="s">
        <v>5157</v>
      </c>
      <c r="D116" s="54" t="s">
        <v>1017</v>
      </c>
      <c r="E116" s="6" t="s">
        <v>735</v>
      </c>
      <c r="F116" s="19">
        <v>11900</v>
      </c>
      <c r="G116" s="24">
        <v>59237.31</v>
      </c>
      <c r="H116" s="24">
        <v>1.3</v>
      </c>
      <c r="I116" s="31">
        <v>6.7450000000000001</v>
      </c>
      <c r="J116" s="31"/>
      <c r="K116" s="35" t="s">
        <v>598</v>
      </c>
    </row>
    <row r="117" spans="1:11" x14ac:dyDescent="0.3">
      <c r="C117" s="58" t="s">
        <v>175</v>
      </c>
      <c r="D117" s="54"/>
      <c r="E117" s="6"/>
      <c r="F117" s="19"/>
      <c r="G117" s="25">
        <v>59237.31</v>
      </c>
      <c r="H117" s="25">
        <v>1.3</v>
      </c>
      <c r="I117" s="31"/>
      <c r="J117" s="31"/>
      <c r="K117" s="35"/>
    </row>
    <row r="118" spans="1:11" x14ac:dyDescent="0.3">
      <c r="C118" s="57"/>
      <c r="D118" s="54"/>
      <c r="E118" s="6"/>
      <c r="F118" s="19"/>
      <c r="G118" s="24"/>
      <c r="H118" s="24"/>
      <c r="I118" s="31"/>
      <c r="J118" s="31"/>
      <c r="K118" s="35"/>
    </row>
    <row r="119" spans="1:11" x14ac:dyDescent="0.3">
      <c r="C119" s="58" t="s">
        <v>14</v>
      </c>
      <c r="D119" s="54"/>
      <c r="E119" s="6"/>
      <c r="F119" s="19"/>
      <c r="G119" s="24" t="s">
        <v>2</v>
      </c>
      <c r="H119" s="24" t="s">
        <v>2</v>
      </c>
      <c r="I119" s="31"/>
      <c r="J119" s="31"/>
      <c r="K119" s="35"/>
    </row>
    <row r="120" spans="1:11" x14ac:dyDescent="0.3">
      <c r="C120" s="57"/>
      <c r="D120" s="54"/>
      <c r="E120" s="6"/>
      <c r="F120" s="19"/>
      <c r="G120" s="24"/>
      <c r="H120" s="24"/>
      <c r="I120" s="31"/>
      <c r="J120" s="31"/>
      <c r="K120" s="35"/>
    </row>
    <row r="121" spans="1:11" x14ac:dyDescent="0.3">
      <c r="C121" s="59" t="s">
        <v>15</v>
      </c>
      <c r="D121" s="54"/>
      <c r="E121" s="6"/>
      <c r="F121" s="19"/>
      <c r="G121" s="24"/>
      <c r="H121" s="24"/>
      <c r="I121" s="31"/>
      <c r="J121" s="31"/>
      <c r="K121" s="35"/>
    </row>
    <row r="122" spans="1:11" x14ac:dyDescent="0.3">
      <c r="B122" s="8" t="s">
        <v>1018</v>
      </c>
      <c r="C122" s="57" t="s">
        <v>1019</v>
      </c>
      <c r="D122" s="54" t="s">
        <v>1020</v>
      </c>
      <c r="E122" s="6" t="s">
        <v>186</v>
      </c>
      <c r="F122" s="19">
        <v>60000000</v>
      </c>
      <c r="G122" s="24">
        <v>59443.62</v>
      </c>
      <c r="H122" s="24">
        <v>1.31</v>
      </c>
      <c r="I122" s="31">
        <v>5.6007999999999996</v>
      </c>
      <c r="J122" s="31"/>
      <c r="K122" s="35"/>
    </row>
    <row r="123" spans="1:11" x14ac:dyDescent="0.3">
      <c r="B123" s="8" t="s">
        <v>1021</v>
      </c>
      <c r="C123" s="57" t="s">
        <v>1022</v>
      </c>
      <c r="D123" s="54" t="s">
        <v>1023</v>
      </c>
      <c r="E123" s="6" t="s">
        <v>186</v>
      </c>
      <c r="F123" s="19">
        <v>28000000</v>
      </c>
      <c r="G123" s="24">
        <v>27803.360000000001</v>
      </c>
      <c r="H123" s="24">
        <v>0.61</v>
      </c>
      <c r="I123" s="31">
        <v>5.6124000000000001</v>
      </c>
      <c r="J123" s="31"/>
      <c r="K123" s="35"/>
    </row>
    <row r="124" spans="1:11" x14ac:dyDescent="0.3">
      <c r="B124" s="8" t="s">
        <v>1024</v>
      </c>
      <c r="C124" s="57" t="s">
        <v>1025</v>
      </c>
      <c r="D124" s="54" t="s">
        <v>1026</v>
      </c>
      <c r="E124" s="6" t="s">
        <v>186</v>
      </c>
      <c r="F124" s="19">
        <v>25000000</v>
      </c>
      <c r="G124" s="24">
        <v>24957.13</v>
      </c>
      <c r="H124" s="24">
        <v>0.55000000000000004</v>
      </c>
      <c r="I124" s="31">
        <v>5.7004999999999999</v>
      </c>
      <c r="J124" s="31"/>
      <c r="K124" s="35"/>
    </row>
    <row r="125" spans="1:11" x14ac:dyDescent="0.3">
      <c r="B125" s="8" t="s">
        <v>1027</v>
      </c>
      <c r="C125" s="57" t="s">
        <v>1028</v>
      </c>
      <c r="D125" s="54" t="s">
        <v>1029</v>
      </c>
      <c r="E125" s="6" t="s">
        <v>186</v>
      </c>
      <c r="F125" s="19">
        <v>25000000</v>
      </c>
      <c r="G125" s="24">
        <v>24851.35</v>
      </c>
      <c r="H125" s="24">
        <v>0.55000000000000004</v>
      </c>
      <c r="I125" s="31">
        <v>5.5986000000000002</v>
      </c>
      <c r="J125" s="31"/>
      <c r="K125" s="35"/>
    </row>
    <row r="126" spans="1:11" x14ac:dyDescent="0.3">
      <c r="B126" s="8" t="s">
        <v>1030</v>
      </c>
      <c r="C126" s="57" t="s">
        <v>1031</v>
      </c>
      <c r="D126" s="54" t="s">
        <v>1032</v>
      </c>
      <c r="E126" s="6" t="s">
        <v>186</v>
      </c>
      <c r="F126" s="19">
        <v>22000000</v>
      </c>
      <c r="G126" s="24">
        <v>21892.07</v>
      </c>
      <c r="H126" s="24">
        <v>0.48</v>
      </c>
      <c r="I126" s="31">
        <v>5.6241000000000003</v>
      </c>
      <c r="J126" s="31"/>
      <c r="K126" s="35"/>
    </row>
    <row r="127" spans="1:11" x14ac:dyDescent="0.3">
      <c r="B127" s="8" t="s">
        <v>183</v>
      </c>
      <c r="C127" s="57" t="s">
        <v>184</v>
      </c>
      <c r="D127" s="54" t="s">
        <v>185</v>
      </c>
      <c r="E127" s="6" t="s">
        <v>186</v>
      </c>
      <c r="F127" s="19">
        <v>9000000</v>
      </c>
      <c r="G127" s="24">
        <v>8994.26</v>
      </c>
      <c r="H127" s="24">
        <v>0.2</v>
      </c>
      <c r="I127" s="31">
        <v>5.8254999999999999</v>
      </c>
      <c r="J127" s="31"/>
      <c r="K127" s="35"/>
    </row>
    <row r="128" spans="1:11" x14ac:dyDescent="0.3">
      <c r="C128" s="58" t="s">
        <v>175</v>
      </c>
      <c r="D128" s="54"/>
      <c r="E128" s="6"/>
      <c r="F128" s="19"/>
      <c r="G128" s="25">
        <v>167941.79</v>
      </c>
      <c r="H128" s="25">
        <v>3.7</v>
      </c>
      <c r="I128" s="31"/>
      <c r="J128" s="31"/>
      <c r="K128" s="35"/>
    </row>
    <row r="129" spans="1:11" x14ac:dyDescent="0.3">
      <c r="C129" s="57"/>
      <c r="D129" s="54"/>
      <c r="E129" s="6"/>
      <c r="F129" s="19"/>
      <c r="G129" s="24"/>
      <c r="H129" s="24"/>
      <c r="I129" s="31"/>
      <c r="J129" s="31"/>
      <c r="K129" s="35"/>
    </row>
    <row r="130" spans="1:11" x14ac:dyDescent="0.3">
      <c r="C130" s="58" t="s">
        <v>16</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17</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A134" s="10"/>
      <c r="B134" s="28"/>
      <c r="C134" s="58" t="s">
        <v>18</v>
      </c>
      <c r="D134" s="54"/>
      <c r="E134" s="6"/>
      <c r="F134" s="19"/>
      <c r="G134" s="24"/>
      <c r="H134" s="24"/>
      <c r="I134" s="31"/>
      <c r="J134" s="31"/>
      <c r="K134" s="35"/>
    </row>
    <row r="135" spans="1:11" x14ac:dyDescent="0.3">
      <c r="A135" s="28"/>
      <c r="B135" s="28"/>
      <c r="C135" s="58" t="s">
        <v>19</v>
      </c>
      <c r="D135" s="54"/>
      <c r="E135" s="6"/>
      <c r="F135" s="19"/>
      <c r="G135" s="24" t="s">
        <v>2</v>
      </c>
      <c r="H135" s="24" t="s">
        <v>2</v>
      </c>
      <c r="I135" s="31"/>
      <c r="J135" s="31"/>
      <c r="K135" s="35"/>
    </row>
    <row r="136" spans="1:11" x14ac:dyDescent="0.3">
      <c r="A136" s="28"/>
      <c r="B136" s="28"/>
      <c r="C136" s="58"/>
      <c r="D136" s="54"/>
      <c r="E136" s="6"/>
      <c r="F136" s="19"/>
      <c r="G136" s="24"/>
      <c r="H136" s="24"/>
      <c r="I136" s="31"/>
      <c r="J136" s="31"/>
      <c r="K136" s="35"/>
    </row>
    <row r="137" spans="1:11" x14ac:dyDescent="0.3">
      <c r="A137" s="28"/>
      <c r="B137" s="28"/>
      <c r="C137" s="58" t="s">
        <v>20</v>
      </c>
      <c r="D137" s="54"/>
      <c r="E137" s="6"/>
      <c r="F137" s="19"/>
      <c r="G137" s="24" t="s">
        <v>2</v>
      </c>
      <c r="H137" s="24" t="s">
        <v>2</v>
      </c>
      <c r="I137" s="31"/>
      <c r="J137" s="31"/>
      <c r="K137" s="35"/>
    </row>
    <row r="138" spans="1:11" x14ac:dyDescent="0.3">
      <c r="A138" s="28"/>
      <c r="B138" s="28"/>
      <c r="C138" s="58"/>
      <c r="D138" s="54"/>
      <c r="E138" s="6"/>
      <c r="F138" s="19"/>
      <c r="G138" s="24"/>
      <c r="H138" s="24"/>
      <c r="I138" s="31"/>
      <c r="J138" s="31"/>
      <c r="K138" s="35"/>
    </row>
    <row r="139" spans="1:11" x14ac:dyDescent="0.3">
      <c r="A139" s="28"/>
      <c r="B139" s="28"/>
      <c r="C139" s="58" t="s">
        <v>21</v>
      </c>
      <c r="D139" s="54"/>
      <c r="E139" s="6"/>
      <c r="F139" s="19"/>
      <c r="G139" s="24" t="s">
        <v>2</v>
      </c>
      <c r="H139" s="24" t="s">
        <v>2</v>
      </c>
      <c r="I139" s="31"/>
      <c r="J139" s="31"/>
      <c r="K139" s="35"/>
    </row>
    <row r="140" spans="1:11" x14ac:dyDescent="0.3">
      <c r="A140" s="28"/>
      <c r="B140" s="28"/>
      <c r="C140" s="58"/>
      <c r="D140" s="54"/>
      <c r="E140" s="6"/>
      <c r="F140" s="19"/>
      <c r="G140" s="24"/>
      <c r="H140" s="24"/>
      <c r="I140" s="31"/>
      <c r="J140" s="31"/>
      <c r="K140" s="35"/>
    </row>
    <row r="141" spans="1:11" x14ac:dyDescent="0.3">
      <c r="A141" s="28"/>
      <c r="B141" s="28"/>
      <c r="C141" s="58" t="s">
        <v>22</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A143" s="28"/>
      <c r="B143" s="28"/>
      <c r="C143" s="58" t="s">
        <v>23</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C145" s="59" t="s">
        <v>24</v>
      </c>
      <c r="D145" s="54"/>
      <c r="E145" s="6"/>
      <c r="F145" s="19"/>
      <c r="G145" s="24"/>
      <c r="H145" s="24"/>
      <c r="I145" s="31"/>
      <c r="J145" s="31"/>
      <c r="K145" s="35"/>
    </row>
    <row r="146" spans="1:54" x14ac:dyDescent="0.3">
      <c r="B146" s="8" t="s">
        <v>187</v>
      </c>
      <c r="C146" s="57" t="s">
        <v>188</v>
      </c>
      <c r="D146" s="54"/>
      <c r="E146" s="6"/>
      <c r="F146" s="19"/>
      <c r="G146" s="24">
        <v>666039.89</v>
      </c>
      <c r="H146" s="24">
        <v>14.64</v>
      </c>
      <c r="I146" s="31"/>
      <c r="J146" s="31"/>
      <c r="K146" s="35"/>
    </row>
    <row r="147" spans="1:54" x14ac:dyDescent="0.3">
      <c r="C147" s="58" t="s">
        <v>175</v>
      </c>
      <c r="D147" s="54"/>
      <c r="E147" s="6"/>
      <c r="F147" s="19"/>
      <c r="G147" s="25">
        <v>666039.89</v>
      </c>
      <c r="H147" s="25">
        <v>14.64</v>
      </c>
      <c r="I147" s="31"/>
      <c r="J147" s="31"/>
      <c r="K147" s="35"/>
    </row>
    <row r="148" spans="1:54" x14ac:dyDescent="0.3">
      <c r="C148" s="57"/>
      <c r="D148" s="54"/>
      <c r="E148" s="6"/>
      <c r="F148" s="19"/>
      <c r="G148" s="24"/>
      <c r="H148" s="24"/>
      <c r="I148" s="31"/>
      <c r="J148" s="31"/>
      <c r="K148" s="35"/>
    </row>
    <row r="149" spans="1:54" x14ac:dyDescent="0.3">
      <c r="A149" s="10"/>
      <c r="B149" s="28"/>
      <c r="C149" s="58" t="s">
        <v>25</v>
      </c>
      <c r="D149" s="54"/>
      <c r="E149" s="6"/>
      <c r="F149" s="19"/>
      <c r="G149" s="24"/>
      <c r="H149" s="24"/>
      <c r="I149" s="31"/>
      <c r="J149" s="31"/>
      <c r="K149" s="35"/>
    </row>
    <row r="150" spans="1:54" s="2" customFormat="1" ht="13.8" x14ac:dyDescent="0.3">
      <c r="A150" s="28"/>
      <c r="B150" s="28"/>
      <c r="C150" s="57" t="s">
        <v>5128</v>
      </c>
      <c r="D150" s="54"/>
      <c r="E150" s="6"/>
      <c r="F150" s="19"/>
      <c r="G150" s="24">
        <v>2014</v>
      </c>
      <c r="H150" s="24">
        <v>0.04</v>
      </c>
      <c r="I150" s="31"/>
      <c r="J150" s="31"/>
      <c r="K150" s="35"/>
      <c r="L150" s="3"/>
      <c r="AI150" s="3"/>
      <c r="AV150" s="3"/>
      <c r="AX150" s="3"/>
      <c r="BB150" s="3"/>
    </row>
    <row r="151" spans="1:54" x14ac:dyDescent="0.3">
      <c r="B151" s="8"/>
      <c r="C151" s="57" t="s">
        <v>189</v>
      </c>
      <c r="D151" s="54"/>
      <c r="E151" s="6"/>
      <c r="F151" s="19"/>
      <c r="G151" s="24">
        <v>12904.54</v>
      </c>
      <c r="H151" s="24">
        <v>0.25000000000000006</v>
      </c>
      <c r="I151" s="31"/>
      <c r="J151" s="31"/>
      <c r="K151" s="35"/>
    </row>
    <row r="152" spans="1:54" x14ac:dyDescent="0.3">
      <c r="C152" s="58" t="s">
        <v>175</v>
      </c>
      <c r="D152" s="54"/>
      <c r="E152" s="6"/>
      <c r="F152" s="19"/>
      <c r="G152" s="25">
        <v>14918.54</v>
      </c>
      <c r="H152" s="25">
        <v>0.29000000000000004</v>
      </c>
      <c r="I152" s="31"/>
      <c r="J152" s="31"/>
      <c r="K152" s="35"/>
    </row>
    <row r="153" spans="1:54" x14ac:dyDescent="0.3">
      <c r="C153" s="57"/>
      <c r="D153" s="54"/>
      <c r="E153" s="6"/>
      <c r="F153" s="19"/>
      <c r="G153" s="24"/>
      <c r="H153" s="24"/>
      <c r="I153" s="31"/>
      <c r="J153" s="31"/>
      <c r="K153" s="35"/>
    </row>
    <row r="154" spans="1:54" x14ac:dyDescent="0.3">
      <c r="C154" s="60" t="s">
        <v>190</v>
      </c>
      <c r="D154" s="55"/>
      <c r="E154" s="5"/>
      <c r="F154" s="20"/>
      <c r="G154" s="26">
        <v>4549571.2300000004</v>
      </c>
      <c r="H154" s="26">
        <v>100</v>
      </c>
      <c r="I154" s="32"/>
      <c r="J154" s="32"/>
      <c r="K154" s="36"/>
    </row>
    <row r="156" spans="1:54" s="50" customFormat="1" ht="15" x14ac:dyDescent="0.35">
      <c r="C156" s="50" t="s">
        <v>4896</v>
      </c>
      <c r="F156" s="51"/>
      <c r="G156" s="51"/>
      <c r="H156" s="51"/>
    </row>
    <row r="157" spans="1:54" s="42" customFormat="1" ht="27.6" x14ac:dyDescent="0.3">
      <c r="B157" s="43"/>
      <c r="C157" s="43" t="s">
        <v>4891</v>
      </c>
      <c r="D157" s="43" t="s">
        <v>4892</v>
      </c>
      <c r="E157" s="43" t="s">
        <v>4893</v>
      </c>
      <c r="F157" s="44" t="s">
        <v>34</v>
      </c>
      <c r="G157" s="45" t="s">
        <v>4894</v>
      </c>
      <c r="H157" s="44" t="s">
        <v>36</v>
      </c>
      <c r="I157" s="43" t="s">
        <v>39</v>
      </c>
    </row>
    <row r="158" spans="1:54" s="42" customFormat="1" ht="13.8" x14ac:dyDescent="0.3">
      <c r="B158" s="43"/>
      <c r="C158" s="43" t="s">
        <v>4897</v>
      </c>
      <c r="D158" s="43"/>
      <c r="E158" s="43"/>
      <c r="F158" s="44"/>
      <c r="G158" s="45"/>
      <c r="H158" s="44"/>
      <c r="I158" s="43"/>
    </row>
    <row r="159" spans="1:54" s="2" customFormat="1" ht="13.8" x14ac:dyDescent="0.3">
      <c r="B159" s="46">
        <v>2300134</v>
      </c>
      <c r="C159" s="46" t="s">
        <v>5152</v>
      </c>
      <c r="D159" s="46" t="s">
        <v>4889</v>
      </c>
      <c r="E159" s="46" t="s">
        <v>12</v>
      </c>
      <c r="F159" s="47">
        <v>343500</v>
      </c>
      <c r="G159" s="47">
        <v>192622.43400000001</v>
      </c>
      <c r="H159" s="47">
        <v>4.2300000000000004</v>
      </c>
      <c r="I159" s="46"/>
    </row>
    <row r="160" spans="1:54" s="2" customFormat="1" ht="13.8" x14ac:dyDescent="0.3">
      <c r="B160" s="46">
        <v>2300133</v>
      </c>
      <c r="C160" s="46" t="s">
        <v>5153</v>
      </c>
      <c r="D160" s="46" t="s">
        <v>4889</v>
      </c>
      <c r="E160" s="46" t="s">
        <v>12</v>
      </c>
      <c r="F160" s="47">
        <v>1474575</v>
      </c>
      <c r="G160" s="47">
        <v>366744.49739999999</v>
      </c>
      <c r="H160" s="47">
        <v>8.06</v>
      </c>
      <c r="I160" s="46"/>
    </row>
    <row r="161" spans="2:11" s="1" customFormat="1" ht="13.8" x14ac:dyDescent="0.3">
      <c r="B161" s="48"/>
      <c r="C161" s="48" t="s">
        <v>4890</v>
      </c>
      <c r="D161" s="48"/>
      <c r="E161" s="48"/>
      <c r="F161" s="49"/>
      <c r="G161" s="49"/>
      <c r="H161" s="49"/>
      <c r="I161" s="48"/>
    </row>
    <row r="162" spans="2:11" s="2" customFormat="1" ht="13.8" x14ac:dyDescent="0.3">
      <c r="B162" s="46">
        <v>2219891</v>
      </c>
      <c r="C162" s="46" t="s">
        <v>4898</v>
      </c>
      <c r="D162" s="46" t="s">
        <v>4899</v>
      </c>
      <c r="E162" s="46" t="s">
        <v>43</v>
      </c>
      <c r="F162" s="47">
        <v>-5000250</v>
      </c>
      <c r="G162" s="47">
        <v>-40904.545124999997</v>
      </c>
      <c r="H162" s="47">
        <v>-0.9</v>
      </c>
      <c r="I162" s="46"/>
    </row>
    <row r="163" spans="2:11" s="2" customFormat="1" ht="13.8" x14ac:dyDescent="0.3">
      <c r="B163" s="46">
        <v>2219931</v>
      </c>
      <c r="C163" s="46" t="s">
        <v>4900</v>
      </c>
      <c r="D163" s="46" t="s">
        <v>4899</v>
      </c>
      <c r="E163" s="46" t="s">
        <v>240</v>
      </c>
      <c r="F163" s="47">
        <v>-7480000</v>
      </c>
      <c r="G163" s="47">
        <v>-28898.98</v>
      </c>
      <c r="H163" s="47">
        <v>-0.64</v>
      </c>
      <c r="I163" s="46"/>
    </row>
    <row r="164" spans="2:11" s="2" customFormat="1" ht="13.8" x14ac:dyDescent="0.3">
      <c r="B164" s="46">
        <v>2220019</v>
      </c>
      <c r="C164" s="46" t="s">
        <v>4888</v>
      </c>
      <c r="D164" s="46" t="s">
        <v>4889</v>
      </c>
      <c r="E164" s="46" t="s">
        <v>163</v>
      </c>
      <c r="F164" s="47">
        <v>6183200</v>
      </c>
      <c r="G164" s="47">
        <v>12400.4076</v>
      </c>
      <c r="H164" s="47">
        <v>0.27</v>
      </c>
      <c r="I164" s="46"/>
    </row>
    <row r="165" spans="2:11" s="2" customFormat="1" ht="13.8" x14ac:dyDescent="0.3">
      <c r="B165" s="46">
        <v>2219945</v>
      </c>
      <c r="C165" s="46" t="s">
        <v>4901</v>
      </c>
      <c r="D165" s="46" t="s">
        <v>4889</v>
      </c>
      <c r="E165" s="46" t="s">
        <v>50</v>
      </c>
      <c r="F165" s="47">
        <v>932400</v>
      </c>
      <c r="G165" s="47">
        <v>32209.758000000002</v>
      </c>
      <c r="H165" s="47">
        <v>0.71</v>
      </c>
      <c r="I165" s="46"/>
    </row>
    <row r="166" spans="2:11" s="1" customFormat="1" ht="13.8" x14ac:dyDescent="0.3">
      <c r="B166" s="48"/>
      <c r="C166" s="48" t="s">
        <v>4895</v>
      </c>
      <c r="D166" s="48"/>
      <c r="E166" s="48"/>
      <c r="F166" s="49"/>
      <c r="G166" s="49">
        <v>534173.57187500002</v>
      </c>
      <c r="H166" s="49">
        <v>11.73</v>
      </c>
      <c r="I166" s="48"/>
    </row>
    <row r="168" spans="2:11" x14ac:dyDescent="0.3">
      <c r="C168" s="1" t="s">
        <v>191</v>
      </c>
    </row>
    <row r="169" spans="2:11" x14ac:dyDescent="0.3">
      <c r="C169" s="37" t="s">
        <v>192</v>
      </c>
      <c r="D169" s="37"/>
      <c r="E169" s="37"/>
      <c r="F169" s="37"/>
      <c r="G169" s="37"/>
      <c r="H169" s="37"/>
      <c r="I169" s="37"/>
      <c r="J169" s="37"/>
      <c r="K169" s="37"/>
    </row>
    <row r="170" spans="2:11" x14ac:dyDescent="0.3">
      <c r="C170" s="2" t="s">
        <v>193</v>
      </c>
    </row>
    <row r="171" spans="2:11" x14ac:dyDescent="0.3">
      <c r="C171" s="2" t="s">
        <v>194</v>
      </c>
    </row>
    <row r="172" spans="2:11" ht="30" customHeight="1" x14ac:dyDescent="0.3">
      <c r="C172" s="82" t="s">
        <v>195</v>
      </c>
      <c r="D172" s="83"/>
      <c r="E172" s="83"/>
      <c r="F172" s="83"/>
      <c r="G172" s="83"/>
      <c r="H172" s="83"/>
      <c r="I172" s="83"/>
      <c r="J172" s="83"/>
      <c r="K172" s="83"/>
    </row>
    <row r="173" spans="2:11" x14ac:dyDescent="0.3">
      <c r="C173" s="2" t="s">
        <v>196</v>
      </c>
    </row>
    <row r="175" spans="2:11" x14ac:dyDescent="0.3">
      <c r="C175" s="1" t="s">
        <v>5237</v>
      </c>
      <c r="E175" s="80" t="s">
        <v>5238</v>
      </c>
    </row>
    <row r="176" spans="2:11" x14ac:dyDescent="0.3">
      <c r="E176" s="2" t="s">
        <v>5241</v>
      </c>
    </row>
  </sheetData>
  <mergeCells count="1">
    <mergeCell ref="C172:K172"/>
  </mergeCells>
  <hyperlinks>
    <hyperlink ref="J2" location="'Index'!A1" display="'Index'!A1" xr:uid="{20662EF4-6957-46DD-BB08-A3698EB080DB}"/>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9C0B-8DE3-46A7-84EA-2765668A11EA}">
  <sheetPr codeName="Sheet1"/>
  <dimension ref="A1:IV72"/>
  <sheetViews>
    <sheetView showGridLines="0" zoomScale="90" zoomScaleNormal="90" workbookViewId="0">
      <pane ySplit="6" topLeftCell="A6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4701</v>
      </c>
      <c r="J2" s="38" t="s">
        <v>4884</v>
      </c>
    </row>
    <row r="3" spans="1:54" ht="16.2" x14ac:dyDescent="0.35">
      <c r="C3" s="1" t="s">
        <v>28</v>
      </c>
      <c r="D3" s="21" t="s">
        <v>4702</v>
      </c>
      <c r="F3" s="73" t="s">
        <v>5172</v>
      </c>
      <c r="G3" s="13" t="s">
        <v>4870</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21</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22</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23</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C51" s="59" t="s">
        <v>24</v>
      </c>
      <c r="D51" s="54"/>
      <c r="E51" s="6"/>
      <c r="F51" s="19"/>
      <c r="G51" s="24"/>
      <c r="H51" s="24"/>
      <c r="I51" s="31"/>
      <c r="J51" s="31"/>
      <c r="K51" s="35"/>
    </row>
    <row r="52" spans="1:54" x14ac:dyDescent="0.3">
      <c r="B52" s="8" t="s">
        <v>187</v>
      </c>
      <c r="C52" s="57" t="s">
        <v>188</v>
      </c>
      <c r="D52" s="54"/>
      <c r="E52" s="6"/>
      <c r="F52" s="19"/>
      <c r="G52" s="24">
        <v>3616.78</v>
      </c>
      <c r="H52" s="24">
        <v>99.94</v>
      </c>
      <c r="I52" s="31"/>
      <c r="J52" s="31"/>
      <c r="K52" s="35"/>
    </row>
    <row r="53" spans="1:54" x14ac:dyDescent="0.3">
      <c r="C53" s="58" t="s">
        <v>175</v>
      </c>
      <c r="D53" s="54"/>
      <c r="E53" s="6"/>
      <c r="F53" s="19"/>
      <c r="G53" s="25">
        <v>3616.78</v>
      </c>
      <c r="H53" s="25">
        <v>99.94</v>
      </c>
      <c r="I53" s="31"/>
      <c r="J53" s="31"/>
      <c r="K53" s="35"/>
    </row>
    <row r="54" spans="1:54" x14ac:dyDescent="0.3">
      <c r="C54" s="57"/>
      <c r="D54" s="54"/>
      <c r="E54" s="6"/>
      <c r="F54" s="19"/>
      <c r="G54" s="24"/>
      <c r="H54" s="24"/>
      <c r="I54" s="31"/>
      <c r="J54" s="31"/>
      <c r="K54" s="35"/>
    </row>
    <row r="55" spans="1:54" x14ac:dyDescent="0.3">
      <c r="A55" s="10"/>
      <c r="B55" s="28"/>
      <c r="C55" s="58" t="s">
        <v>25</v>
      </c>
      <c r="D55" s="54"/>
      <c r="E55" s="6"/>
      <c r="F55" s="19"/>
      <c r="G55" s="24"/>
      <c r="H55" s="24"/>
      <c r="I55" s="31"/>
      <c r="J55" s="31"/>
      <c r="K55" s="35"/>
    </row>
    <row r="56" spans="1:54" s="2" customFormat="1" ht="13.8" x14ac:dyDescent="0.3">
      <c r="A56" s="28"/>
      <c r="B56" s="28"/>
      <c r="C56" s="57" t="s">
        <v>5128</v>
      </c>
      <c r="D56" s="54"/>
      <c r="E56" s="6"/>
      <c r="F56" s="19"/>
      <c r="G56" s="24" t="s">
        <v>2</v>
      </c>
      <c r="H56" s="24" t="s">
        <v>2</v>
      </c>
      <c r="I56" s="31"/>
      <c r="J56" s="31"/>
      <c r="K56" s="35"/>
      <c r="L56" s="3"/>
      <c r="AI56" s="3"/>
      <c r="AV56" s="3"/>
      <c r="AX56" s="3"/>
      <c r="BB56" s="3"/>
    </row>
    <row r="57" spans="1:54" x14ac:dyDescent="0.3">
      <c r="B57" s="8"/>
      <c r="C57" s="57" t="s">
        <v>189</v>
      </c>
      <c r="D57" s="54"/>
      <c r="E57" s="6"/>
      <c r="F57" s="19"/>
      <c r="G57" s="24">
        <v>2.2200000000000002</v>
      </c>
      <c r="H57" s="24">
        <v>0.06</v>
      </c>
      <c r="I57" s="31"/>
      <c r="J57" s="31"/>
      <c r="K57" s="35"/>
    </row>
    <row r="58" spans="1:54" x14ac:dyDescent="0.3">
      <c r="C58" s="58" t="s">
        <v>175</v>
      </c>
      <c r="D58" s="54"/>
      <c r="E58" s="6"/>
      <c r="F58" s="19"/>
      <c r="G58" s="25">
        <v>2.2200000000000002</v>
      </c>
      <c r="H58" s="25">
        <v>0.06</v>
      </c>
      <c r="I58" s="31"/>
      <c r="J58" s="31"/>
      <c r="K58" s="35"/>
    </row>
    <row r="59" spans="1:54" x14ac:dyDescent="0.3">
      <c r="C59" s="57"/>
      <c r="D59" s="54"/>
      <c r="E59" s="6"/>
      <c r="F59" s="19"/>
      <c r="G59" s="24"/>
      <c r="H59" s="24"/>
      <c r="I59" s="31"/>
      <c r="J59" s="31"/>
      <c r="K59" s="35"/>
    </row>
    <row r="60" spans="1:54" x14ac:dyDescent="0.3">
      <c r="C60" s="60" t="s">
        <v>190</v>
      </c>
      <c r="D60" s="55"/>
      <c r="E60" s="5"/>
      <c r="F60" s="20"/>
      <c r="G60" s="26">
        <v>3619</v>
      </c>
      <c r="H60" s="26">
        <v>100</v>
      </c>
      <c r="I60" s="32"/>
      <c r="J60" s="32"/>
      <c r="K60" s="36"/>
    </row>
    <row r="63" spans="1:54" x14ac:dyDescent="0.3">
      <c r="C63" s="1" t="s">
        <v>191</v>
      </c>
    </row>
    <row r="64" spans="1:54" x14ac:dyDescent="0.3">
      <c r="C64" s="37" t="s">
        <v>192</v>
      </c>
      <c r="D64" s="37"/>
      <c r="E64" s="37"/>
      <c r="F64" s="37"/>
      <c r="G64" s="37"/>
      <c r="H64" s="37"/>
      <c r="I64" s="37"/>
      <c r="J64" s="37"/>
      <c r="K64" s="37"/>
    </row>
    <row r="65" spans="3:11" x14ac:dyDescent="0.3">
      <c r="C65" s="2" t="s">
        <v>193</v>
      </c>
    </row>
    <row r="66" spans="3:11" x14ac:dyDescent="0.3">
      <c r="C66" s="2" t="s">
        <v>194</v>
      </c>
    </row>
    <row r="67" spans="3:11" ht="30" customHeight="1" x14ac:dyDescent="0.3">
      <c r="C67" s="82" t="s">
        <v>195</v>
      </c>
      <c r="D67" s="83"/>
      <c r="E67" s="83"/>
      <c r="F67" s="83"/>
      <c r="G67" s="83"/>
      <c r="H67" s="83"/>
      <c r="I67" s="83"/>
      <c r="J67" s="83"/>
      <c r="K67" s="83"/>
    </row>
    <row r="68" spans="3:11" x14ac:dyDescent="0.3">
      <c r="C68" s="2" t="s">
        <v>196</v>
      </c>
    </row>
    <row r="69" spans="3:11" x14ac:dyDescent="0.3">
      <c r="C69" s="2" t="s">
        <v>5232</v>
      </c>
    </row>
    <row r="71" spans="3:11" x14ac:dyDescent="0.3">
      <c r="C71" s="1" t="s">
        <v>5237</v>
      </c>
      <c r="E71" s="80" t="s">
        <v>5238</v>
      </c>
    </row>
    <row r="72" spans="3:11" x14ac:dyDescent="0.3">
      <c r="E72" s="2" t="s">
        <v>5295</v>
      </c>
    </row>
  </sheetData>
  <mergeCells count="1">
    <mergeCell ref="C67:K67"/>
  </mergeCells>
  <hyperlinks>
    <hyperlink ref="J2" location="'Index'!A1" display="'Index'!A1" xr:uid="{48A4912D-15BE-4224-B853-FF4110BC83CA}"/>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D7C31-3F58-4CDE-9B89-CA2923D2CFC2}">
  <sheetPr codeName="Sheet1"/>
  <dimension ref="A1:IV121"/>
  <sheetViews>
    <sheetView showGridLines="0" zoomScale="90" zoomScaleNormal="90" workbookViewId="0">
      <pane ySplit="6" topLeftCell="A11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4703</v>
      </c>
      <c r="J2" s="38" t="s">
        <v>4884</v>
      </c>
    </row>
    <row r="3" spans="1:54" ht="16.2" x14ac:dyDescent="0.35">
      <c r="C3" s="1" t="s">
        <v>28</v>
      </c>
      <c r="D3" s="21" t="s">
        <v>4704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1077</v>
      </c>
      <c r="C10" s="57" t="s">
        <v>1078</v>
      </c>
      <c r="D10" s="54" t="s">
        <v>1079</v>
      </c>
      <c r="E10" s="6" t="s">
        <v>43</v>
      </c>
      <c r="F10" s="19">
        <v>300543</v>
      </c>
      <c r="G10" s="24">
        <v>2455.29</v>
      </c>
      <c r="H10" s="24">
        <v>2.44</v>
      </c>
      <c r="I10" s="31"/>
      <c r="J10" s="31"/>
      <c r="K10" s="35"/>
    </row>
    <row r="11" spans="1:54" x14ac:dyDescent="0.3">
      <c r="B11" s="8" t="s">
        <v>1035</v>
      </c>
      <c r="C11" s="57" t="s">
        <v>1036</v>
      </c>
      <c r="D11" s="54" t="s">
        <v>1037</v>
      </c>
      <c r="E11" s="6" t="s">
        <v>1038</v>
      </c>
      <c r="F11" s="19">
        <v>638140</v>
      </c>
      <c r="G11" s="24">
        <v>2454.29</v>
      </c>
      <c r="H11" s="24">
        <v>2.44</v>
      </c>
      <c r="I11" s="31"/>
      <c r="J11" s="31"/>
      <c r="K11" s="35"/>
    </row>
    <row r="12" spans="1:54" x14ac:dyDescent="0.3">
      <c r="B12" s="8" t="s">
        <v>1048</v>
      </c>
      <c r="C12" s="57" t="s">
        <v>1049</v>
      </c>
      <c r="D12" s="54" t="s">
        <v>1050</v>
      </c>
      <c r="E12" s="6" t="s">
        <v>86</v>
      </c>
      <c r="F12" s="19">
        <v>841474</v>
      </c>
      <c r="G12" s="24">
        <v>2412.09</v>
      </c>
      <c r="H12" s="24">
        <v>2.4</v>
      </c>
      <c r="I12" s="31"/>
      <c r="J12" s="31"/>
      <c r="K12" s="35"/>
    </row>
    <row r="13" spans="1:54" x14ac:dyDescent="0.3">
      <c r="B13" s="8" t="s">
        <v>544</v>
      </c>
      <c r="C13" s="57" t="s">
        <v>545</v>
      </c>
      <c r="D13" s="54" t="s">
        <v>546</v>
      </c>
      <c r="E13" s="6" t="s">
        <v>547</v>
      </c>
      <c r="F13" s="19">
        <v>161917</v>
      </c>
      <c r="G13" s="24">
        <v>2319.9499999999998</v>
      </c>
      <c r="H13" s="24">
        <v>2.2999999999999998</v>
      </c>
      <c r="I13" s="31"/>
      <c r="J13" s="31"/>
      <c r="K13" s="35"/>
    </row>
    <row r="14" spans="1:54" x14ac:dyDescent="0.3">
      <c r="B14" s="8" t="s">
        <v>982</v>
      </c>
      <c r="C14" s="57" t="s">
        <v>983</v>
      </c>
      <c r="D14" s="54" t="s">
        <v>984</v>
      </c>
      <c r="E14" s="6" t="s">
        <v>71</v>
      </c>
      <c r="F14" s="19">
        <v>52773</v>
      </c>
      <c r="G14" s="24">
        <v>2274.15</v>
      </c>
      <c r="H14" s="24">
        <v>2.2599999999999998</v>
      </c>
      <c r="I14" s="31"/>
      <c r="J14" s="31"/>
      <c r="K14" s="35"/>
    </row>
    <row r="15" spans="1:54" x14ac:dyDescent="0.3">
      <c r="B15" s="8" t="s">
        <v>815</v>
      </c>
      <c r="C15" s="57" t="s">
        <v>816</v>
      </c>
      <c r="D15" s="54" t="s">
        <v>817</v>
      </c>
      <c r="E15" s="6" t="s">
        <v>151</v>
      </c>
      <c r="F15" s="19">
        <v>62697</v>
      </c>
      <c r="G15" s="24">
        <v>2228.88</v>
      </c>
      <c r="H15" s="24">
        <v>2.21</v>
      </c>
      <c r="I15" s="31"/>
      <c r="J15" s="31"/>
      <c r="K15" s="35"/>
    </row>
    <row r="16" spans="1:54" x14ac:dyDescent="0.3">
      <c r="B16" s="8" t="s">
        <v>1061</v>
      </c>
      <c r="C16" s="57" t="s">
        <v>1062</v>
      </c>
      <c r="D16" s="54" t="s">
        <v>1063</v>
      </c>
      <c r="E16" s="6" t="s">
        <v>82</v>
      </c>
      <c r="F16" s="19">
        <v>122953</v>
      </c>
      <c r="G16" s="24">
        <v>2228.15</v>
      </c>
      <c r="H16" s="24">
        <v>2.21</v>
      </c>
      <c r="I16" s="31"/>
      <c r="J16" s="31"/>
      <c r="K16" s="35"/>
    </row>
    <row r="17" spans="2:11" x14ac:dyDescent="0.3">
      <c r="B17" s="8" t="s">
        <v>79</v>
      </c>
      <c r="C17" s="57" t="s">
        <v>80</v>
      </c>
      <c r="D17" s="54" t="s">
        <v>81</v>
      </c>
      <c r="E17" s="6" t="s">
        <v>82</v>
      </c>
      <c r="F17" s="19">
        <v>284446</v>
      </c>
      <c r="G17" s="24">
        <v>2209.7199999999998</v>
      </c>
      <c r="H17" s="24">
        <v>2.2000000000000002</v>
      </c>
      <c r="I17" s="31"/>
      <c r="J17" s="31"/>
      <c r="K17" s="35"/>
    </row>
    <row r="18" spans="2:11" x14ac:dyDescent="0.3">
      <c r="B18" s="8" t="s">
        <v>1067</v>
      </c>
      <c r="C18" s="57" t="s">
        <v>1068</v>
      </c>
      <c r="D18" s="54" t="s">
        <v>1069</v>
      </c>
      <c r="E18" s="6" t="s">
        <v>489</v>
      </c>
      <c r="F18" s="19">
        <v>197238</v>
      </c>
      <c r="G18" s="24">
        <v>2182.04</v>
      </c>
      <c r="H18" s="24">
        <v>2.17</v>
      </c>
      <c r="I18" s="31"/>
      <c r="J18" s="31"/>
      <c r="K18" s="35"/>
    </row>
    <row r="19" spans="2:11" x14ac:dyDescent="0.3">
      <c r="B19" s="8" t="s">
        <v>348</v>
      </c>
      <c r="C19" s="57" t="s">
        <v>349</v>
      </c>
      <c r="D19" s="54" t="s">
        <v>350</v>
      </c>
      <c r="E19" s="6" t="s">
        <v>163</v>
      </c>
      <c r="F19" s="19">
        <v>912543</v>
      </c>
      <c r="G19" s="24">
        <v>2174.6799999999998</v>
      </c>
      <c r="H19" s="24">
        <v>2.16</v>
      </c>
      <c r="I19" s="31"/>
      <c r="J19" s="31"/>
      <c r="K19" s="35"/>
    </row>
    <row r="20" spans="2:11" x14ac:dyDescent="0.3">
      <c r="B20" s="8" t="s">
        <v>64</v>
      </c>
      <c r="C20" s="57" t="s">
        <v>65</v>
      </c>
      <c r="D20" s="54" t="s">
        <v>66</v>
      </c>
      <c r="E20" s="6" t="s">
        <v>67</v>
      </c>
      <c r="F20" s="19">
        <v>148945</v>
      </c>
      <c r="G20" s="24">
        <v>2116.36</v>
      </c>
      <c r="H20" s="24">
        <v>2.1</v>
      </c>
      <c r="I20" s="31"/>
      <c r="J20" s="31"/>
      <c r="K20" s="35"/>
    </row>
    <row r="21" spans="2:11" x14ac:dyDescent="0.3">
      <c r="B21" s="8" t="s">
        <v>793</v>
      </c>
      <c r="C21" s="57" t="s">
        <v>794</v>
      </c>
      <c r="D21" s="54" t="s">
        <v>795</v>
      </c>
      <c r="E21" s="6" t="s">
        <v>163</v>
      </c>
      <c r="F21" s="19">
        <v>36924</v>
      </c>
      <c r="G21" s="24">
        <v>2083.81</v>
      </c>
      <c r="H21" s="24">
        <v>2.0699999999999998</v>
      </c>
      <c r="I21" s="31"/>
      <c r="J21" s="31"/>
      <c r="K21" s="35"/>
    </row>
    <row r="22" spans="2:11" x14ac:dyDescent="0.3">
      <c r="B22" s="8" t="s">
        <v>393</v>
      </c>
      <c r="C22" s="57" t="s">
        <v>394</v>
      </c>
      <c r="D22" s="54" t="s">
        <v>395</v>
      </c>
      <c r="E22" s="6" t="s">
        <v>71</v>
      </c>
      <c r="F22" s="19">
        <v>69978</v>
      </c>
      <c r="G22" s="24">
        <v>2083.11</v>
      </c>
      <c r="H22" s="24">
        <v>2.0699999999999998</v>
      </c>
      <c r="I22" s="31"/>
      <c r="J22" s="31"/>
      <c r="K22" s="35"/>
    </row>
    <row r="23" spans="2:11" x14ac:dyDescent="0.3">
      <c r="B23" s="8" t="s">
        <v>1073</v>
      </c>
      <c r="C23" s="57" t="s">
        <v>1074</v>
      </c>
      <c r="D23" s="54" t="s">
        <v>1075</v>
      </c>
      <c r="E23" s="6" t="s">
        <v>1076</v>
      </c>
      <c r="F23" s="19">
        <v>82511</v>
      </c>
      <c r="G23" s="24">
        <v>2079.19</v>
      </c>
      <c r="H23" s="24">
        <v>2.0699999999999998</v>
      </c>
      <c r="I23" s="31"/>
      <c r="J23" s="31"/>
      <c r="K23" s="35"/>
    </row>
    <row r="24" spans="2:11" x14ac:dyDescent="0.3">
      <c r="B24" s="8" t="s">
        <v>396</v>
      </c>
      <c r="C24" s="57" t="s">
        <v>397</v>
      </c>
      <c r="D24" s="54" t="s">
        <v>398</v>
      </c>
      <c r="E24" s="6" t="s">
        <v>50</v>
      </c>
      <c r="F24" s="19">
        <v>131542</v>
      </c>
      <c r="G24" s="24">
        <v>2070.34</v>
      </c>
      <c r="H24" s="24">
        <v>2.06</v>
      </c>
      <c r="I24" s="31"/>
      <c r="J24" s="31"/>
      <c r="K24" s="35"/>
    </row>
    <row r="25" spans="2:11" x14ac:dyDescent="0.3">
      <c r="B25" s="8" t="s">
        <v>44</v>
      </c>
      <c r="C25" s="57" t="s">
        <v>45</v>
      </c>
      <c r="D25" s="54" t="s">
        <v>46</v>
      </c>
      <c r="E25" s="6" t="s">
        <v>43</v>
      </c>
      <c r="F25" s="19">
        <v>142489</v>
      </c>
      <c r="G25" s="24">
        <v>2060.11</v>
      </c>
      <c r="H25" s="24">
        <v>2.0499999999999998</v>
      </c>
      <c r="I25" s="31"/>
      <c r="J25" s="31"/>
      <c r="K25" s="35"/>
    </row>
    <row r="26" spans="2:11" x14ac:dyDescent="0.3">
      <c r="B26" s="8" t="s">
        <v>960</v>
      </c>
      <c r="C26" s="57" t="s">
        <v>961</v>
      </c>
      <c r="D26" s="54" t="s">
        <v>962</v>
      </c>
      <c r="E26" s="6" t="s">
        <v>71</v>
      </c>
      <c r="F26" s="19">
        <v>23916</v>
      </c>
      <c r="G26" s="24">
        <v>2058.4499999999998</v>
      </c>
      <c r="H26" s="24">
        <v>2.04</v>
      </c>
      <c r="I26" s="31"/>
      <c r="J26" s="31"/>
      <c r="K26" s="35"/>
    </row>
    <row r="27" spans="2:11" x14ac:dyDescent="0.3">
      <c r="B27" s="8" t="s">
        <v>329</v>
      </c>
      <c r="C27" s="57" t="s">
        <v>330</v>
      </c>
      <c r="D27" s="54" t="s">
        <v>331</v>
      </c>
      <c r="E27" s="6" t="s">
        <v>240</v>
      </c>
      <c r="F27" s="19">
        <v>110637</v>
      </c>
      <c r="G27" s="24">
        <v>2053.64</v>
      </c>
      <c r="H27" s="24">
        <v>2.04</v>
      </c>
      <c r="I27" s="31"/>
      <c r="J27" s="31"/>
      <c r="K27" s="35"/>
    </row>
    <row r="28" spans="2:11" x14ac:dyDescent="0.3">
      <c r="B28" s="8" t="s">
        <v>40</v>
      </c>
      <c r="C28" s="57" t="s">
        <v>41</v>
      </c>
      <c r="D28" s="54" t="s">
        <v>42</v>
      </c>
      <c r="E28" s="6" t="s">
        <v>43</v>
      </c>
      <c r="F28" s="19">
        <v>105113</v>
      </c>
      <c r="G28" s="24">
        <v>2044.34</v>
      </c>
      <c r="H28" s="24">
        <v>2.0299999999999998</v>
      </c>
      <c r="I28" s="31"/>
      <c r="J28" s="31"/>
      <c r="K28" s="35"/>
    </row>
    <row r="29" spans="2:11" x14ac:dyDescent="0.3">
      <c r="B29" s="8" t="s">
        <v>51</v>
      </c>
      <c r="C29" s="57" t="s">
        <v>52</v>
      </c>
      <c r="D29" s="54" t="s">
        <v>53</v>
      </c>
      <c r="E29" s="6" t="s">
        <v>43</v>
      </c>
      <c r="F29" s="19">
        <v>171170</v>
      </c>
      <c r="G29" s="24">
        <v>2040.69</v>
      </c>
      <c r="H29" s="24">
        <v>2.0299999999999998</v>
      </c>
      <c r="I29" s="31"/>
      <c r="J29" s="31"/>
      <c r="K29" s="35"/>
    </row>
    <row r="30" spans="2:11" x14ac:dyDescent="0.3">
      <c r="B30" s="8" t="s">
        <v>1058</v>
      </c>
      <c r="C30" s="57" t="s">
        <v>1059</v>
      </c>
      <c r="D30" s="54" t="s">
        <v>1060</v>
      </c>
      <c r="E30" s="6" t="s">
        <v>325</v>
      </c>
      <c r="F30" s="19">
        <v>84910</v>
      </c>
      <c r="G30" s="24">
        <v>2034.61</v>
      </c>
      <c r="H30" s="24">
        <v>2.02</v>
      </c>
      <c r="I30" s="31"/>
      <c r="J30" s="31"/>
      <c r="K30" s="35"/>
    </row>
    <row r="31" spans="2:11" x14ac:dyDescent="0.3">
      <c r="B31" s="8" t="s">
        <v>1064</v>
      </c>
      <c r="C31" s="57" t="s">
        <v>1065</v>
      </c>
      <c r="D31" s="54" t="s">
        <v>1066</v>
      </c>
      <c r="E31" s="6" t="s">
        <v>90</v>
      </c>
      <c r="F31" s="19">
        <v>162543</v>
      </c>
      <c r="G31" s="24">
        <v>2033.74</v>
      </c>
      <c r="H31" s="24">
        <v>2.02</v>
      </c>
      <c r="I31" s="31"/>
      <c r="J31" s="31"/>
      <c r="K31" s="35"/>
    </row>
    <row r="32" spans="2:11" x14ac:dyDescent="0.3">
      <c r="B32" s="8" t="s">
        <v>54</v>
      </c>
      <c r="C32" s="57" t="s">
        <v>55</v>
      </c>
      <c r="D32" s="54" t="s">
        <v>56</v>
      </c>
      <c r="E32" s="6" t="s">
        <v>57</v>
      </c>
      <c r="F32" s="19">
        <v>55180</v>
      </c>
      <c r="G32" s="24">
        <v>2027.92</v>
      </c>
      <c r="H32" s="24">
        <v>2.0099999999999998</v>
      </c>
      <c r="I32" s="31"/>
      <c r="J32" s="31"/>
      <c r="K32" s="35"/>
    </row>
    <row r="33" spans="2:11" x14ac:dyDescent="0.3">
      <c r="B33" s="8" t="s">
        <v>72</v>
      </c>
      <c r="C33" s="57" t="s">
        <v>73</v>
      </c>
      <c r="D33" s="54" t="s">
        <v>74</v>
      </c>
      <c r="E33" s="6" t="s">
        <v>43</v>
      </c>
      <c r="F33" s="19">
        <v>247734</v>
      </c>
      <c r="G33" s="24">
        <v>2012.34</v>
      </c>
      <c r="H33" s="24">
        <v>2</v>
      </c>
      <c r="I33" s="31"/>
      <c r="J33" s="31"/>
      <c r="K33" s="35"/>
    </row>
    <row r="34" spans="2:11" x14ac:dyDescent="0.3">
      <c r="B34" s="8" t="s">
        <v>68</v>
      </c>
      <c r="C34" s="57" t="s">
        <v>69</v>
      </c>
      <c r="D34" s="54" t="s">
        <v>70</v>
      </c>
      <c r="E34" s="6" t="s">
        <v>71</v>
      </c>
      <c r="F34" s="19">
        <v>16135</v>
      </c>
      <c r="G34" s="24">
        <v>1987.67</v>
      </c>
      <c r="H34" s="24">
        <v>1.97</v>
      </c>
      <c r="I34" s="31"/>
      <c r="J34" s="31"/>
      <c r="K34" s="35"/>
    </row>
    <row r="35" spans="2:11" x14ac:dyDescent="0.3">
      <c r="B35" s="8" t="s">
        <v>1039</v>
      </c>
      <c r="C35" s="57" t="s">
        <v>1040</v>
      </c>
      <c r="D35" s="54" t="s">
        <v>1041</v>
      </c>
      <c r="E35" s="6" t="s">
        <v>86</v>
      </c>
      <c r="F35" s="19">
        <v>98432</v>
      </c>
      <c r="G35" s="24">
        <v>1985.77</v>
      </c>
      <c r="H35" s="24">
        <v>1.97</v>
      </c>
      <c r="I35" s="31"/>
      <c r="J35" s="31"/>
      <c r="K35" s="35"/>
    </row>
    <row r="36" spans="2:11" x14ac:dyDescent="0.3">
      <c r="B36" s="8" t="s">
        <v>1070</v>
      </c>
      <c r="C36" s="57" t="s">
        <v>1071</v>
      </c>
      <c r="D36" s="54" t="s">
        <v>1072</v>
      </c>
      <c r="E36" s="6" t="s">
        <v>155</v>
      </c>
      <c r="F36" s="19">
        <v>28814</v>
      </c>
      <c r="G36" s="24">
        <v>1982.55</v>
      </c>
      <c r="H36" s="24">
        <v>1.97</v>
      </c>
      <c r="I36" s="31"/>
      <c r="J36" s="31"/>
      <c r="K36" s="35"/>
    </row>
    <row r="37" spans="2:11" x14ac:dyDescent="0.3">
      <c r="B37" s="8" t="s">
        <v>97</v>
      </c>
      <c r="C37" s="57" t="s">
        <v>98</v>
      </c>
      <c r="D37" s="54" t="s">
        <v>99</v>
      </c>
      <c r="E37" s="6" t="s">
        <v>100</v>
      </c>
      <c r="F37" s="19">
        <v>84296</v>
      </c>
      <c r="G37" s="24">
        <v>1979.52</v>
      </c>
      <c r="H37" s="24">
        <v>1.97</v>
      </c>
      <c r="I37" s="31"/>
      <c r="J37" s="31"/>
      <c r="K37" s="35"/>
    </row>
    <row r="38" spans="2:11" x14ac:dyDescent="0.3">
      <c r="B38" s="8" t="s">
        <v>309</v>
      </c>
      <c r="C38" s="57" t="s">
        <v>310</v>
      </c>
      <c r="D38" s="54" t="s">
        <v>311</v>
      </c>
      <c r="E38" s="6" t="s">
        <v>197</v>
      </c>
      <c r="F38" s="19">
        <v>1221598</v>
      </c>
      <c r="G38" s="24">
        <v>1967.02</v>
      </c>
      <c r="H38" s="24">
        <v>1.95</v>
      </c>
      <c r="I38" s="31"/>
      <c r="J38" s="31"/>
      <c r="K38" s="35"/>
    </row>
    <row r="39" spans="2:11" x14ac:dyDescent="0.3">
      <c r="B39" s="8" t="s">
        <v>384</v>
      </c>
      <c r="C39" s="57" t="s">
        <v>385</v>
      </c>
      <c r="D39" s="54" t="s">
        <v>386</v>
      </c>
      <c r="E39" s="6" t="s">
        <v>100</v>
      </c>
      <c r="F39" s="19">
        <v>467205</v>
      </c>
      <c r="G39" s="24">
        <v>1953.15</v>
      </c>
      <c r="H39" s="24">
        <v>1.94</v>
      </c>
      <c r="I39" s="31"/>
      <c r="J39" s="31"/>
      <c r="K39" s="35"/>
    </row>
    <row r="40" spans="2:11" x14ac:dyDescent="0.3">
      <c r="B40" s="8" t="s">
        <v>399</v>
      </c>
      <c r="C40" s="57" t="s">
        <v>400</v>
      </c>
      <c r="D40" s="54" t="s">
        <v>401</v>
      </c>
      <c r="E40" s="6" t="s">
        <v>71</v>
      </c>
      <c r="F40" s="19">
        <v>269550</v>
      </c>
      <c r="G40" s="24">
        <v>1939.41</v>
      </c>
      <c r="H40" s="24">
        <v>1.93</v>
      </c>
      <c r="I40" s="31"/>
      <c r="J40" s="31"/>
      <c r="K40" s="35"/>
    </row>
    <row r="41" spans="2:11" x14ac:dyDescent="0.3">
      <c r="B41" s="8" t="s">
        <v>535</v>
      </c>
      <c r="C41" s="57" t="s">
        <v>536</v>
      </c>
      <c r="D41" s="54" t="s">
        <v>537</v>
      </c>
      <c r="E41" s="6" t="s">
        <v>86</v>
      </c>
      <c r="F41" s="19">
        <v>21113</v>
      </c>
      <c r="G41" s="24">
        <v>1938.28</v>
      </c>
      <c r="H41" s="24">
        <v>1.93</v>
      </c>
      <c r="I41" s="31"/>
      <c r="J41" s="31"/>
      <c r="K41" s="35"/>
    </row>
    <row r="42" spans="2:11" x14ac:dyDescent="0.3">
      <c r="B42" s="8" t="s">
        <v>848</v>
      </c>
      <c r="C42" s="57" t="s">
        <v>849</v>
      </c>
      <c r="D42" s="54" t="s">
        <v>850</v>
      </c>
      <c r="E42" s="6" t="s">
        <v>50</v>
      </c>
      <c r="F42" s="19">
        <v>117828</v>
      </c>
      <c r="G42" s="24">
        <v>1928.37</v>
      </c>
      <c r="H42" s="24">
        <v>1.92</v>
      </c>
      <c r="I42" s="31"/>
      <c r="J42" s="31"/>
      <c r="K42" s="35"/>
    </row>
    <row r="43" spans="2:11" x14ac:dyDescent="0.3">
      <c r="B43" s="8" t="s">
        <v>1051</v>
      </c>
      <c r="C43" s="57" t="s">
        <v>1052</v>
      </c>
      <c r="D43" s="54" t="s">
        <v>1053</v>
      </c>
      <c r="E43" s="6" t="s">
        <v>1054</v>
      </c>
      <c r="F43" s="19">
        <v>480696</v>
      </c>
      <c r="G43" s="24">
        <v>1909.81</v>
      </c>
      <c r="H43" s="24">
        <v>1.9</v>
      </c>
      <c r="I43" s="31"/>
      <c r="J43" s="31"/>
      <c r="K43" s="35"/>
    </row>
    <row r="44" spans="2:11" x14ac:dyDescent="0.3">
      <c r="B44" s="8" t="s">
        <v>116</v>
      </c>
      <c r="C44" s="57" t="s">
        <v>117</v>
      </c>
      <c r="D44" s="54" t="s">
        <v>118</v>
      </c>
      <c r="E44" s="6" t="s">
        <v>119</v>
      </c>
      <c r="F44" s="19">
        <v>657940</v>
      </c>
      <c r="G44" s="24">
        <v>1906.38</v>
      </c>
      <c r="H44" s="24">
        <v>1.89</v>
      </c>
      <c r="I44" s="31"/>
      <c r="J44" s="31"/>
      <c r="K44" s="35"/>
    </row>
    <row r="45" spans="2:11" x14ac:dyDescent="0.3">
      <c r="B45" s="8" t="s">
        <v>966</v>
      </c>
      <c r="C45" s="57" t="s">
        <v>967</v>
      </c>
      <c r="D45" s="54" t="s">
        <v>968</v>
      </c>
      <c r="E45" s="6" t="s">
        <v>78</v>
      </c>
      <c r="F45" s="19">
        <v>74515</v>
      </c>
      <c r="G45" s="24">
        <v>1897</v>
      </c>
      <c r="H45" s="24">
        <v>1.88</v>
      </c>
      <c r="I45" s="31"/>
      <c r="J45" s="31"/>
      <c r="K45" s="35"/>
    </row>
    <row r="46" spans="2:11" x14ac:dyDescent="0.3">
      <c r="B46" s="8" t="s">
        <v>423</v>
      </c>
      <c r="C46" s="57" t="s">
        <v>424</v>
      </c>
      <c r="D46" s="54" t="s">
        <v>425</v>
      </c>
      <c r="E46" s="6" t="s">
        <v>426</v>
      </c>
      <c r="F46" s="19">
        <v>790344</v>
      </c>
      <c r="G46" s="24">
        <v>1892.08</v>
      </c>
      <c r="H46" s="24">
        <v>1.88</v>
      </c>
      <c r="I46" s="31"/>
      <c r="J46" s="31"/>
      <c r="K46" s="35"/>
    </row>
    <row r="47" spans="2:11" x14ac:dyDescent="0.3">
      <c r="B47" s="8" t="s">
        <v>91</v>
      </c>
      <c r="C47" s="57" t="s">
        <v>92</v>
      </c>
      <c r="D47" s="54" t="s">
        <v>93</v>
      </c>
      <c r="E47" s="6" t="s">
        <v>71</v>
      </c>
      <c r="F47" s="19">
        <v>35250</v>
      </c>
      <c r="G47" s="24">
        <v>1880.06</v>
      </c>
      <c r="H47" s="24">
        <v>1.87</v>
      </c>
      <c r="I47" s="31"/>
      <c r="J47" s="31"/>
      <c r="K47" s="35"/>
    </row>
    <row r="48" spans="2:11" x14ac:dyDescent="0.3">
      <c r="B48" s="8" t="s">
        <v>75</v>
      </c>
      <c r="C48" s="57" t="s">
        <v>76</v>
      </c>
      <c r="D48" s="54" t="s">
        <v>77</v>
      </c>
      <c r="E48" s="6" t="s">
        <v>78</v>
      </c>
      <c r="F48" s="19">
        <v>16765</v>
      </c>
      <c r="G48" s="24">
        <v>1879.36</v>
      </c>
      <c r="H48" s="24">
        <v>1.87</v>
      </c>
      <c r="I48" s="31"/>
      <c r="J48" s="31"/>
      <c r="K48" s="35"/>
    </row>
    <row r="49" spans="2:11" x14ac:dyDescent="0.3">
      <c r="B49" s="8" t="s">
        <v>387</v>
      </c>
      <c r="C49" s="57" t="s">
        <v>388</v>
      </c>
      <c r="D49" s="54" t="s">
        <v>389</v>
      </c>
      <c r="E49" s="6" t="s">
        <v>90</v>
      </c>
      <c r="F49" s="19">
        <v>126696</v>
      </c>
      <c r="G49" s="24">
        <v>1856.98</v>
      </c>
      <c r="H49" s="24">
        <v>1.84</v>
      </c>
      <c r="I49" s="31"/>
      <c r="J49" s="31"/>
      <c r="K49" s="35"/>
    </row>
    <row r="50" spans="2:11" x14ac:dyDescent="0.3">
      <c r="B50" s="8" t="s">
        <v>1042</v>
      </c>
      <c r="C50" s="57" t="s">
        <v>1043</v>
      </c>
      <c r="D50" s="54" t="s">
        <v>1044</v>
      </c>
      <c r="E50" s="6" t="s">
        <v>151</v>
      </c>
      <c r="F50" s="19">
        <v>82147</v>
      </c>
      <c r="G50" s="24">
        <v>1855.78</v>
      </c>
      <c r="H50" s="24">
        <v>1.84</v>
      </c>
      <c r="I50" s="31"/>
      <c r="J50" s="31"/>
      <c r="K50" s="35"/>
    </row>
    <row r="51" spans="2:11" x14ac:dyDescent="0.3">
      <c r="B51" s="8" t="s">
        <v>47</v>
      </c>
      <c r="C51" s="57" t="s">
        <v>48</v>
      </c>
      <c r="D51" s="54" t="s">
        <v>49</v>
      </c>
      <c r="E51" s="6" t="s">
        <v>50</v>
      </c>
      <c r="F51" s="19">
        <v>117574</v>
      </c>
      <c r="G51" s="24">
        <v>1837.33</v>
      </c>
      <c r="H51" s="24">
        <v>1.83</v>
      </c>
      <c r="I51" s="31"/>
      <c r="J51" s="31"/>
      <c r="K51" s="35"/>
    </row>
    <row r="52" spans="2:11" x14ac:dyDescent="0.3">
      <c r="B52" s="8" t="s">
        <v>58</v>
      </c>
      <c r="C52" s="57" t="s">
        <v>59</v>
      </c>
      <c r="D52" s="54" t="s">
        <v>60</v>
      </c>
      <c r="E52" s="6" t="s">
        <v>43</v>
      </c>
      <c r="F52" s="19">
        <v>88230</v>
      </c>
      <c r="G52" s="24">
        <v>1830.51</v>
      </c>
      <c r="H52" s="24">
        <v>1.82</v>
      </c>
      <c r="I52" s="31"/>
      <c r="J52" s="31"/>
      <c r="K52" s="35"/>
    </row>
    <row r="53" spans="2:11" x14ac:dyDescent="0.3">
      <c r="B53" s="8" t="s">
        <v>458</v>
      </c>
      <c r="C53" s="57" t="s">
        <v>459</v>
      </c>
      <c r="D53" s="54" t="s">
        <v>460</v>
      </c>
      <c r="E53" s="6" t="s">
        <v>90</v>
      </c>
      <c r="F53" s="19">
        <v>108491</v>
      </c>
      <c r="G53" s="24">
        <v>1820.05</v>
      </c>
      <c r="H53" s="24">
        <v>1.81</v>
      </c>
      <c r="I53" s="31"/>
      <c r="J53" s="31"/>
      <c r="K53" s="35"/>
    </row>
    <row r="54" spans="2:11" x14ac:dyDescent="0.3">
      <c r="B54" s="8" t="s">
        <v>61</v>
      </c>
      <c r="C54" s="57" t="s">
        <v>62</v>
      </c>
      <c r="D54" s="54" t="s">
        <v>63</v>
      </c>
      <c r="E54" s="6" t="s">
        <v>50</v>
      </c>
      <c r="F54" s="19">
        <v>52344</v>
      </c>
      <c r="G54" s="24">
        <v>1812.88</v>
      </c>
      <c r="H54" s="24">
        <v>1.8</v>
      </c>
      <c r="I54" s="31"/>
      <c r="J54" s="31"/>
      <c r="K54" s="35"/>
    </row>
    <row r="55" spans="2:11" x14ac:dyDescent="0.3">
      <c r="B55" s="8" t="s">
        <v>1055</v>
      </c>
      <c r="C55" s="57" t="s">
        <v>1056</v>
      </c>
      <c r="D55" s="54" t="s">
        <v>1057</v>
      </c>
      <c r="E55" s="6" t="s">
        <v>86</v>
      </c>
      <c r="F55" s="19">
        <v>282244</v>
      </c>
      <c r="G55" s="24">
        <v>1804.53</v>
      </c>
      <c r="H55" s="24">
        <v>1.79</v>
      </c>
      <c r="I55" s="31"/>
      <c r="J55" s="31"/>
      <c r="K55" s="35"/>
    </row>
    <row r="56" spans="2:11" x14ac:dyDescent="0.3">
      <c r="B56" s="8" t="s">
        <v>1045</v>
      </c>
      <c r="C56" s="57" t="s">
        <v>1046</v>
      </c>
      <c r="D56" s="54" t="s">
        <v>1047</v>
      </c>
      <c r="E56" s="6" t="s">
        <v>197</v>
      </c>
      <c r="F56" s="19">
        <v>180333</v>
      </c>
      <c r="G56" s="24">
        <v>1791.61</v>
      </c>
      <c r="H56" s="24">
        <v>1.78</v>
      </c>
      <c r="I56" s="31"/>
      <c r="J56" s="31"/>
      <c r="K56" s="35"/>
    </row>
    <row r="57" spans="2:11" x14ac:dyDescent="0.3">
      <c r="B57" s="8" t="s">
        <v>338</v>
      </c>
      <c r="C57" s="57" t="s">
        <v>339</v>
      </c>
      <c r="D57" s="54" t="s">
        <v>340</v>
      </c>
      <c r="E57" s="6" t="s">
        <v>50</v>
      </c>
      <c r="F57" s="19">
        <v>706501</v>
      </c>
      <c r="G57" s="24">
        <v>1763.92</v>
      </c>
      <c r="H57" s="24">
        <v>1.75</v>
      </c>
      <c r="I57" s="31"/>
      <c r="J57" s="31"/>
      <c r="K57" s="35"/>
    </row>
    <row r="58" spans="2:11" x14ac:dyDescent="0.3">
      <c r="B58" s="8" t="s">
        <v>104</v>
      </c>
      <c r="C58" s="57" t="s">
        <v>105</v>
      </c>
      <c r="D58" s="54" t="s">
        <v>106</v>
      </c>
      <c r="E58" s="6" t="s">
        <v>107</v>
      </c>
      <c r="F58" s="19">
        <v>276097</v>
      </c>
      <c r="G58" s="24">
        <v>1749.07</v>
      </c>
      <c r="H58" s="24">
        <v>1.74</v>
      </c>
      <c r="I58" s="31"/>
      <c r="J58" s="31"/>
      <c r="K58" s="35"/>
    </row>
    <row r="59" spans="2:11" x14ac:dyDescent="0.3">
      <c r="B59" s="8" t="s">
        <v>551</v>
      </c>
      <c r="C59" s="57" t="s">
        <v>552</v>
      </c>
      <c r="D59" s="54" t="s">
        <v>553</v>
      </c>
      <c r="E59" s="6" t="s">
        <v>119</v>
      </c>
      <c r="F59" s="19">
        <v>521763</v>
      </c>
      <c r="G59" s="24">
        <v>1742.17</v>
      </c>
      <c r="H59" s="24">
        <v>1.73</v>
      </c>
      <c r="I59" s="31"/>
      <c r="J59" s="31"/>
      <c r="K59" s="35"/>
    </row>
    <row r="60" spans="2:11" x14ac:dyDescent="0.3">
      <c r="C60" s="58" t="s">
        <v>175</v>
      </c>
      <c r="D60" s="54"/>
      <c r="E60" s="6"/>
      <c r="F60" s="19"/>
      <c r="G60" s="25">
        <v>100629.15</v>
      </c>
      <c r="H60" s="25">
        <v>99.97</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187</v>
      </c>
      <c r="C102" s="57" t="s">
        <v>188</v>
      </c>
      <c r="D102" s="54"/>
      <c r="E102" s="6"/>
      <c r="F102" s="19"/>
      <c r="G102" s="24">
        <v>68.55</v>
      </c>
      <c r="H102" s="24">
        <v>7.0000000000000007E-2</v>
      </c>
      <c r="I102" s="31"/>
      <c r="J102" s="31"/>
      <c r="K102" s="35"/>
    </row>
    <row r="103" spans="1:54" x14ac:dyDescent="0.3">
      <c r="C103" s="58" t="s">
        <v>175</v>
      </c>
      <c r="D103" s="54"/>
      <c r="E103" s="6"/>
      <c r="F103" s="19"/>
      <c r="G103" s="25">
        <v>68.55</v>
      </c>
      <c r="H103" s="25">
        <v>7.0000000000000007E-2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5128</v>
      </c>
      <c r="D106" s="54"/>
      <c r="E106" s="6"/>
      <c r="F106" s="19"/>
      <c r="G106" s="24" t="s">
        <v>2</v>
      </c>
      <c r="H106" s="24" t="s">
        <v>2</v>
      </c>
      <c r="I106" s="31"/>
      <c r="J106" s="31"/>
      <c r="K106" s="35"/>
      <c r="L106" s="3"/>
      <c r="AI106" s="3"/>
      <c r="AV106" s="3"/>
      <c r="AX106" s="3"/>
      <c r="BB106" s="3"/>
    </row>
    <row r="107" spans="1:54" x14ac:dyDescent="0.3">
      <c r="B107" s="8"/>
      <c r="C107" s="57" t="s">
        <v>189</v>
      </c>
      <c r="D107" s="54"/>
      <c r="E107" s="6"/>
      <c r="F107" s="19"/>
      <c r="G107" s="24">
        <v>-33.71</v>
      </c>
      <c r="H107" s="24">
        <v>-0.04</v>
      </c>
      <c r="I107" s="31"/>
      <c r="J107" s="31"/>
      <c r="K107" s="35"/>
    </row>
    <row r="108" spans="1:54" x14ac:dyDescent="0.3">
      <c r="C108" s="58" t="s">
        <v>175</v>
      </c>
      <c r="D108" s="54"/>
      <c r="E108" s="6"/>
      <c r="F108" s="19"/>
      <c r="G108" s="25">
        <v>-33.71</v>
      </c>
      <c r="H108" s="25">
        <v>-0.04</v>
      </c>
      <c r="I108" s="31"/>
      <c r="J108" s="31"/>
      <c r="K108" s="35"/>
    </row>
    <row r="109" spans="1:54" x14ac:dyDescent="0.3">
      <c r="C109" s="57"/>
      <c r="D109" s="54"/>
      <c r="E109" s="6"/>
      <c r="F109" s="19"/>
      <c r="G109" s="24"/>
      <c r="H109" s="24"/>
      <c r="I109" s="31"/>
      <c r="J109" s="31"/>
      <c r="K109" s="35"/>
    </row>
    <row r="110" spans="1:54" x14ac:dyDescent="0.3">
      <c r="C110" s="60" t="s">
        <v>190</v>
      </c>
      <c r="D110" s="55"/>
      <c r="E110" s="5"/>
      <c r="F110" s="20"/>
      <c r="G110" s="26">
        <v>100663.99</v>
      </c>
      <c r="H110" s="26">
        <v>99.999999999999986</v>
      </c>
      <c r="I110" s="32"/>
      <c r="J110" s="32"/>
      <c r="K110" s="36"/>
    </row>
    <row r="113" spans="3:11" x14ac:dyDescent="0.3">
      <c r="C113" s="1" t="s">
        <v>191</v>
      </c>
    </row>
    <row r="114" spans="3:11" x14ac:dyDescent="0.3">
      <c r="C114" s="37" t="s">
        <v>192</v>
      </c>
      <c r="D114" s="37"/>
      <c r="E114" s="37"/>
      <c r="F114" s="37"/>
      <c r="G114" s="37"/>
      <c r="H114" s="37"/>
      <c r="I114" s="37"/>
      <c r="J114" s="37"/>
      <c r="K114" s="37"/>
    </row>
    <row r="115" spans="3:11" x14ac:dyDescent="0.3">
      <c r="C115" s="2" t="s">
        <v>193</v>
      </c>
    </row>
    <row r="116" spans="3:11" x14ac:dyDescent="0.3">
      <c r="C116" s="2" t="s">
        <v>194</v>
      </c>
    </row>
    <row r="117" spans="3:11" ht="30" customHeight="1" x14ac:dyDescent="0.3">
      <c r="C117" s="82" t="s">
        <v>195</v>
      </c>
      <c r="D117" s="83"/>
      <c r="E117" s="83"/>
      <c r="F117" s="83"/>
      <c r="G117" s="83"/>
      <c r="H117" s="83"/>
      <c r="I117" s="83"/>
      <c r="J117" s="83"/>
      <c r="K117" s="83"/>
    </row>
    <row r="118" spans="3:11" x14ac:dyDescent="0.3">
      <c r="C118" s="2" t="s">
        <v>196</v>
      </c>
    </row>
    <row r="120" spans="3:11" x14ac:dyDescent="0.3">
      <c r="C120" s="1" t="s">
        <v>5237</v>
      </c>
      <c r="E120" s="80" t="s">
        <v>5238</v>
      </c>
    </row>
    <row r="121" spans="3:11" x14ac:dyDescent="0.3">
      <c r="E121" s="2" t="s">
        <v>5296</v>
      </c>
    </row>
  </sheetData>
  <mergeCells count="1">
    <mergeCell ref="C117:K117"/>
  </mergeCells>
  <hyperlinks>
    <hyperlink ref="J2" location="'Index'!A1" display="'Index'!A1" xr:uid="{12209379-40EE-48E5-BE7D-A7425865D0DF}"/>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D751-9C70-45C7-B67A-1E81828D2AE1}">
  <sheetPr codeName="Sheet1"/>
  <dimension ref="A1:IV107"/>
  <sheetViews>
    <sheetView showGridLines="0" zoomScale="90" zoomScaleNormal="90" workbookViewId="0">
      <pane ySplit="6" topLeftCell="A9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4705</v>
      </c>
      <c r="J2" s="38" t="s">
        <v>4884</v>
      </c>
    </row>
    <row r="3" spans="1:54" ht="16.2" x14ac:dyDescent="0.35">
      <c r="C3" s="1" t="s">
        <v>28</v>
      </c>
      <c r="D3" s="21" t="s">
        <v>4706</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64</v>
      </c>
      <c r="C10" s="57" t="s">
        <v>65</v>
      </c>
      <c r="D10" s="54" t="s">
        <v>66</v>
      </c>
      <c r="E10" s="6" t="s">
        <v>67</v>
      </c>
      <c r="F10" s="19">
        <v>7270000</v>
      </c>
      <c r="G10" s="24">
        <v>103299.43</v>
      </c>
      <c r="H10" s="24">
        <v>9.8800000000000008</v>
      </c>
      <c r="I10" s="31"/>
      <c r="J10" s="31"/>
      <c r="K10" s="35"/>
    </row>
    <row r="11" spans="1:54" x14ac:dyDescent="0.3">
      <c r="B11" s="8" t="s">
        <v>420</v>
      </c>
      <c r="C11" s="57" t="s">
        <v>421</v>
      </c>
      <c r="D11" s="54" t="s">
        <v>422</v>
      </c>
      <c r="E11" s="6" t="s">
        <v>67</v>
      </c>
      <c r="F11" s="19">
        <v>30651217</v>
      </c>
      <c r="G11" s="24">
        <v>97593.47</v>
      </c>
      <c r="H11" s="24">
        <v>9.34</v>
      </c>
      <c r="I11" s="31"/>
      <c r="J11" s="31"/>
      <c r="K11" s="35"/>
    </row>
    <row r="12" spans="1:54" x14ac:dyDescent="0.3">
      <c r="B12" s="8" t="s">
        <v>957</v>
      </c>
      <c r="C12" s="57" t="s">
        <v>958</v>
      </c>
      <c r="D12" s="54" t="s">
        <v>959</v>
      </c>
      <c r="E12" s="6" t="s">
        <v>67</v>
      </c>
      <c r="F12" s="19">
        <v>59874163</v>
      </c>
      <c r="G12" s="24">
        <v>85003.35</v>
      </c>
      <c r="H12" s="24">
        <v>8.1300000000000008</v>
      </c>
      <c r="I12" s="31"/>
      <c r="J12" s="31"/>
      <c r="K12" s="35"/>
    </row>
    <row r="13" spans="1:54" x14ac:dyDescent="0.3">
      <c r="B13" s="8" t="s">
        <v>551</v>
      </c>
      <c r="C13" s="57" t="s">
        <v>552</v>
      </c>
      <c r="D13" s="54" t="s">
        <v>553</v>
      </c>
      <c r="E13" s="6" t="s">
        <v>119</v>
      </c>
      <c r="F13" s="19">
        <v>19007670</v>
      </c>
      <c r="G13" s="24">
        <v>63466.61</v>
      </c>
      <c r="H13" s="24">
        <v>6.07</v>
      </c>
      <c r="I13" s="31"/>
      <c r="J13" s="31"/>
      <c r="K13" s="35"/>
    </row>
    <row r="14" spans="1:54" x14ac:dyDescent="0.3">
      <c r="B14" s="8" t="s">
        <v>344</v>
      </c>
      <c r="C14" s="57" t="s">
        <v>345</v>
      </c>
      <c r="D14" s="54" t="s">
        <v>346</v>
      </c>
      <c r="E14" s="6" t="s">
        <v>347</v>
      </c>
      <c r="F14" s="19">
        <v>17240234</v>
      </c>
      <c r="G14" s="24">
        <v>56685.89</v>
      </c>
      <c r="H14" s="24">
        <v>5.42</v>
      </c>
      <c r="I14" s="31"/>
      <c r="J14" s="31"/>
      <c r="K14" s="35"/>
    </row>
    <row r="15" spans="1:54" x14ac:dyDescent="0.3">
      <c r="B15" s="8" t="s">
        <v>138</v>
      </c>
      <c r="C15" s="57" t="s">
        <v>139</v>
      </c>
      <c r="D15" s="54" t="s">
        <v>140</v>
      </c>
      <c r="E15" s="6" t="s">
        <v>127</v>
      </c>
      <c r="F15" s="19">
        <v>240931</v>
      </c>
      <c r="G15" s="24">
        <v>46494.86</v>
      </c>
      <c r="H15" s="24">
        <v>4.45</v>
      </c>
      <c r="I15" s="31"/>
      <c r="J15" s="31"/>
      <c r="K15" s="35"/>
    </row>
    <row r="16" spans="1:54" x14ac:dyDescent="0.3">
      <c r="B16" s="8" t="s">
        <v>2181</v>
      </c>
      <c r="C16" s="57" t="s">
        <v>2182</v>
      </c>
      <c r="D16" s="54" t="s">
        <v>2183</v>
      </c>
      <c r="E16" s="6" t="s">
        <v>57</v>
      </c>
      <c r="F16" s="19">
        <v>4005515</v>
      </c>
      <c r="G16" s="24">
        <v>45612.800000000003</v>
      </c>
      <c r="H16" s="24">
        <v>4.3600000000000003</v>
      </c>
      <c r="I16" s="31"/>
      <c r="J16" s="31"/>
      <c r="K16" s="35"/>
    </row>
    <row r="17" spans="2:11" x14ac:dyDescent="0.3">
      <c r="B17" s="8" t="s">
        <v>408</v>
      </c>
      <c r="C17" s="57" t="s">
        <v>409</v>
      </c>
      <c r="D17" s="54" t="s">
        <v>410</v>
      </c>
      <c r="E17" s="6" t="s">
        <v>347</v>
      </c>
      <c r="F17" s="19">
        <v>23272319</v>
      </c>
      <c r="G17" s="24">
        <v>44170.86</v>
      </c>
      <c r="H17" s="24">
        <v>4.2300000000000004</v>
      </c>
      <c r="I17" s="31"/>
      <c r="J17" s="31"/>
      <c r="K17" s="35"/>
    </row>
    <row r="18" spans="2:11" x14ac:dyDescent="0.3">
      <c r="B18" s="8" t="s">
        <v>427</v>
      </c>
      <c r="C18" s="57" t="s">
        <v>428</v>
      </c>
      <c r="D18" s="54" t="s">
        <v>429</v>
      </c>
      <c r="E18" s="6" t="s">
        <v>347</v>
      </c>
      <c r="F18" s="19">
        <v>13219320</v>
      </c>
      <c r="G18" s="24">
        <v>40622.97</v>
      </c>
      <c r="H18" s="24">
        <v>3.89</v>
      </c>
      <c r="I18" s="31"/>
      <c r="J18" s="31"/>
      <c r="K18" s="35"/>
    </row>
    <row r="19" spans="2:11" x14ac:dyDescent="0.3">
      <c r="B19" s="8" t="s">
        <v>963</v>
      </c>
      <c r="C19" s="57" t="s">
        <v>964</v>
      </c>
      <c r="D19" s="54" t="s">
        <v>965</v>
      </c>
      <c r="E19" s="6" t="s">
        <v>119</v>
      </c>
      <c r="F19" s="19">
        <v>23895893</v>
      </c>
      <c r="G19" s="24">
        <v>38806.93</v>
      </c>
      <c r="H19" s="24">
        <v>3.71</v>
      </c>
      <c r="I19" s="31"/>
      <c r="J19" s="31"/>
      <c r="K19" s="35"/>
    </row>
    <row r="20" spans="2:11" x14ac:dyDescent="0.3">
      <c r="B20" s="8" t="s">
        <v>128</v>
      </c>
      <c r="C20" s="57" t="s">
        <v>129</v>
      </c>
      <c r="D20" s="54" t="s">
        <v>130</v>
      </c>
      <c r="E20" s="6" t="s">
        <v>127</v>
      </c>
      <c r="F20" s="19">
        <v>1133474</v>
      </c>
      <c r="G20" s="24">
        <v>38404.370000000003</v>
      </c>
      <c r="H20" s="24">
        <v>3.67</v>
      </c>
      <c r="I20" s="31"/>
      <c r="J20" s="31"/>
      <c r="K20" s="35"/>
    </row>
    <row r="21" spans="2:11" x14ac:dyDescent="0.3">
      <c r="B21" s="8" t="s">
        <v>2801</v>
      </c>
      <c r="C21" s="57" t="s">
        <v>2802</v>
      </c>
      <c r="D21" s="54" t="s">
        <v>2803</v>
      </c>
      <c r="E21" s="6" t="s">
        <v>123</v>
      </c>
      <c r="F21" s="19">
        <v>6719943</v>
      </c>
      <c r="G21" s="24">
        <v>35178.9</v>
      </c>
      <c r="H21" s="24">
        <v>3.37</v>
      </c>
      <c r="I21" s="31"/>
      <c r="J21" s="31"/>
      <c r="K21" s="35"/>
    </row>
    <row r="22" spans="2:11" x14ac:dyDescent="0.3">
      <c r="B22" s="8" t="s">
        <v>228</v>
      </c>
      <c r="C22" s="57" t="s">
        <v>229</v>
      </c>
      <c r="D22" s="54" t="s">
        <v>230</v>
      </c>
      <c r="E22" s="6" t="s">
        <v>119</v>
      </c>
      <c r="F22" s="19">
        <v>2434242</v>
      </c>
      <c r="G22" s="24">
        <v>33446.49</v>
      </c>
      <c r="H22" s="24">
        <v>3.2</v>
      </c>
      <c r="I22" s="31"/>
      <c r="J22" s="31"/>
      <c r="K22" s="35"/>
    </row>
    <row r="23" spans="2:11" x14ac:dyDescent="0.3">
      <c r="B23" s="8" t="s">
        <v>297</v>
      </c>
      <c r="C23" s="57" t="s">
        <v>298</v>
      </c>
      <c r="D23" s="54" t="s">
        <v>299</v>
      </c>
      <c r="E23" s="6" t="s">
        <v>287</v>
      </c>
      <c r="F23" s="19">
        <v>76240</v>
      </c>
      <c r="G23" s="24">
        <v>29375.27</v>
      </c>
      <c r="H23" s="24">
        <v>2.81</v>
      </c>
      <c r="I23" s="31"/>
      <c r="J23" s="31"/>
      <c r="K23" s="35"/>
    </row>
    <row r="24" spans="2:11" x14ac:dyDescent="0.3">
      <c r="B24" s="8" t="s">
        <v>2759</v>
      </c>
      <c r="C24" s="57" t="s">
        <v>2760</v>
      </c>
      <c r="D24" s="54" t="s">
        <v>2761</v>
      </c>
      <c r="E24" s="6" t="s">
        <v>347</v>
      </c>
      <c r="F24" s="19">
        <v>3900000</v>
      </c>
      <c r="G24" s="24">
        <v>17941.95</v>
      </c>
      <c r="H24" s="24">
        <v>1.72</v>
      </c>
      <c r="I24" s="31"/>
      <c r="J24" s="31"/>
      <c r="K24" s="35"/>
    </row>
    <row r="25" spans="2:11" x14ac:dyDescent="0.3">
      <c r="B25" s="8" t="s">
        <v>2244</v>
      </c>
      <c r="C25" s="57" t="s">
        <v>633</v>
      </c>
      <c r="D25" s="54" t="s">
        <v>2245</v>
      </c>
      <c r="E25" s="6" t="s">
        <v>86</v>
      </c>
      <c r="F25" s="19">
        <v>4325000</v>
      </c>
      <c r="G25" s="24">
        <v>17399.48</v>
      </c>
      <c r="H25" s="24">
        <v>1.66</v>
      </c>
      <c r="I25" s="31"/>
      <c r="J25" s="31"/>
      <c r="K25" s="35"/>
    </row>
    <row r="26" spans="2:11" x14ac:dyDescent="0.3">
      <c r="B26" s="8" t="s">
        <v>4707</v>
      </c>
      <c r="C26" s="57" t="s">
        <v>4708</v>
      </c>
      <c r="D26" s="54" t="s">
        <v>4709</v>
      </c>
      <c r="E26" s="6" t="s">
        <v>67</v>
      </c>
      <c r="F26" s="19">
        <v>4268441</v>
      </c>
      <c r="G26" s="24">
        <v>17372.55</v>
      </c>
      <c r="H26" s="24">
        <v>1.66</v>
      </c>
      <c r="I26" s="31"/>
      <c r="J26" s="31"/>
      <c r="K26" s="35"/>
    </row>
    <row r="27" spans="2:11" x14ac:dyDescent="0.3">
      <c r="B27" s="8" t="s">
        <v>2249</v>
      </c>
      <c r="C27" s="57" t="s">
        <v>657</v>
      </c>
      <c r="D27" s="54" t="s">
        <v>2250</v>
      </c>
      <c r="E27" s="6" t="s">
        <v>86</v>
      </c>
      <c r="F27" s="19">
        <v>4257426</v>
      </c>
      <c r="G27" s="24">
        <v>17283.02</v>
      </c>
      <c r="H27" s="24">
        <v>1.65</v>
      </c>
      <c r="I27" s="31"/>
      <c r="J27" s="31"/>
      <c r="K27" s="35"/>
    </row>
    <row r="28" spans="2:11" x14ac:dyDescent="0.3">
      <c r="B28" s="8" t="s">
        <v>1779</v>
      </c>
      <c r="C28" s="57" t="s">
        <v>1780</v>
      </c>
      <c r="D28" s="54" t="s">
        <v>1781</v>
      </c>
      <c r="E28" s="6" t="s">
        <v>123</v>
      </c>
      <c r="F28" s="19">
        <v>2796573</v>
      </c>
      <c r="G28" s="24">
        <v>15273.48</v>
      </c>
      <c r="H28" s="24">
        <v>1.46</v>
      </c>
      <c r="I28" s="31"/>
      <c r="J28" s="31"/>
      <c r="K28" s="35"/>
    </row>
    <row r="29" spans="2:11" x14ac:dyDescent="0.3">
      <c r="B29" s="8" t="s">
        <v>2370</v>
      </c>
      <c r="C29" s="57" t="s">
        <v>2371</v>
      </c>
      <c r="D29" s="54" t="s">
        <v>2372</v>
      </c>
      <c r="E29" s="6" t="s">
        <v>119</v>
      </c>
      <c r="F29" s="19">
        <v>15964983</v>
      </c>
      <c r="G29" s="24">
        <v>13954.99</v>
      </c>
      <c r="H29" s="24">
        <v>1.34</v>
      </c>
      <c r="I29" s="31"/>
      <c r="J29" s="31"/>
      <c r="K29" s="35"/>
    </row>
    <row r="30" spans="2:11" x14ac:dyDescent="0.3">
      <c r="B30" s="8" t="s">
        <v>972</v>
      </c>
      <c r="C30" s="57" t="s">
        <v>973</v>
      </c>
      <c r="D30" s="54" t="s">
        <v>974</v>
      </c>
      <c r="E30" s="6" t="s">
        <v>206</v>
      </c>
      <c r="F30" s="19">
        <v>6704650</v>
      </c>
      <c r="G30" s="24">
        <v>13446.18</v>
      </c>
      <c r="H30" s="24">
        <v>1.29</v>
      </c>
      <c r="I30" s="31"/>
      <c r="J30" s="31"/>
      <c r="K30" s="35"/>
    </row>
    <row r="31" spans="2:11" x14ac:dyDescent="0.3">
      <c r="B31" s="8" t="s">
        <v>319</v>
      </c>
      <c r="C31" s="57" t="s">
        <v>320</v>
      </c>
      <c r="D31" s="54" t="s">
        <v>321</v>
      </c>
      <c r="E31" s="6" t="s">
        <v>137</v>
      </c>
      <c r="F31" s="19">
        <v>425000</v>
      </c>
      <c r="G31" s="24">
        <v>13013.93</v>
      </c>
      <c r="H31" s="24">
        <v>1.25</v>
      </c>
      <c r="I31" s="31"/>
      <c r="J31" s="31"/>
      <c r="K31" s="35"/>
    </row>
    <row r="32" spans="2:11" x14ac:dyDescent="0.3">
      <c r="B32" s="8" t="s">
        <v>116</v>
      </c>
      <c r="C32" s="57" t="s">
        <v>117</v>
      </c>
      <c r="D32" s="54" t="s">
        <v>118</v>
      </c>
      <c r="E32" s="6" t="s">
        <v>119</v>
      </c>
      <c r="F32" s="19">
        <v>4310964</v>
      </c>
      <c r="G32" s="24">
        <v>12491.02</v>
      </c>
      <c r="H32" s="24">
        <v>1.2</v>
      </c>
      <c r="I32" s="31"/>
      <c r="J32" s="31"/>
      <c r="K32" s="35"/>
    </row>
    <row r="33" spans="2:11" x14ac:dyDescent="0.3">
      <c r="B33" s="8" t="s">
        <v>423</v>
      </c>
      <c r="C33" s="57" t="s">
        <v>424</v>
      </c>
      <c r="D33" s="54" t="s">
        <v>425</v>
      </c>
      <c r="E33" s="6" t="s">
        <v>426</v>
      </c>
      <c r="F33" s="19">
        <v>5200100</v>
      </c>
      <c r="G33" s="24">
        <v>12449.04</v>
      </c>
      <c r="H33" s="24">
        <v>1.19</v>
      </c>
      <c r="I33" s="31"/>
      <c r="J33" s="31"/>
      <c r="K33" s="35"/>
    </row>
    <row r="34" spans="2:11" x14ac:dyDescent="0.3">
      <c r="B34" s="8" t="s">
        <v>2262</v>
      </c>
      <c r="C34" s="57" t="s">
        <v>2263</v>
      </c>
      <c r="D34" s="54" t="s">
        <v>2264</v>
      </c>
      <c r="E34" s="6" t="s">
        <v>119</v>
      </c>
      <c r="F34" s="19">
        <v>2550000</v>
      </c>
      <c r="G34" s="24">
        <v>12442.73</v>
      </c>
      <c r="H34" s="24">
        <v>1.19</v>
      </c>
      <c r="I34" s="31"/>
      <c r="J34" s="31"/>
      <c r="K34" s="35"/>
    </row>
    <row r="35" spans="2:11" x14ac:dyDescent="0.3">
      <c r="B35" s="8" t="s">
        <v>4710</v>
      </c>
      <c r="C35" s="57" t="s">
        <v>4711</v>
      </c>
      <c r="D35" s="54" t="s">
        <v>4712</v>
      </c>
      <c r="E35" s="6" t="s">
        <v>123</v>
      </c>
      <c r="F35" s="19">
        <v>2352146</v>
      </c>
      <c r="G35" s="24">
        <v>11681.93</v>
      </c>
      <c r="H35" s="24">
        <v>1.1200000000000001</v>
      </c>
      <c r="I35" s="31"/>
      <c r="J35" s="31"/>
      <c r="K35" s="35"/>
    </row>
    <row r="36" spans="2:11" x14ac:dyDescent="0.3">
      <c r="B36" s="8" t="s">
        <v>2287</v>
      </c>
      <c r="C36" s="57" t="s">
        <v>2288</v>
      </c>
      <c r="D36" s="54" t="s">
        <v>2289</v>
      </c>
      <c r="E36" s="6" t="s">
        <v>119</v>
      </c>
      <c r="F36" s="19">
        <v>1250000</v>
      </c>
      <c r="G36" s="24">
        <v>10840</v>
      </c>
      <c r="H36" s="24">
        <v>1.04</v>
      </c>
      <c r="I36" s="31"/>
      <c r="J36" s="31"/>
      <c r="K36" s="35"/>
    </row>
    <row r="37" spans="2:11" x14ac:dyDescent="0.3">
      <c r="B37" s="8" t="s">
        <v>2119</v>
      </c>
      <c r="C37" s="57" t="s">
        <v>2120</v>
      </c>
      <c r="D37" s="54" t="s">
        <v>2121</v>
      </c>
      <c r="E37" s="6" t="s">
        <v>426</v>
      </c>
      <c r="F37" s="19">
        <v>2100000</v>
      </c>
      <c r="G37" s="24">
        <v>8962.7999999999993</v>
      </c>
      <c r="H37" s="24">
        <v>0.86</v>
      </c>
      <c r="I37" s="31"/>
      <c r="J37" s="31"/>
      <c r="K37" s="35"/>
    </row>
    <row r="38" spans="2:11" x14ac:dyDescent="0.3">
      <c r="B38" s="8" t="s">
        <v>2423</v>
      </c>
      <c r="C38" s="57" t="s">
        <v>2424</v>
      </c>
      <c r="D38" s="54" t="s">
        <v>2425</v>
      </c>
      <c r="E38" s="6" t="s">
        <v>347</v>
      </c>
      <c r="F38" s="19">
        <v>3526000</v>
      </c>
      <c r="G38" s="24">
        <v>7286.83</v>
      </c>
      <c r="H38" s="24">
        <v>0.7</v>
      </c>
      <c r="I38" s="31"/>
      <c r="J38" s="31"/>
      <c r="K38" s="35"/>
    </row>
    <row r="39" spans="2:11" x14ac:dyDescent="0.3">
      <c r="B39" s="8" t="s">
        <v>124</v>
      </c>
      <c r="C39" s="57" t="s">
        <v>125</v>
      </c>
      <c r="D39" s="54" t="s">
        <v>126</v>
      </c>
      <c r="E39" s="6" t="s">
        <v>127</v>
      </c>
      <c r="F39" s="19">
        <v>175784</v>
      </c>
      <c r="G39" s="24">
        <v>5740.4</v>
      </c>
      <c r="H39" s="24">
        <v>0.55000000000000004</v>
      </c>
      <c r="I39" s="31"/>
      <c r="J39" s="31"/>
      <c r="K39" s="35"/>
    </row>
    <row r="40" spans="2:11" x14ac:dyDescent="0.3">
      <c r="B40" s="8" t="s">
        <v>467</v>
      </c>
      <c r="C40" s="57" t="s">
        <v>468</v>
      </c>
      <c r="D40" s="54" t="s">
        <v>469</v>
      </c>
      <c r="E40" s="6" t="s">
        <v>127</v>
      </c>
      <c r="F40" s="19">
        <v>155549</v>
      </c>
      <c r="G40" s="24">
        <v>3486.48</v>
      </c>
      <c r="H40" s="24">
        <v>0.33</v>
      </c>
      <c r="I40" s="31"/>
      <c r="J40" s="31"/>
      <c r="K40" s="35"/>
    </row>
    <row r="41" spans="2:11" x14ac:dyDescent="0.3">
      <c r="B41" s="8" t="s">
        <v>4529</v>
      </c>
      <c r="C41" s="57" t="s">
        <v>4530</v>
      </c>
      <c r="D41" s="54" t="s">
        <v>4531</v>
      </c>
      <c r="E41" s="6" t="s">
        <v>123</v>
      </c>
      <c r="F41" s="19">
        <v>200000</v>
      </c>
      <c r="G41" s="24">
        <v>2387.9</v>
      </c>
      <c r="H41" s="24">
        <v>0.23</v>
      </c>
      <c r="I41" s="31"/>
      <c r="J41" s="31"/>
      <c r="K41" s="35"/>
    </row>
    <row r="42" spans="2:11" x14ac:dyDescent="0.3">
      <c r="B42" s="8" t="s">
        <v>4155</v>
      </c>
      <c r="C42" s="57" t="s">
        <v>4156</v>
      </c>
      <c r="D42" s="54" t="s">
        <v>4157</v>
      </c>
      <c r="E42" s="6" t="s">
        <v>57</v>
      </c>
      <c r="F42" s="19">
        <v>200000</v>
      </c>
      <c r="G42" s="24">
        <v>1664.8</v>
      </c>
      <c r="H42" s="24">
        <v>0.16</v>
      </c>
      <c r="I42" s="31"/>
      <c r="J42" s="31"/>
      <c r="K42" s="35"/>
    </row>
    <row r="43" spans="2:11" x14ac:dyDescent="0.3">
      <c r="B43" s="8" t="s">
        <v>461</v>
      </c>
      <c r="C43" s="57" t="s">
        <v>462</v>
      </c>
      <c r="D43" s="54" t="s">
        <v>463</v>
      </c>
      <c r="E43" s="6" t="s">
        <v>318</v>
      </c>
      <c r="F43" s="19">
        <v>343380</v>
      </c>
      <c r="G43" s="24">
        <v>1457.48</v>
      </c>
      <c r="H43" s="24">
        <v>0.14000000000000001</v>
      </c>
      <c r="I43" s="31"/>
      <c r="J43" s="31"/>
      <c r="K43" s="35"/>
    </row>
    <row r="44" spans="2:11" x14ac:dyDescent="0.3">
      <c r="B44" s="8" t="s">
        <v>1051</v>
      </c>
      <c r="C44" s="57" t="s">
        <v>1052</v>
      </c>
      <c r="D44" s="54" t="s">
        <v>1053</v>
      </c>
      <c r="E44" s="6" t="s">
        <v>1054</v>
      </c>
      <c r="F44" s="19">
        <v>267070</v>
      </c>
      <c r="G44" s="24">
        <v>1061.07</v>
      </c>
      <c r="H44" s="24">
        <v>0.1</v>
      </c>
      <c r="I44" s="31"/>
      <c r="J44" s="31"/>
      <c r="K44" s="35"/>
    </row>
    <row r="45" spans="2:11" x14ac:dyDescent="0.3">
      <c r="C45" s="58" t="s">
        <v>175</v>
      </c>
      <c r="D45" s="54"/>
      <c r="E45" s="6"/>
      <c r="F45" s="19"/>
      <c r="G45" s="25">
        <v>975800.26</v>
      </c>
      <c r="H45" s="25">
        <v>93.37</v>
      </c>
      <c r="I45" s="31"/>
      <c r="J45" s="31"/>
      <c r="K45" s="35"/>
    </row>
    <row r="46" spans="2:11" x14ac:dyDescent="0.3">
      <c r="C46" s="57"/>
      <c r="D46" s="54"/>
      <c r="E46" s="6"/>
      <c r="F46" s="19"/>
      <c r="G46" s="24"/>
      <c r="H46" s="24"/>
      <c r="I46" s="31"/>
      <c r="J46" s="31"/>
      <c r="K46" s="35"/>
    </row>
    <row r="47" spans="2:11" x14ac:dyDescent="0.3">
      <c r="C47" s="58" t="s">
        <v>3</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4</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5</v>
      </c>
      <c r="D51" s="54"/>
      <c r="E51" s="6"/>
      <c r="F51" s="19"/>
      <c r="G51" s="24"/>
      <c r="H51" s="24"/>
      <c r="I51" s="31"/>
      <c r="J51" s="31"/>
      <c r="K51" s="35"/>
    </row>
    <row r="52" spans="1:11" x14ac:dyDescent="0.3">
      <c r="C52" s="57"/>
      <c r="D52" s="54"/>
      <c r="E52" s="6"/>
      <c r="F52" s="19"/>
      <c r="G52" s="24"/>
      <c r="H52" s="24"/>
      <c r="I52" s="31"/>
      <c r="J52" s="31"/>
      <c r="K52" s="35"/>
    </row>
    <row r="53" spans="1:11" x14ac:dyDescent="0.3">
      <c r="C53" s="58" t="s">
        <v>6</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7</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8</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9</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10</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11</v>
      </c>
      <c r="D63" s="54"/>
      <c r="E63" s="6"/>
      <c r="F63" s="19"/>
      <c r="G63" s="24"/>
      <c r="H63" s="24"/>
      <c r="I63" s="31"/>
      <c r="J63" s="31"/>
      <c r="K63" s="35"/>
    </row>
    <row r="64" spans="1:11" x14ac:dyDescent="0.3">
      <c r="A64" s="28"/>
      <c r="B64" s="28"/>
      <c r="C64" s="58" t="s">
        <v>13</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A66" s="28"/>
      <c r="B66" s="28"/>
      <c r="C66" s="58" t="s">
        <v>14</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C68" s="59" t="s">
        <v>15</v>
      </c>
      <c r="D68" s="54"/>
      <c r="E68" s="6"/>
      <c r="F68" s="19"/>
      <c r="G68" s="24"/>
      <c r="H68" s="24"/>
      <c r="I68" s="31"/>
      <c r="J68" s="31"/>
      <c r="K68" s="35"/>
    </row>
    <row r="69" spans="1:11" x14ac:dyDescent="0.3">
      <c r="B69" s="8" t="s">
        <v>183</v>
      </c>
      <c r="C69" s="57" t="s">
        <v>184</v>
      </c>
      <c r="D69" s="54" t="s">
        <v>185</v>
      </c>
      <c r="E69" s="6" t="s">
        <v>186</v>
      </c>
      <c r="F69" s="19">
        <v>500000</v>
      </c>
      <c r="G69" s="24">
        <v>499.68</v>
      </c>
      <c r="H69" s="24">
        <v>0.05</v>
      </c>
      <c r="I69" s="31">
        <v>5.8254999999999999</v>
      </c>
      <c r="J69" s="31"/>
      <c r="K69" s="35"/>
    </row>
    <row r="70" spans="1:11" x14ac:dyDescent="0.3">
      <c r="C70" s="58" t="s">
        <v>175</v>
      </c>
      <c r="D70" s="54"/>
      <c r="E70" s="6"/>
      <c r="F70" s="19"/>
      <c r="G70" s="25">
        <v>499.68</v>
      </c>
      <c r="H70" s="25">
        <v>0.05</v>
      </c>
      <c r="I70" s="31"/>
      <c r="J70" s="31"/>
      <c r="K70" s="35"/>
    </row>
    <row r="71" spans="1:11" x14ac:dyDescent="0.3">
      <c r="C71" s="57"/>
      <c r="D71" s="54"/>
      <c r="E71" s="6"/>
      <c r="F71" s="19"/>
      <c r="G71" s="24"/>
      <c r="H71" s="24"/>
      <c r="I71" s="31"/>
      <c r="J71" s="31"/>
      <c r="K71" s="35"/>
    </row>
    <row r="72" spans="1:11" x14ac:dyDescent="0.3">
      <c r="C72" s="58" t="s">
        <v>16</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C74" s="58" t="s">
        <v>17</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A76" s="10"/>
      <c r="B76" s="28"/>
      <c r="C76" s="58" t="s">
        <v>18</v>
      </c>
      <c r="D76" s="54"/>
      <c r="E76" s="6"/>
      <c r="F76" s="19"/>
      <c r="G76" s="24"/>
      <c r="H76" s="24"/>
      <c r="I76" s="31"/>
      <c r="J76" s="31"/>
      <c r="K76" s="35"/>
    </row>
    <row r="77" spans="1:11" x14ac:dyDescent="0.3">
      <c r="A77" s="28"/>
      <c r="B77" s="28"/>
      <c r="C77" s="58" t="s">
        <v>19</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20</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21</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22</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23</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C87" s="59" t="s">
        <v>24</v>
      </c>
      <c r="D87" s="54"/>
      <c r="E87" s="6"/>
      <c r="F87" s="19"/>
      <c r="G87" s="24"/>
      <c r="H87" s="24"/>
      <c r="I87" s="31"/>
      <c r="J87" s="31"/>
      <c r="K87" s="35"/>
    </row>
    <row r="88" spans="1:54" x14ac:dyDescent="0.3">
      <c r="B88" s="8" t="s">
        <v>187</v>
      </c>
      <c r="C88" s="57" t="s">
        <v>188</v>
      </c>
      <c r="D88" s="54"/>
      <c r="E88" s="6"/>
      <c r="F88" s="19"/>
      <c r="G88" s="24">
        <v>66295.3</v>
      </c>
      <c r="H88" s="24">
        <v>6.34</v>
      </c>
      <c r="I88" s="31"/>
      <c r="J88" s="31"/>
      <c r="K88" s="35"/>
    </row>
    <row r="89" spans="1:54" x14ac:dyDescent="0.3">
      <c r="C89" s="58" t="s">
        <v>175</v>
      </c>
      <c r="D89" s="54"/>
      <c r="E89" s="6"/>
      <c r="F89" s="19"/>
      <c r="G89" s="25">
        <v>66295.3</v>
      </c>
      <c r="H89" s="25">
        <v>6.34</v>
      </c>
      <c r="I89" s="31"/>
      <c r="J89" s="31"/>
      <c r="K89" s="35"/>
    </row>
    <row r="90" spans="1:54" x14ac:dyDescent="0.3">
      <c r="C90" s="57"/>
      <c r="D90" s="54"/>
      <c r="E90" s="6"/>
      <c r="F90" s="19"/>
      <c r="G90" s="24"/>
      <c r="H90" s="24"/>
      <c r="I90" s="31"/>
      <c r="J90" s="31"/>
      <c r="K90" s="35"/>
    </row>
    <row r="91" spans="1:54" x14ac:dyDescent="0.3">
      <c r="A91" s="10"/>
      <c r="B91" s="28"/>
      <c r="C91" s="58" t="s">
        <v>25</v>
      </c>
      <c r="D91" s="54"/>
      <c r="E91" s="6"/>
      <c r="F91" s="19"/>
      <c r="G91" s="24"/>
      <c r="H91" s="24"/>
      <c r="I91" s="31"/>
      <c r="J91" s="31"/>
      <c r="K91" s="35"/>
    </row>
    <row r="92" spans="1:54" s="2" customFormat="1" ht="13.8" x14ac:dyDescent="0.3">
      <c r="A92" s="28"/>
      <c r="B92" s="28"/>
      <c r="C92" s="57" t="s">
        <v>5128</v>
      </c>
      <c r="D92" s="54"/>
      <c r="E92" s="6"/>
      <c r="F92" s="19"/>
      <c r="G92" s="24">
        <v>2200</v>
      </c>
      <c r="H92" s="24">
        <v>0.21</v>
      </c>
      <c r="I92" s="31"/>
      <c r="J92" s="31"/>
      <c r="K92" s="35"/>
      <c r="L92" s="3"/>
      <c r="AI92" s="3"/>
      <c r="AV92" s="3"/>
      <c r="AX92" s="3"/>
      <c r="BB92" s="3"/>
    </row>
    <row r="93" spans="1:54" x14ac:dyDescent="0.3">
      <c r="B93" s="8"/>
      <c r="C93" s="57" t="s">
        <v>189</v>
      </c>
      <c r="D93" s="54"/>
      <c r="E93" s="6"/>
      <c r="F93" s="19"/>
      <c r="G93" s="24">
        <v>263.88000000000011</v>
      </c>
      <c r="H93" s="24">
        <v>0.03</v>
      </c>
      <c r="I93" s="31"/>
      <c r="J93" s="31"/>
      <c r="K93" s="35"/>
    </row>
    <row r="94" spans="1:54" x14ac:dyDescent="0.3">
      <c r="C94" s="58" t="s">
        <v>175</v>
      </c>
      <c r="D94" s="54"/>
      <c r="E94" s="6"/>
      <c r="F94" s="19"/>
      <c r="G94" s="25">
        <v>2463.88</v>
      </c>
      <c r="H94" s="25">
        <v>0.24</v>
      </c>
      <c r="I94" s="31"/>
      <c r="J94" s="31"/>
      <c r="K94" s="35"/>
    </row>
    <row r="95" spans="1:54" x14ac:dyDescent="0.3">
      <c r="C95" s="57"/>
      <c r="D95" s="54"/>
      <c r="E95" s="6"/>
      <c r="F95" s="19"/>
      <c r="G95" s="24"/>
      <c r="H95" s="24"/>
      <c r="I95" s="31"/>
      <c r="J95" s="31"/>
      <c r="K95" s="35"/>
    </row>
    <row r="96" spans="1:54" x14ac:dyDescent="0.3">
      <c r="C96" s="60" t="s">
        <v>190</v>
      </c>
      <c r="D96" s="55"/>
      <c r="E96" s="5"/>
      <c r="F96" s="20"/>
      <c r="G96" s="26">
        <v>1045059.12</v>
      </c>
      <c r="H96" s="26">
        <v>100</v>
      </c>
      <c r="I96" s="32"/>
      <c r="J96" s="32"/>
      <c r="K96" s="36"/>
    </row>
    <row r="99" spans="3:11" x14ac:dyDescent="0.3">
      <c r="C99" s="1" t="s">
        <v>191</v>
      </c>
    </row>
    <row r="100" spans="3:11" x14ac:dyDescent="0.3">
      <c r="C100" s="37" t="s">
        <v>192</v>
      </c>
      <c r="D100" s="37"/>
      <c r="E100" s="37"/>
      <c r="F100" s="37"/>
      <c r="G100" s="37"/>
      <c r="H100" s="37"/>
      <c r="I100" s="37"/>
      <c r="J100" s="37"/>
      <c r="K100" s="37"/>
    </row>
    <row r="101" spans="3:11" x14ac:dyDescent="0.3">
      <c r="C101" s="2" t="s">
        <v>193</v>
      </c>
    </row>
    <row r="102" spans="3:11" x14ac:dyDescent="0.3">
      <c r="C102" s="2" t="s">
        <v>194</v>
      </c>
    </row>
    <row r="103" spans="3:11" ht="30" customHeight="1" x14ac:dyDescent="0.3">
      <c r="C103" s="82" t="s">
        <v>195</v>
      </c>
      <c r="D103" s="83"/>
      <c r="E103" s="83"/>
      <c r="F103" s="83"/>
      <c r="G103" s="83"/>
      <c r="H103" s="83"/>
      <c r="I103" s="83"/>
      <c r="J103" s="83"/>
      <c r="K103" s="83"/>
    </row>
    <row r="104" spans="3:11" x14ac:dyDescent="0.3">
      <c r="C104" s="2" t="s">
        <v>196</v>
      </c>
    </row>
    <row r="106" spans="3:11" x14ac:dyDescent="0.3">
      <c r="C106" s="1" t="s">
        <v>5237</v>
      </c>
      <c r="E106" s="80" t="s">
        <v>5238</v>
      </c>
    </row>
    <row r="107" spans="3:11" x14ac:dyDescent="0.3">
      <c r="E107" s="2" t="s">
        <v>5297</v>
      </c>
    </row>
  </sheetData>
  <mergeCells count="1">
    <mergeCell ref="C103:K103"/>
  </mergeCells>
  <hyperlinks>
    <hyperlink ref="J2" location="'Index'!A1" display="'Index'!A1" xr:uid="{3F51CF88-C244-412A-B15A-EC6180E24B7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1C5F0-5CA2-443C-8D65-16D5ACF3CD11}">
  <sheetPr codeName="Sheet1"/>
  <dimension ref="A1:IV100"/>
  <sheetViews>
    <sheetView showGridLines="0" zoomScale="90" zoomScaleNormal="90" workbookViewId="0">
      <pane ySplit="6" topLeftCell="A9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4046</v>
      </c>
      <c r="J2" s="38" t="s">
        <v>4884</v>
      </c>
    </row>
    <row r="3" spans="1:54" ht="16.2" x14ac:dyDescent="0.35">
      <c r="C3" s="1" t="s">
        <v>28</v>
      </c>
      <c r="D3" s="21" t="s">
        <v>4713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393</v>
      </c>
      <c r="C10" s="57" t="s">
        <v>394</v>
      </c>
      <c r="D10" s="54" t="s">
        <v>395</v>
      </c>
      <c r="E10" s="6" t="s">
        <v>71</v>
      </c>
      <c r="F10" s="19">
        <v>3600000</v>
      </c>
      <c r="G10" s="24">
        <v>107164.8</v>
      </c>
      <c r="H10" s="24">
        <v>18.96</v>
      </c>
      <c r="I10" s="31"/>
      <c r="J10" s="31"/>
      <c r="K10" s="35"/>
    </row>
    <row r="11" spans="1:54" x14ac:dyDescent="0.3">
      <c r="B11" s="8" t="s">
        <v>68</v>
      </c>
      <c r="C11" s="57" t="s">
        <v>69</v>
      </c>
      <c r="D11" s="54" t="s">
        <v>70</v>
      </c>
      <c r="E11" s="6" t="s">
        <v>71</v>
      </c>
      <c r="F11" s="19">
        <v>520000</v>
      </c>
      <c r="G11" s="24">
        <v>64058.8</v>
      </c>
      <c r="H11" s="24">
        <v>11.33</v>
      </c>
      <c r="I11" s="31"/>
      <c r="J11" s="31"/>
      <c r="K11" s="35"/>
    </row>
    <row r="12" spans="1:54" x14ac:dyDescent="0.3">
      <c r="B12" s="8" t="s">
        <v>399</v>
      </c>
      <c r="C12" s="57" t="s">
        <v>400</v>
      </c>
      <c r="D12" s="54" t="s">
        <v>401</v>
      </c>
      <c r="E12" s="6" t="s">
        <v>71</v>
      </c>
      <c r="F12" s="19">
        <v>6400000</v>
      </c>
      <c r="G12" s="24">
        <v>46048</v>
      </c>
      <c r="H12" s="24">
        <v>8.15</v>
      </c>
      <c r="I12" s="31"/>
      <c r="J12" s="31"/>
      <c r="K12" s="35"/>
    </row>
    <row r="13" spans="1:54" x14ac:dyDescent="0.3">
      <c r="B13" s="8" t="s">
        <v>101</v>
      </c>
      <c r="C13" s="57" t="s">
        <v>102</v>
      </c>
      <c r="D13" s="54" t="s">
        <v>103</v>
      </c>
      <c r="E13" s="6" t="s">
        <v>71</v>
      </c>
      <c r="F13" s="19">
        <v>1200000</v>
      </c>
      <c r="G13" s="24">
        <v>33369.599999999999</v>
      </c>
      <c r="H13" s="24">
        <v>5.9</v>
      </c>
      <c r="I13" s="31"/>
      <c r="J13" s="31"/>
      <c r="K13" s="35"/>
    </row>
    <row r="14" spans="1:54" x14ac:dyDescent="0.3">
      <c r="B14" s="8" t="s">
        <v>509</v>
      </c>
      <c r="C14" s="57" t="s">
        <v>510</v>
      </c>
      <c r="D14" s="54" t="s">
        <v>511</v>
      </c>
      <c r="E14" s="6" t="s">
        <v>137</v>
      </c>
      <c r="F14" s="19">
        <v>17500000</v>
      </c>
      <c r="G14" s="24">
        <v>26796</v>
      </c>
      <c r="H14" s="24">
        <v>4.74</v>
      </c>
      <c r="I14" s="31"/>
      <c r="J14" s="31"/>
      <c r="K14" s="35"/>
    </row>
    <row r="15" spans="1:54" x14ac:dyDescent="0.3">
      <c r="B15" s="8" t="s">
        <v>91</v>
      </c>
      <c r="C15" s="57" t="s">
        <v>92</v>
      </c>
      <c r="D15" s="54" t="s">
        <v>93</v>
      </c>
      <c r="E15" s="6" t="s">
        <v>71</v>
      </c>
      <c r="F15" s="19">
        <v>500000</v>
      </c>
      <c r="G15" s="24">
        <v>26667.5</v>
      </c>
      <c r="H15" s="24">
        <v>4.72</v>
      </c>
      <c r="I15" s="31"/>
      <c r="J15" s="31"/>
      <c r="K15" s="35"/>
    </row>
    <row r="16" spans="1:54" x14ac:dyDescent="0.3">
      <c r="B16" s="8" t="s">
        <v>141</v>
      </c>
      <c r="C16" s="57" t="s">
        <v>142</v>
      </c>
      <c r="D16" s="54" t="s">
        <v>143</v>
      </c>
      <c r="E16" s="6" t="s">
        <v>137</v>
      </c>
      <c r="F16" s="19">
        <v>4000000</v>
      </c>
      <c r="G16" s="24">
        <v>21758</v>
      </c>
      <c r="H16" s="24">
        <v>3.85</v>
      </c>
      <c r="I16" s="31"/>
      <c r="J16" s="31"/>
      <c r="K16" s="35"/>
    </row>
    <row r="17" spans="2:11" x14ac:dyDescent="0.3">
      <c r="B17" s="8" t="s">
        <v>4264</v>
      </c>
      <c r="C17" s="57" t="s">
        <v>4265</v>
      </c>
      <c r="D17" s="54" t="s">
        <v>4266</v>
      </c>
      <c r="E17" s="6" t="s">
        <v>137</v>
      </c>
      <c r="F17" s="19">
        <v>360000</v>
      </c>
      <c r="G17" s="24">
        <v>20175.84</v>
      </c>
      <c r="H17" s="24">
        <v>3.57</v>
      </c>
      <c r="I17" s="31"/>
      <c r="J17" s="31"/>
      <c r="K17" s="35"/>
    </row>
    <row r="18" spans="2:11" x14ac:dyDescent="0.3">
      <c r="B18" s="8" t="s">
        <v>244</v>
      </c>
      <c r="C18" s="57" t="s">
        <v>245</v>
      </c>
      <c r="D18" s="54" t="s">
        <v>246</v>
      </c>
      <c r="E18" s="6" t="s">
        <v>137</v>
      </c>
      <c r="F18" s="19">
        <v>150000</v>
      </c>
      <c r="G18" s="24">
        <v>20052</v>
      </c>
      <c r="H18" s="24">
        <v>3.55</v>
      </c>
      <c r="I18" s="31"/>
      <c r="J18" s="31"/>
      <c r="K18" s="35"/>
    </row>
    <row r="19" spans="2:11" x14ac:dyDescent="0.3">
      <c r="B19" s="8" t="s">
        <v>219</v>
      </c>
      <c r="C19" s="57" t="s">
        <v>220</v>
      </c>
      <c r="D19" s="54" t="s">
        <v>221</v>
      </c>
      <c r="E19" s="6" t="s">
        <v>137</v>
      </c>
      <c r="F19" s="19">
        <v>750000</v>
      </c>
      <c r="G19" s="24">
        <v>18541.5</v>
      </c>
      <c r="H19" s="24">
        <v>3.28</v>
      </c>
      <c r="I19" s="31"/>
      <c r="J19" s="31"/>
      <c r="K19" s="35"/>
    </row>
    <row r="20" spans="2:11" x14ac:dyDescent="0.3">
      <c r="B20" s="8" t="s">
        <v>256</v>
      </c>
      <c r="C20" s="57" t="s">
        <v>257</v>
      </c>
      <c r="D20" s="54" t="s">
        <v>258</v>
      </c>
      <c r="E20" s="6" t="s">
        <v>137</v>
      </c>
      <c r="F20" s="19">
        <v>1800000</v>
      </c>
      <c r="G20" s="24">
        <v>18119.7</v>
      </c>
      <c r="H20" s="24">
        <v>3.21</v>
      </c>
      <c r="I20" s="31"/>
      <c r="J20" s="31"/>
      <c r="K20" s="35"/>
    </row>
    <row r="21" spans="2:11" x14ac:dyDescent="0.3">
      <c r="B21" s="8" t="s">
        <v>2819</v>
      </c>
      <c r="C21" s="57" t="s">
        <v>2820</v>
      </c>
      <c r="D21" s="54" t="s">
        <v>2821</v>
      </c>
      <c r="E21" s="6" t="s">
        <v>137</v>
      </c>
      <c r="F21" s="19">
        <v>1280000</v>
      </c>
      <c r="G21" s="24">
        <v>17416.96</v>
      </c>
      <c r="H21" s="24">
        <v>3.08</v>
      </c>
      <c r="I21" s="31"/>
      <c r="J21" s="31"/>
      <c r="K21" s="35"/>
    </row>
    <row r="22" spans="2:11" x14ac:dyDescent="0.3">
      <c r="B22" s="8" t="s">
        <v>225</v>
      </c>
      <c r="C22" s="57" t="s">
        <v>226</v>
      </c>
      <c r="D22" s="54" t="s">
        <v>227</v>
      </c>
      <c r="E22" s="6" t="s">
        <v>137</v>
      </c>
      <c r="F22" s="19">
        <v>1400000</v>
      </c>
      <c r="G22" s="24">
        <v>17372.599999999999</v>
      </c>
      <c r="H22" s="24">
        <v>3.07</v>
      </c>
      <c r="I22" s="31"/>
      <c r="J22" s="31"/>
      <c r="K22" s="35"/>
    </row>
    <row r="23" spans="2:11" x14ac:dyDescent="0.3">
      <c r="B23" s="8" t="s">
        <v>262</v>
      </c>
      <c r="C23" s="57" t="s">
        <v>263</v>
      </c>
      <c r="D23" s="54" t="s">
        <v>264</v>
      </c>
      <c r="E23" s="6" t="s">
        <v>137</v>
      </c>
      <c r="F23" s="19">
        <v>1400000</v>
      </c>
      <c r="G23" s="24">
        <v>14371</v>
      </c>
      <c r="H23" s="24">
        <v>2.54</v>
      </c>
      <c r="I23" s="31"/>
      <c r="J23" s="31"/>
      <c r="K23" s="35"/>
    </row>
    <row r="24" spans="2:11" x14ac:dyDescent="0.3">
      <c r="B24" s="8" t="s">
        <v>134</v>
      </c>
      <c r="C24" s="57" t="s">
        <v>135</v>
      </c>
      <c r="D24" s="54" t="s">
        <v>136</v>
      </c>
      <c r="E24" s="6" t="s">
        <v>137</v>
      </c>
      <c r="F24" s="19">
        <v>330000</v>
      </c>
      <c r="G24" s="24">
        <v>13822.71</v>
      </c>
      <c r="H24" s="24">
        <v>2.4500000000000002</v>
      </c>
      <c r="I24" s="31"/>
      <c r="J24" s="31"/>
      <c r="K24" s="35"/>
    </row>
    <row r="25" spans="2:11" x14ac:dyDescent="0.3">
      <c r="B25" s="8" t="s">
        <v>2804</v>
      </c>
      <c r="C25" s="57" t="s">
        <v>2805</v>
      </c>
      <c r="D25" s="54" t="s">
        <v>2806</v>
      </c>
      <c r="E25" s="6" t="s">
        <v>123</v>
      </c>
      <c r="F25" s="19">
        <v>1400000</v>
      </c>
      <c r="G25" s="24">
        <v>13618.5</v>
      </c>
      <c r="H25" s="24">
        <v>2.41</v>
      </c>
      <c r="I25" s="31"/>
      <c r="J25" s="31"/>
      <c r="K25" s="35"/>
    </row>
    <row r="26" spans="2:11" x14ac:dyDescent="0.3">
      <c r="B26" s="8" t="s">
        <v>120</v>
      </c>
      <c r="C26" s="57" t="s">
        <v>121</v>
      </c>
      <c r="D26" s="54" t="s">
        <v>122</v>
      </c>
      <c r="E26" s="6" t="s">
        <v>123</v>
      </c>
      <c r="F26" s="19">
        <v>360000</v>
      </c>
      <c r="G26" s="24">
        <v>11248.56</v>
      </c>
      <c r="H26" s="24">
        <v>1.99</v>
      </c>
      <c r="I26" s="31"/>
      <c r="J26" s="31"/>
      <c r="K26" s="35"/>
    </row>
    <row r="27" spans="2:11" x14ac:dyDescent="0.3">
      <c r="B27" s="8" t="s">
        <v>4714</v>
      </c>
      <c r="C27" s="57" t="s">
        <v>4715</v>
      </c>
      <c r="D27" s="54" t="s">
        <v>4716</v>
      </c>
      <c r="E27" s="6" t="s">
        <v>137</v>
      </c>
      <c r="F27" s="19">
        <v>1400000</v>
      </c>
      <c r="G27" s="24">
        <v>9219.7000000000007</v>
      </c>
      <c r="H27" s="24">
        <v>1.63</v>
      </c>
      <c r="I27" s="31"/>
      <c r="J27" s="31"/>
      <c r="K27" s="35"/>
    </row>
    <row r="28" spans="2:11" x14ac:dyDescent="0.3">
      <c r="B28" s="8" t="s">
        <v>3235</v>
      </c>
      <c r="C28" s="57" t="s">
        <v>3236</v>
      </c>
      <c r="D28" s="54" t="s">
        <v>3237</v>
      </c>
      <c r="E28" s="6" t="s">
        <v>137</v>
      </c>
      <c r="F28" s="19">
        <v>300000</v>
      </c>
      <c r="G28" s="24">
        <v>7295.4</v>
      </c>
      <c r="H28" s="24">
        <v>1.29</v>
      </c>
      <c r="I28" s="31"/>
      <c r="J28" s="31"/>
      <c r="K28" s="35"/>
    </row>
    <row r="29" spans="2:11" x14ac:dyDescent="0.3">
      <c r="B29" s="8" t="s">
        <v>2778</v>
      </c>
      <c r="C29" s="57" t="s">
        <v>2779</v>
      </c>
      <c r="D29" s="54" t="s">
        <v>2780</v>
      </c>
      <c r="E29" s="6" t="s">
        <v>71</v>
      </c>
      <c r="F29" s="19">
        <v>2239075</v>
      </c>
      <c r="G29" s="24">
        <v>7008.3</v>
      </c>
      <c r="H29" s="24">
        <v>1.24</v>
      </c>
      <c r="I29" s="31"/>
      <c r="J29" s="31"/>
      <c r="K29" s="35"/>
    </row>
    <row r="30" spans="2:11" x14ac:dyDescent="0.3">
      <c r="B30" s="8" t="s">
        <v>341</v>
      </c>
      <c r="C30" s="57" t="s">
        <v>342</v>
      </c>
      <c r="D30" s="54" t="s">
        <v>343</v>
      </c>
      <c r="E30" s="6" t="s">
        <v>137</v>
      </c>
      <c r="F30" s="19">
        <v>5000</v>
      </c>
      <c r="G30" s="24">
        <v>6943.25</v>
      </c>
      <c r="H30" s="24">
        <v>1.23</v>
      </c>
      <c r="I30" s="31"/>
      <c r="J30" s="31"/>
      <c r="K30" s="35"/>
    </row>
    <row r="31" spans="2:11" x14ac:dyDescent="0.3">
      <c r="B31" s="8" t="s">
        <v>335</v>
      </c>
      <c r="C31" s="57" t="s">
        <v>336</v>
      </c>
      <c r="D31" s="54" t="s">
        <v>337</v>
      </c>
      <c r="E31" s="6" t="s">
        <v>137</v>
      </c>
      <c r="F31" s="19">
        <v>10000000</v>
      </c>
      <c r="G31" s="24">
        <v>5788</v>
      </c>
      <c r="H31" s="24">
        <v>1.02</v>
      </c>
      <c r="I31" s="31"/>
      <c r="J31" s="31"/>
      <c r="K31" s="35"/>
    </row>
    <row r="32" spans="2:11" x14ac:dyDescent="0.3">
      <c r="B32" s="8" t="s">
        <v>171</v>
      </c>
      <c r="C32" s="57" t="s">
        <v>172</v>
      </c>
      <c r="D32" s="54" t="s">
        <v>173</v>
      </c>
      <c r="E32" s="6" t="s">
        <v>174</v>
      </c>
      <c r="F32" s="19">
        <v>2400000</v>
      </c>
      <c r="G32" s="24">
        <v>5664.72</v>
      </c>
      <c r="H32" s="24">
        <v>1</v>
      </c>
      <c r="I32" s="31"/>
      <c r="J32" s="31"/>
      <c r="K32" s="35"/>
    </row>
    <row r="33" spans="2:11" x14ac:dyDescent="0.3">
      <c r="B33" s="8" t="s">
        <v>414</v>
      </c>
      <c r="C33" s="57" t="s">
        <v>415</v>
      </c>
      <c r="D33" s="54" t="s">
        <v>416</v>
      </c>
      <c r="E33" s="6" t="s">
        <v>137</v>
      </c>
      <c r="F33" s="19">
        <v>204000</v>
      </c>
      <c r="G33" s="24">
        <v>5054.1000000000004</v>
      </c>
      <c r="H33" s="24">
        <v>0.89</v>
      </c>
      <c r="I33" s="31"/>
      <c r="J33" s="31"/>
      <c r="K33" s="35"/>
    </row>
    <row r="34" spans="2:11" x14ac:dyDescent="0.3">
      <c r="B34" s="8" t="s">
        <v>4717</v>
      </c>
      <c r="C34" s="57" t="s">
        <v>4718</v>
      </c>
      <c r="D34" s="54" t="s">
        <v>4719</v>
      </c>
      <c r="E34" s="6" t="s">
        <v>137</v>
      </c>
      <c r="F34" s="19">
        <v>540000</v>
      </c>
      <c r="G34" s="24">
        <v>4874.8500000000004</v>
      </c>
      <c r="H34" s="24">
        <v>0.86</v>
      </c>
      <c r="I34" s="31"/>
      <c r="J34" s="31"/>
      <c r="K34" s="35"/>
    </row>
    <row r="35" spans="2:11" x14ac:dyDescent="0.3">
      <c r="B35" s="8" t="s">
        <v>4720</v>
      </c>
      <c r="C35" s="57" t="s">
        <v>4721</v>
      </c>
      <c r="D35" s="54" t="s">
        <v>4722</v>
      </c>
      <c r="E35" s="6" t="s">
        <v>137</v>
      </c>
      <c r="F35" s="19">
        <v>300000</v>
      </c>
      <c r="G35" s="24">
        <v>4808.7</v>
      </c>
      <c r="H35" s="24">
        <v>0.85</v>
      </c>
      <c r="I35" s="31"/>
      <c r="J35" s="31"/>
      <c r="K35" s="35"/>
    </row>
    <row r="36" spans="2:11" x14ac:dyDescent="0.3">
      <c r="B36" s="8" t="s">
        <v>1006</v>
      </c>
      <c r="C36" s="57" t="s">
        <v>1007</v>
      </c>
      <c r="D36" s="54" t="s">
        <v>1008</v>
      </c>
      <c r="E36" s="6" t="s">
        <v>137</v>
      </c>
      <c r="F36" s="19">
        <v>160000</v>
      </c>
      <c r="G36" s="24">
        <v>2806.24</v>
      </c>
      <c r="H36" s="24">
        <v>0.5</v>
      </c>
      <c r="I36" s="31"/>
      <c r="J36" s="31"/>
      <c r="K36" s="35"/>
    </row>
    <row r="37" spans="2:11" x14ac:dyDescent="0.3">
      <c r="B37" s="8" t="s">
        <v>4723</v>
      </c>
      <c r="C37" s="57" t="s">
        <v>4724</v>
      </c>
      <c r="D37" s="54" t="s">
        <v>4725</v>
      </c>
      <c r="E37" s="6" t="s">
        <v>137</v>
      </c>
      <c r="F37" s="19">
        <v>600000</v>
      </c>
      <c r="G37" s="24">
        <v>2706.3</v>
      </c>
      <c r="H37" s="24">
        <v>0.48</v>
      </c>
      <c r="I37" s="31"/>
      <c r="J37" s="31"/>
      <c r="K37" s="35"/>
    </row>
    <row r="38" spans="2:11" x14ac:dyDescent="0.3">
      <c r="C38" s="58" t="s">
        <v>175</v>
      </c>
      <c r="D38" s="54"/>
      <c r="E38" s="6"/>
      <c r="F38" s="19"/>
      <c r="G38" s="25">
        <v>552771.63</v>
      </c>
      <c r="H38" s="25">
        <v>97.79</v>
      </c>
      <c r="I38" s="31"/>
      <c r="J38" s="31"/>
      <c r="K38" s="35"/>
    </row>
    <row r="39" spans="2:11" x14ac:dyDescent="0.3">
      <c r="C39" s="57"/>
      <c r="D39" s="54"/>
      <c r="E39" s="6"/>
      <c r="F39" s="19"/>
      <c r="G39" s="24"/>
      <c r="H39" s="24"/>
      <c r="I39" s="31"/>
      <c r="J39" s="31"/>
      <c r="K39" s="35"/>
    </row>
    <row r="40" spans="2:11" x14ac:dyDescent="0.3">
      <c r="C40" s="58" t="s">
        <v>3</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4</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5</v>
      </c>
      <c r="D44" s="54"/>
      <c r="E44" s="6"/>
      <c r="F44" s="19"/>
      <c r="G44" s="24"/>
      <c r="H44" s="24"/>
      <c r="I44" s="31"/>
      <c r="J44" s="31"/>
      <c r="K44" s="35"/>
    </row>
    <row r="45" spans="2:11" x14ac:dyDescent="0.3">
      <c r="C45" s="57"/>
      <c r="D45" s="54"/>
      <c r="E45" s="6"/>
      <c r="F45" s="19"/>
      <c r="G45" s="24"/>
      <c r="H45" s="24"/>
      <c r="I45" s="31"/>
      <c r="J45" s="31"/>
      <c r="K45" s="35"/>
    </row>
    <row r="46" spans="2:11" x14ac:dyDescent="0.3">
      <c r="C46" s="58" t="s">
        <v>6</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8</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9</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10</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A56" s="10"/>
      <c r="B56" s="28"/>
      <c r="C56" s="58" t="s">
        <v>11</v>
      </c>
      <c r="D56" s="54"/>
      <c r="E56" s="6"/>
      <c r="F56" s="19"/>
      <c r="G56" s="24"/>
      <c r="H56" s="24"/>
      <c r="I56" s="31"/>
      <c r="J56" s="31"/>
      <c r="K56" s="35"/>
    </row>
    <row r="57" spans="1:11" x14ac:dyDescent="0.3">
      <c r="A57" s="28"/>
      <c r="B57" s="28"/>
      <c r="C57" s="58" t="s">
        <v>13</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14</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15</v>
      </c>
      <c r="D61" s="54"/>
      <c r="E61" s="6"/>
      <c r="F61" s="19"/>
      <c r="G61" s="24"/>
      <c r="H61" s="24"/>
      <c r="I61" s="31"/>
      <c r="J61" s="31"/>
      <c r="K61" s="35"/>
    </row>
    <row r="62" spans="1:11" x14ac:dyDescent="0.3">
      <c r="B62" s="8" t="s">
        <v>183</v>
      </c>
      <c r="C62" s="57" t="s">
        <v>184</v>
      </c>
      <c r="D62" s="54" t="s">
        <v>185</v>
      </c>
      <c r="E62" s="6" t="s">
        <v>186</v>
      </c>
      <c r="F62" s="19">
        <v>500000</v>
      </c>
      <c r="G62" s="24">
        <v>499.68</v>
      </c>
      <c r="H62" s="24">
        <v>0.09</v>
      </c>
      <c r="I62" s="31">
        <v>5.8254999999999999</v>
      </c>
      <c r="J62" s="31"/>
      <c r="K62" s="35"/>
    </row>
    <row r="63" spans="1:11" x14ac:dyDescent="0.3">
      <c r="C63" s="58" t="s">
        <v>175</v>
      </c>
      <c r="D63" s="54"/>
      <c r="E63" s="6"/>
      <c r="F63" s="19"/>
      <c r="G63" s="25">
        <v>499.68</v>
      </c>
      <c r="H63" s="25">
        <v>0.09</v>
      </c>
      <c r="I63" s="31"/>
      <c r="J63" s="31"/>
      <c r="K63" s="35"/>
    </row>
    <row r="64" spans="1:11" x14ac:dyDescent="0.3">
      <c r="C64" s="57"/>
      <c r="D64" s="54"/>
      <c r="E64" s="6"/>
      <c r="F64" s="19"/>
      <c r="G64" s="24"/>
      <c r="H64" s="24"/>
      <c r="I64" s="31"/>
      <c r="J64" s="31"/>
      <c r="K64" s="35"/>
    </row>
    <row r="65" spans="1:11" x14ac:dyDescent="0.3">
      <c r="C65" s="58" t="s">
        <v>16</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17</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18</v>
      </c>
      <c r="D69" s="54"/>
      <c r="E69" s="6"/>
      <c r="F69" s="19"/>
      <c r="G69" s="24"/>
      <c r="H69" s="24"/>
      <c r="I69" s="31"/>
      <c r="J69" s="31"/>
      <c r="K69" s="35"/>
    </row>
    <row r="70" spans="1:11" x14ac:dyDescent="0.3">
      <c r="A70" s="28"/>
      <c r="B70" s="28"/>
      <c r="C70" s="58" t="s">
        <v>19</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20</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21</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22</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23</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C80" s="59" t="s">
        <v>24</v>
      </c>
      <c r="D80" s="54"/>
      <c r="E80" s="6"/>
      <c r="F80" s="19"/>
      <c r="G80" s="24"/>
      <c r="H80" s="24"/>
      <c r="I80" s="31"/>
      <c r="J80" s="31"/>
      <c r="K80" s="35"/>
    </row>
    <row r="81" spans="1:54" x14ac:dyDescent="0.3">
      <c r="B81" s="8" t="s">
        <v>187</v>
      </c>
      <c r="C81" s="57" t="s">
        <v>188</v>
      </c>
      <c r="D81" s="54"/>
      <c r="E81" s="6"/>
      <c r="F81" s="19"/>
      <c r="G81" s="24">
        <v>15123.95</v>
      </c>
      <c r="H81" s="24">
        <v>2.68</v>
      </c>
      <c r="I81" s="31"/>
      <c r="J81" s="31"/>
      <c r="K81" s="35"/>
    </row>
    <row r="82" spans="1:54" x14ac:dyDescent="0.3">
      <c r="C82" s="58" t="s">
        <v>175</v>
      </c>
      <c r="D82" s="54"/>
      <c r="E82" s="6"/>
      <c r="F82" s="19"/>
      <c r="G82" s="25">
        <v>15123.95</v>
      </c>
      <c r="H82" s="25">
        <v>2.68</v>
      </c>
      <c r="I82" s="31"/>
      <c r="J82" s="31"/>
      <c r="K82" s="35"/>
    </row>
    <row r="83" spans="1:54" x14ac:dyDescent="0.3">
      <c r="C83" s="57"/>
      <c r="D83" s="54"/>
      <c r="E83" s="6"/>
      <c r="F83" s="19"/>
      <c r="G83" s="24"/>
      <c r="H83" s="24"/>
      <c r="I83" s="31"/>
      <c r="J83" s="31"/>
      <c r="K83" s="35"/>
    </row>
    <row r="84" spans="1:54" x14ac:dyDescent="0.3">
      <c r="A84" s="10"/>
      <c r="B84" s="28"/>
      <c r="C84" s="58" t="s">
        <v>25</v>
      </c>
      <c r="D84" s="54"/>
      <c r="E84" s="6"/>
      <c r="F84" s="19"/>
      <c r="G84" s="24"/>
      <c r="H84" s="24"/>
      <c r="I84" s="31"/>
      <c r="J84" s="31"/>
      <c r="K84" s="35"/>
    </row>
    <row r="85" spans="1:54" s="2" customFormat="1" ht="13.8" x14ac:dyDescent="0.3">
      <c r="A85" s="28"/>
      <c r="B85" s="28"/>
      <c r="C85" s="57" t="s">
        <v>5128</v>
      </c>
      <c r="D85" s="54"/>
      <c r="E85" s="6"/>
      <c r="F85" s="19"/>
      <c r="G85" s="24">
        <v>1200</v>
      </c>
      <c r="H85" s="24">
        <v>0.21</v>
      </c>
      <c r="I85" s="31"/>
      <c r="J85" s="31"/>
      <c r="K85" s="35"/>
      <c r="L85" s="3"/>
      <c r="AI85" s="3"/>
      <c r="AV85" s="3"/>
      <c r="AX85" s="3"/>
      <c r="BB85" s="3"/>
    </row>
    <row r="86" spans="1:54" x14ac:dyDescent="0.3">
      <c r="B86" s="8"/>
      <c r="C86" s="57" t="s">
        <v>189</v>
      </c>
      <c r="D86" s="54"/>
      <c r="E86" s="6"/>
      <c r="F86" s="19"/>
      <c r="G86" s="24">
        <v>-4423.51</v>
      </c>
      <c r="H86" s="24">
        <v>-0.76999999999999991</v>
      </c>
      <c r="I86" s="31"/>
      <c r="J86" s="31"/>
      <c r="K86" s="35"/>
    </row>
    <row r="87" spans="1:54" x14ac:dyDescent="0.3">
      <c r="C87" s="58" t="s">
        <v>175</v>
      </c>
      <c r="D87" s="54"/>
      <c r="E87" s="6"/>
      <c r="F87" s="19"/>
      <c r="G87" s="25">
        <v>-3223.51</v>
      </c>
      <c r="H87" s="25">
        <v>-0.55999999999999994</v>
      </c>
      <c r="I87" s="31"/>
      <c r="J87" s="31"/>
      <c r="K87" s="35"/>
    </row>
    <row r="88" spans="1:54" x14ac:dyDescent="0.3">
      <c r="C88" s="57"/>
      <c r="D88" s="54"/>
      <c r="E88" s="6"/>
      <c r="F88" s="19"/>
      <c r="G88" s="24"/>
      <c r="H88" s="24"/>
      <c r="I88" s="31"/>
      <c r="J88" s="31"/>
      <c r="K88" s="35"/>
    </row>
    <row r="89" spans="1:54" x14ac:dyDescent="0.3">
      <c r="C89" s="60" t="s">
        <v>190</v>
      </c>
      <c r="D89" s="55"/>
      <c r="E89" s="5"/>
      <c r="F89" s="20"/>
      <c r="G89" s="26">
        <v>565171.75</v>
      </c>
      <c r="H89" s="26">
        <v>100.00000000000001</v>
      </c>
      <c r="I89" s="32"/>
      <c r="J89" s="32"/>
      <c r="K89" s="36"/>
    </row>
    <row r="92" spans="1:54" x14ac:dyDescent="0.3">
      <c r="C92" s="1" t="s">
        <v>191</v>
      </c>
    </row>
    <row r="93" spans="1:54" x14ac:dyDescent="0.3">
      <c r="C93" s="37" t="s">
        <v>192</v>
      </c>
      <c r="D93" s="37"/>
      <c r="E93" s="37"/>
      <c r="F93" s="37"/>
      <c r="G93" s="37"/>
      <c r="H93" s="37"/>
      <c r="I93" s="37"/>
      <c r="J93" s="37"/>
      <c r="K93" s="37"/>
    </row>
    <row r="94" spans="1:54" x14ac:dyDescent="0.3">
      <c r="C94" s="2" t="s">
        <v>193</v>
      </c>
    </row>
    <row r="95" spans="1:54" x14ac:dyDescent="0.3">
      <c r="C95" s="2" t="s">
        <v>194</v>
      </c>
    </row>
    <row r="96" spans="1:54" ht="30" customHeight="1" x14ac:dyDescent="0.3">
      <c r="C96" s="82" t="s">
        <v>195</v>
      </c>
      <c r="D96" s="83"/>
      <c r="E96" s="83"/>
      <c r="F96" s="83"/>
      <c r="G96" s="83"/>
      <c r="H96" s="83"/>
      <c r="I96" s="83"/>
      <c r="J96" s="83"/>
      <c r="K96" s="83"/>
    </row>
    <row r="97" spans="3:5" x14ac:dyDescent="0.3">
      <c r="C97" s="2" t="s">
        <v>196</v>
      </c>
    </row>
    <row r="99" spans="3:5" x14ac:dyDescent="0.3">
      <c r="C99" s="1" t="s">
        <v>5237</v>
      </c>
      <c r="E99" s="80" t="s">
        <v>5238</v>
      </c>
    </row>
    <row r="100" spans="3:5" x14ac:dyDescent="0.3">
      <c r="E100" s="2" t="s">
        <v>5298</v>
      </c>
    </row>
  </sheetData>
  <mergeCells count="1">
    <mergeCell ref="C96:K96"/>
  </mergeCells>
  <hyperlinks>
    <hyperlink ref="J2" location="'Index'!A1" display="'Index'!A1" xr:uid="{5D344A87-5E19-4220-A067-0AE2CC342C69}"/>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90EF1-A0B3-4F9B-911D-B92AE3C28ECE}">
  <sheetPr codeName="Sheet1"/>
  <dimension ref="A1:IV75"/>
  <sheetViews>
    <sheetView showGridLines="0" zoomScale="90" zoomScaleNormal="90" workbookViewId="0">
      <pane ySplit="6" topLeftCell="A6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4726</v>
      </c>
      <c r="J2" s="38" t="s">
        <v>4884</v>
      </c>
    </row>
    <row r="3" spans="1:54" ht="16.2" x14ac:dyDescent="0.35">
      <c r="C3" s="1" t="s">
        <v>28</v>
      </c>
      <c r="D3" s="21" t="s">
        <v>2223</v>
      </c>
      <c r="F3" s="73" t="s">
        <v>5172</v>
      </c>
      <c r="G3" s="13" t="s">
        <v>5173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4727</v>
      </c>
      <c r="D45" s="54"/>
      <c r="E45" s="6"/>
      <c r="F45" s="19"/>
      <c r="G45" s="24"/>
      <c r="H45" s="24"/>
      <c r="I45" s="31"/>
      <c r="J45" s="31"/>
      <c r="K45" s="35"/>
    </row>
    <row r="46" spans="1:11" x14ac:dyDescent="0.3">
      <c r="B46" s="8" t="s">
        <v>4728</v>
      </c>
      <c r="C46" s="57" t="s">
        <v>4730</v>
      </c>
      <c r="D46" s="54" t="s">
        <v>4729</v>
      </c>
      <c r="E46" s="6" t="s">
        <v>4730</v>
      </c>
      <c r="F46" s="19">
        <v>79040.289699999994</v>
      </c>
      <c r="G46" s="24">
        <v>76929.91</v>
      </c>
      <c r="H46" s="24">
        <v>97.22</v>
      </c>
      <c r="I46" s="31"/>
      <c r="J46" s="31"/>
      <c r="K46" s="35"/>
    </row>
    <row r="47" spans="1:11" x14ac:dyDescent="0.3">
      <c r="C47" s="58" t="s">
        <v>175</v>
      </c>
      <c r="D47" s="54"/>
      <c r="E47" s="6"/>
      <c r="F47" s="19"/>
      <c r="G47" s="25">
        <v>76929.91</v>
      </c>
      <c r="H47" s="25">
        <v>97.22</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187</v>
      </c>
      <c r="C54" s="57" t="s">
        <v>188</v>
      </c>
      <c r="D54" s="54"/>
      <c r="E54" s="6"/>
      <c r="F54" s="19"/>
      <c r="G54" s="24">
        <v>38.68</v>
      </c>
      <c r="H54" s="24">
        <v>0.05</v>
      </c>
      <c r="I54" s="31"/>
      <c r="J54" s="31"/>
      <c r="K54" s="35"/>
    </row>
    <row r="55" spans="1:54" x14ac:dyDescent="0.3">
      <c r="C55" s="58" t="s">
        <v>175</v>
      </c>
      <c r="D55" s="54"/>
      <c r="E55" s="6"/>
      <c r="F55" s="19"/>
      <c r="G55" s="25">
        <v>38.68</v>
      </c>
      <c r="H55" s="25">
        <v>0.05</v>
      </c>
      <c r="I55" s="31"/>
      <c r="J55" s="31"/>
      <c r="K55" s="35"/>
    </row>
    <row r="56" spans="1:54" x14ac:dyDescent="0.3">
      <c r="C56" s="57"/>
      <c r="D56" s="54"/>
      <c r="E56" s="6"/>
      <c r="F56" s="19"/>
      <c r="G56" s="24"/>
      <c r="H56" s="24"/>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5128</v>
      </c>
      <c r="D59" s="54"/>
      <c r="E59" s="6"/>
      <c r="F59" s="19"/>
      <c r="G59" s="24" t="s">
        <v>2</v>
      </c>
      <c r="H59" s="24" t="s">
        <v>2</v>
      </c>
      <c r="I59" s="31"/>
      <c r="J59" s="31"/>
      <c r="K59" s="35"/>
      <c r="L59" s="3"/>
      <c r="AI59" s="3"/>
      <c r="AV59" s="3"/>
      <c r="AX59" s="3"/>
      <c r="BB59" s="3"/>
    </row>
    <row r="60" spans="1:54" x14ac:dyDescent="0.3">
      <c r="B60" s="8"/>
      <c r="C60" s="57" t="s">
        <v>189</v>
      </c>
      <c r="D60" s="54"/>
      <c r="E60" s="6"/>
      <c r="F60" s="19"/>
      <c r="G60" s="24">
        <v>2161.84</v>
      </c>
      <c r="H60" s="24">
        <v>2.73</v>
      </c>
      <c r="I60" s="31"/>
      <c r="J60" s="31"/>
      <c r="K60" s="35"/>
    </row>
    <row r="61" spans="1:54" x14ac:dyDescent="0.3">
      <c r="C61" s="58" t="s">
        <v>175</v>
      </c>
      <c r="D61" s="54"/>
      <c r="E61" s="6"/>
      <c r="F61" s="19"/>
      <c r="G61" s="25">
        <v>2161.84</v>
      </c>
      <c r="H61" s="25">
        <v>2.73</v>
      </c>
      <c r="I61" s="31"/>
      <c r="J61" s="31"/>
      <c r="K61" s="35"/>
    </row>
    <row r="62" spans="1:54" x14ac:dyDescent="0.3">
      <c r="C62" s="57"/>
      <c r="D62" s="54"/>
      <c r="E62" s="6"/>
      <c r="F62" s="19"/>
      <c r="G62" s="24"/>
      <c r="H62" s="24"/>
      <c r="I62" s="31"/>
      <c r="J62" s="31"/>
      <c r="K62" s="35"/>
    </row>
    <row r="63" spans="1:54" x14ac:dyDescent="0.3">
      <c r="C63" s="60" t="s">
        <v>190</v>
      </c>
      <c r="D63" s="55"/>
      <c r="E63" s="5"/>
      <c r="F63" s="20"/>
      <c r="G63" s="26">
        <v>79130.429999999993</v>
      </c>
      <c r="H63" s="26">
        <v>100</v>
      </c>
      <c r="I63" s="32"/>
      <c r="J63" s="32"/>
      <c r="K63" s="36"/>
    </row>
    <row r="66" spans="3:11" x14ac:dyDescent="0.3">
      <c r="C66" s="1" t="s">
        <v>191</v>
      </c>
    </row>
    <row r="67" spans="3:11" x14ac:dyDescent="0.3">
      <c r="C67" s="37" t="s">
        <v>192</v>
      </c>
      <c r="D67" s="37"/>
      <c r="E67" s="37"/>
      <c r="F67" s="37"/>
      <c r="G67" s="37"/>
      <c r="H67" s="37"/>
      <c r="I67" s="37"/>
      <c r="J67" s="37"/>
      <c r="K67" s="37"/>
    </row>
    <row r="68" spans="3:11" x14ac:dyDescent="0.3">
      <c r="C68" s="2" t="s">
        <v>193</v>
      </c>
    </row>
    <row r="69" spans="3:11" x14ac:dyDescent="0.3">
      <c r="C69" s="2" t="s">
        <v>194</v>
      </c>
    </row>
    <row r="70" spans="3:11" ht="30" customHeight="1" x14ac:dyDescent="0.3">
      <c r="C70" s="82" t="s">
        <v>195</v>
      </c>
      <c r="D70" s="83"/>
      <c r="E70" s="83"/>
      <c r="F70" s="83"/>
      <c r="G70" s="83"/>
      <c r="H70" s="83"/>
      <c r="I70" s="83"/>
      <c r="J70" s="83"/>
      <c r="K70" s="83"/>
    </row>
    <row r="71" spans="3:11" x14ac:dyDescent="0.3">
      <c r="C71" s="2" t="s">
        <v>196</v>
      </c>
    </row>
    <row r="72" spans="3:11" x14ac:dyDescent="0.3">
      <c r="C72" s="2" t="s">
        <v>5143</v>
      </c>
    </row>
    <row r="74" spans="3:11" x14ac:dyDescent="0.3">
      <c r="C74" s="1" t="s">
        <v>5237</v>
      </c>
      <c r="E74" s="80" t="s">
        <v>5238</v>
      </c>
    </row>
    <row r="75" spans="3:11" x14ac:dyDescent="0.3">
      <c r="E75" s="2" t="s">
        <v>5299</v>
      </c>
    </row>
  </sheetData>
  <mergeCells count="1">
    <mergeCell ref="C70:K70"/>
  </mergeCells>
  <hyperlinks>
    <hyperlink ref="J2" location="'Index'!A1" display="'Index'!A1" xr:uid="{0F763278-F7D5-4061-BBB6-6A24B68E5DFE}"/>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D417D-F724-4F12-B6A7-0A920F725C20}">
  <sheetPr codeName="Sheet1"/>
  <dimension ref="A1:IV73"/>
  <sheetViews>
    <sheetView showGridLines="0" zoomScale="90" zoomScaleNormal="90" workbookViewId="0">
      <pane ySplit="6" topLeftCell="A6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4731</v>
      </c>
      <c r="J2" s="38" t="s">
        <v>4884</v>
      </c>
    </row>
    <row r="3" spans="1:54" ht="16.2" x14ac:dyDescent="0.35">
      <c r="C3" s="1" t="s">
        <v>28</v>
      </c>
      <c r="D3" s="21" t="s">
        <v>4732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2222</v>
      </c>
      <c r="C42" s="57" t="s">
        <v>2223</v>
      </c>
      <c r="D42" s="54" t="s">
        <v>2224</v>
      </c>
      <c r="E42" s="6" t="s">
        <v>206</v>
      </c>
      <c r="F42" s="19">
        <v>33994247</v>
      </c>
      <c r="G42" s="24">
        <v>32909.83</v>
      </c>
      <c r="H42" s="24">
        <v>99.99</v>
      </c>
      <c r="I42" s="31"/>
      <c r="J42" s="31"/>
      <c r="K42" s="35"/>
    </row>
    <row r="43" spans="1:11" x14ac:dyDescent="0.3">
      <c r="C43" s="58" t="s">
        <v>175</v>
      </c>
      <c r="D43" s="54"/>
      <c r="E43" s="6"/>
      <c r="F43" s="19"/>
      <c r="G43" s="25">
        <v>32909.83</v>
      </c>
      <c r="H43" s="25">
        <v>99.99</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187</v>
      </c>
      <c r="C54" s="57" t="s">
        <v>188</v>
      </c>
      <c r="D54" s="54"/>
      <c r="E54" s="6"/>
      <c r="F54" s="19"/>
      <c r="G54" s="24">
        <v>70.66</v>
      </c>
      <c r="H54" s="24">
        <v>0.21</v>
      </c>
      <c r="I54" s="31"/>
      <c r="J54" s="31"/>
      <c r="K54" s="35"/>
    </row>
    <row r="55" spans="1:54" x14ac:dyDescent="0.3">
      <c r="C55" s="58" t="s">
        <v>175</v>
      </c>
      <c r="D55" s="54"/>
      <c r="E55" s="6"/>
      <c r="F55" s="19"/>
      <c r="G55" s="25">
        <v>70.66</v>
      </c>
      <c r="H55" s="25">
        <v>0.21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5128</v>
      </c>
      <c r="D58" s="54"/>
      <c r="E58" s="6"/>
      <c r="F58" s="19"/>
      <c r="G58" s="24" t="s">
        <v>2</v>
      </c>
      <c r="H58" s="24" t="s">
        <v>2</v>
      </c>
      <c r="I58" s="31"/>
      <c r="J58" s="31"/>
      <c r="K58" s="35"/>
      <c r="L58" s="3"/>
      <c r="AI58" s="3"/>
      <c r="AV58" s="3"/>
      <c r="AX58" s="3"/>
      <c r="BB58" s="3"/>
    </row>
    <row r="59" spans="1:54" x14ac:dyDescent="0.3">
      <c r="B59" s="8"/>
      <c r="C59" s="57" t="s">
        <v>189</v>
      </c>
      <c r="D59" s="54"/>
      <c r="E59" s="6"/>
      <c r="F59" s="19"/>
      <c r="G59" s="24">
        <v>-66.150000000000006</v>
      </c>
      <c r="H59" s="24">
        <v>-0.2</v>
      </c>
      <c r="I59" s="31"/>
      <c r="J59" s="31"/>
      <c r="K59" s="35"/>
    </row>
    <row r="60" spans="1:54" x14ac:dyDescent="0.3">
      <c r="C60" s="58" t="s">
        <v>175</v>
      </c>
      <c r="D60" s="54"/>
      <c r="E60" s="6"/>
      <c r="F60" s="19"/>
      <c r="G60" s="25">
        <v>-66.150000000000006</v>
      </c>
      <c r="H60" s="25">
        <v>-0.2</v>
      </c>
      <c r="I60" s="31"/>
      <c r="J60" s="31"/>
      <c r="K60" s="35"/>
    </row>
    <row r="61" spans="1:54" x14ac:dyDescent="0.3">
      <c r="C61" s="57"/>
      <c r="D61" s="54"/>
      <c r="E61" s="6"/>
      <c r="F61" s="19"/>
      <c r="G61" s="24"/>
      <c r="H61" s="24"/>
      <c r="I61" s="31"/>
      <c r="J61" s="31"/>
      <c r="K61" s="35"/>
    </row>
    <row r="62" spans="1:54" x14ac:dyDescent="0.3">
      <c r="C62" s="60" t="s">
        <v>190</v>
      </c>
      <c r="D62" s="55"/>
      <c r="E62" s="5"/>
      <c r="F62" s="20"/>
      <c r="G62" s="26">
        <v>32914.339999999997</v>
      </c>
      <c r="H62" s="26">
        <v>99.999999999999986</v>
      </c>
      <c r="I62" s="32"/>
      <c r="J62" s="32"/>
      <c r="K62" s="36"/>
    </row>
    <row r="65" spans="3:11" x14ac:dyDescent="0.3">
      <c r="C65" s="1" t="s">
        <v>191</v>
      </c>
    </row>
    <row r="66" spans="3:11" x14ac:dyDescent="0.3">
      <c r="C66" s="37" t="s">
        <v>192</v>
      </c>
      <c r="D66" s="37"/>
      <c r="E66" s="37"/>
      <c r="F66" s="37"/>
      <c r="G66" s="37"/>
      <c r="H66" s="37"/>
      <c r="I66" s="37"/>
      <c r="J66" s="37"/>
      <c r="K66" s="37"/>
    </row>
    <row r="67" spans="3:11" x14ac:dyDescent="0.3">
      <c r="C67" s="2" t="s">
        <v>193</v>
      </c>
    </row>
    <row r="68" spans="3:11" x14ac:dyDescent="0.3">
      <c r="C68" s="2" t="s">
        <v>194</v>
      </c>
    </row>
    <row r="69" spans="3:11" ht="30" customHeight="1" x14ac:dyDescent="0.3">
      <c r="C69" s="82" t="s">
        <v>195</v>
      </c>
      <c r="D69" s="83"/>
      <c r="E69" s="83"/>
      <c r="F69" s="83"/>
      <c r="G69" s="83"/>
      <c r="H69" s="83"/>
      <c r="I69" s="83"/>
      <c r="J69" s="83"/>
      <c r="K69" s="83"/>
    </row>
    <row r="70" spans="3:11" x14ac:dyDescent="0.3">
      <c r="C70" s="2" t="s">
        <v>196</v>
      </c>
    </row>
    <row r="72" spans="3:11" x14ac:dyDescent="0.3">
      <c r="C72" s="1" t="s">
        <v>5237</v>
      </c>
      <c r="E72" s="80" t="s">
        <v>5238</v>
      </c>
    </row>
    <row r="73" spans="3:11" x14ac:dyDescent="0.3">
      <c r="E73" s="2" t="s">
        <v>5299</v>
      </c>
    </row>
  </sheetData>
  <mergeCells count="1">
    <mergeCell ref="C69:K69"/>
  </mergeCells>
  <hyperlinks>
    <hyperlink ref="J2" location="'Index'!A1" display="'Index'!A1" xr:uid="{142C4B55-6FAA-4966-B35D-6DF8BAB46DDA}"/>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52FDB-1513-43CE-A281-0F61DC93FDDF}">
  <sheetPr codeName="Sheet1"/>
  <dimension ref="A1:IV121"/>
  <sheetViews>
    <sheetView showGridLines="0" zoomScale="90" zoomScaleNormal="90" workbookViewId="0">
      <pane ySplit="6" topLeftCell="A11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4733</v>
      </c>
      <c r="J2" s="38" t="s">
        <v>4884</v>
      </c>
    </row>
    <row r="3" spans="1:54" ht="16.2" x14ac:dyDescent="0.35">
      <c r="C3" s="1" t="s">
        <v>28</v>
      </c>
      <c r="D3" s="21" t="s">
        <v>4734</v>
      </c>
      <c r="F3" s="73" t="s">
        <v>5172</v>
      </c>
      <c r="G3" s="13" t="s">
        <v>5174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1077</v>
      </c>
      <c r="C10" s="57" t="s">
        <v>1078</v>
      </c>
      <c r="D10" s="54" t="s">
        <v>1079</v>
      </c>
      <c r="E10" s="6" t="s">
        <v>43</v>
      </c>
      <c r="F10" s="19">
        <v>8244</v>
      </c>
      <c r="G10" s="24">
        <v>67.349999999999994</v>
      </c>
      <c r="H10" s="24">
        <v>2.44</v>
      </c>
      <c r="I10" s="31"/>
      <c r="J10" s="31"/>
      <c r="K10" s="35"/>
    </row>
    <row r="11" spans="1:54" x14ac:dyDescent="0.3">
      <c r="B11" s="8" t="s">
        <v>1035</v>
      </c>
      <c r="C11" s="57" t="s">
        <v>1036</v>
      </c>
      <c r="D11" s="54" t="s">
        <v>1037</v>
      </c>
      <c r="E11" s="6" t="s">
        <v>1038</v>
      </c>
      <c r="F11" s="19">
        <v>17505</v>
      </c>
      <c r="G11" s="24">
        <v>67.319999999999993</v>
      </c>
      <c r="H11" s="24">
        <v>2.44</v>
      </c>
      <c r="I11" s="31"/>
      <c r="J11" s="31"/>
      <c r="K11" s="35"/>
    </row>
    <row r="12" spans="1:54" x14ac:dyDescent="0.3">
      <c r="B12" s="8" t="s">
        <v>1048</v>
      </c>
      <c r="C12" s="57" t="s">
        <v>1049</v>
      </c>
      <c r="D12" s="54" t="s">
        <v>1050</v>
      </c>
      <c r="E12" s="6" t="s">
        <v>86</v>
      </c>
      <c r="F12" s="19">
        <v>23083</v>
      </c>
      <c r="G12" s="24">
        <v>66.17</v>
      </c>
      <c r="H12" s="24">
        <v>2.4</v>
      </c>
      <c r="I12" s="31"/>
      <c r="J12" s="31"/>
      <c r="K12" s="35"/>
    </row>
    <row r="13" spans="1:54" x14ac:dyDescent="0.3">
      <c r="B13" s="8" t="s">
        <v>544</v>
      </c>
      <c r="C13" s="57" t="s">
        <v>545</v>
      </c>
      <c r="D13" s="54" t="s">
        <v>546</v>
      </c>
      <c r="E13" s="6" t="s">
        <v>547</v>
      </c>
      <c r="F13" s="19">
        <v>4442</v>
      </c>
      <c r="G13" s="24">
        <v>63.64</v>
      </c>
      <c r="H13" s="24">
        <v>2.2999999999999998</v>
      </c>
      <c r="I13" s="31"/>
      <c r="J13" s="31"/>
      <c r="K13" s="35"/>
    </row>
    <row r="14" spans="1:54" x14ac:dyDescent="0.3">
      <c r="B14" s="8" t="s">
        <v>982</v>
      </c>
      <c r="C14" s="57" t="s">
        <v>983</v>
      </c>
      <c r="D14" s="54" t="s">
        <v>984</v>
      </c>
      <c r="E14" s="6" t="s">
        <v>71</v>
      </c>
      <c r="F14" s="19">
        <v>1448</v>
      </c>
      <c r="G14" s="24">
        <v>62.4</v>
      </c>
      <c r="H14" s="24">
        <v>2.2599999999999998</v>
      </c>
      <c r="I14" s="31"/>
      <c r="J14" s="31"/>
      <c r="K14" s="35"/>
    </row>
    <row r="15" spans="1:54" x14ac:dyDescent="0.3">
      <c r="B15" s="8" t="s">
        <v>815</v>
      </c>
      <c r="C15" s="57" t="s">
        <v>816</v>
      </c>
      <c r="D15" s="54" t="s">
        <v>817</v>
      </c>
      <c r="E15" s="6" t="s">
        <v>151</v>
      </c>
      <c r="F15" s="19">
        <v>1720</v>
      </c>
      <c r="G15" s="24">
        <v>61.15</v>
      </c>
      <c r="H15" s="24">
        <v>2.21</v>
      </c>
      <c r="I15" s="31"/>
      <c r="J15" s="31"/>
      <c r="K15" s="35"/>
    </row>
    <row r="16" spans="1:54" x14ac:dyDescent="0.3">
      <c r="B16" s="8" t="s">
        <v>1061</v>
      </c>
      <c r="C16" s="57" t="s">
        <v>1062</v>
      </c>
      <c r="D16" s="54" t="s">
        <v>1063</v>
      </c>
      <c r="E16" s="6" t="s">
        <v>82</v>
      </c>
      <c r="F16" s="19">
        <v>3373</v>
      </c>
      <c r="G16" s="24">
        <v>61.13</v>
      </c>
      <c r="H16" s="24">
        <v>2.21</v>
      </c>
      <c r="I16" s="31"/>
      <c r="J16" s="31"/>
      <c r="K16" s="35"/>
    </row>
    <row r="17" spans="2:11" x14ac:dyDescent="0.3">
      <c r="B17" s="8" t="s">
        <v>79</v>
      </c>
      <c r="C17" s="57" t="s">
        <v>80</v>
      </c>
      <c r="D17" s="54" t="s">
        <v>81</v>
      </c>
      <c r="E17" s="6" t="s">
        <v>82</v>
      </c>
      <c r="F17" s="19">
        <v>7803</v>
      </c>
      <c r="G17" s="24">
        <v>60.62</v>
      </c>
      <c r="H17" s="24">
        <v>2.19</v>
      </c>
      <c r="I17" s="31"/>
      <c r="J17" s="31"/>
      <c r="K17" s="35"/>
    </row>
    <row r="18" spans="2:11" x14ac:dyDescent="0.3">
      <c r="B18" s="8" t="s">
        <v>1067</v>
      </c>
      <c r="C18" s="57" t="s">
        <v>1068</v>
      </c>
      <c r="D18" s="54" t="s">
        <v>1069</v>
      </c>
      <c r="E18" s="6" t="s">
        <v>489</v>
      </c>
      <c r="F18" s="19">
        <v>5411</v>
      </c>
      <c r="G18" s="24">
        <v>59.86</v>
      </c>
      <c r="H18" s="24">
        <v>2.17</v>
      </c>
      <c r="I18" s="31"/>
      <c r="J18" s="31"/>
      <c r="K18" s="35"/>
    </row>
    <row r="19" spans="2:11" x14ac:dyDescent="0.3">
      <c r="B19" s="8" t="s">
        <v>348</v>
      </c>
      <c r="C19" s="57" t="s">
        <v>349</v>
      </c>
      <c r="D19" s="54" t="s">
        <v>350</v>
      </c>
      <c r="E19" s="6" t="s">
        <v>163</v>
      </c>
      <c r="F19" s="19">
        <v>25032</v>
      </c>
      <c r="G19" s="24">
        <v>59.65</v>
      </c>
      <c r="H19" s="24">
        <v>2.16</v>
      </c>
      <c r="I19" s="31"/>
      <c r="J19" s="31"/>
      <c r="K19" s="35"/>
    </row>
    <row r="20" spans="2:11" x14ac:dyDescent="0.3">
      <c r="B20" s="8" t="s">
        <v>64</v>
      </c>
      <c r="C20" s="57" t="s">
        <v>65</v>
      </c>
      <c r="D20" s="54" t="s">
        <v>66</v>
      </c>
      <c r="E20" s="6" t="s">
        <v>67</v>
      </c>
      <c r="F20" s="19">
        <v>4086</v>
      </c>
      <c r="G20" s="24">
        <v>58.06</v>
      </c>
      <c r="H20" s="24">
        <v>2.1</v>
      </c>
      <c r="I20" s="31"/>
      <c r="J20" s="31"/>
      <c r="K20" s="35"/>
    </row>
    <row r="21" spans="2:11" x14ac:dyDescent="0.3">
      <c r="B21" s="8" t="s">
        <v>793</v>
      </c>
      <c r="C21" s="57" t="s">
        <v>794</v>
      </c>
      <c r="D21" s="54" t="s">
        <v>795</v>
      </c>
      <c r="E21" s="6" t="s">
        <v>163</v>
      </c>
      <c r="F21" s="19">
        <v>1013</v>
      </c>
      <c r="G21" s="24">
        <v>57.17</v>
      </c>
      <c r="H21" s="24">
        <v>2.0699999999999998</v>
      </c>
      <c r="I21" s="31"/>
      <c r="J21" s="31"/>
      <c r="K21" s="35"/>
    </row>
    <row r="22" spans="2:11" x14ac:dyDescent="0.3">
      <c r="B22" s="8" t="s">
        <v>393</v>
      </c>
      <c r="C22" s="57" t="s">
        <v>394</v>
      </c>
      <c r="D22" s="54" t="s">
        <v>395</v>
      </c>
      <c r="E22" s="6" t="s">
        <v>71</v>
      </c>
      <c r="F22" s="19">
        <v>1920</v>
      </c>
      <c r="G22" s="24">
        <v>57.15</v>
      </c>
      <c r="H22" s="24">
        <v>2.0699999999999998</v>
      </c>
      <c r="I22" s="31"/>
      <c r="J22" s="31"/>
      <c r="K22" s="35"/>
    </row>
    <row r="23" spans="2:11" x14ac:dyDescent="0.3">
      <c r="B23" s="8" t="s">
        <v>1073</v>
      </c>
      <c r="C23" s="57" t="s">
        <v>1074</v>
      </c>
      <c r="D23" s="54" t="s">
        <v>1075</v>
      </c>
      <c r="E23" s="6" t="s">
        <v>1076</v>
      </c>
      <c r="F23" s="19">
        <v>2263</v>
      </c>
      <c r="G23" s="24">
        <v>57.03</v>
      </c>
      <c r="H23" s="24">
        <v>2.06</v>
      </c>
      <c r="I23" s="31"/>
      <c r="J23" s="31"/>
      <c r="K23" s="35"/>
    </row>
    <row r="24" spans="2:11" x14ac:dyDescent="0.3">
      <c r="B24" s="8" t="s">
        <v>396</v>
      </c>
      <c r="C24" s="57" t="s">
        <v>397</v>
      </c>
      <c r="D24" s="54" t="s">
        <v>398</v>
      </c>
      <c r="E24" s="6" t="s">
        <v>50</v>
      </c>
      <c r="F24" s="19">
        <v>3608</v>
      </c>
      <c r="G24" s="24">
        <v>56.79</v>
      </c>
      <c r="H24" s="24">
        <v>2.06</v>
      </c>
      <c r="I24" s="31"/>
      <c r="J24" s="31"/>
      <c r="K24" s="35"/>
    </row>
    <row r="25" spans="2:11" x14ac:dyDescent="0.3">
      <c r="B25" s="8" t="s">
        <v>44</v>
      </c>
      <c r="C25" s="57" t="s">
        <v>45</v>
      </c>
      <c r="D25" s="54" t="s">
        <v>46</v>
      </c>
      <c r="E25" s="6" t="s">
        <v>43</v>
      </c>
      <c r="F25" s="19">
        <v>3909</v>
      </c>
      <c r="G25" s="24">
        <v>56.52</v>
      </c>
      <c r="H25" s="24">
        <v>2.0499999999999998</v>
      </c>
      <c r="I25" s="31"/>
      <c r="J25" s="31"/>
      <c r="K25" s="35"/>
    </row>
    <row r="26" spans="2:11" x14ac:dyDescent="0.3">
      <c r="B26" s="8" t="s">
        <v>960</v>
      </c>
      <c r="C26" s="57" t="s">
        <v>961</v>
      </c>
      <c r="D26" s="54" t="s">
        <v>962</v>
      </c>
      <c r="E26" s="6" t="s">
        <v>71</v>
      </c>
      <c r="F26" s="19">
        <v>656</v>
      </c>
      <c r="G26" s="24">
        <v>56.46</v>
      </c>
      <c r="H26" s="24">
        <v>2.04</v>
      </c>
      <c r="I26" s="31"/>
      <c r="J26" s="31"/>
      <c r="K26" s="35"/>
    </row>
    <row r="27" spans="2:11" x14ac:dyDescent="0.3">
      <c r="B27" s="8" t="s">
        <v>329</v>
      </c>
      <c r="C27" s="57" t="s">
        <v>330</v>
      </c>
      <c r="D27" s="54" t="s">
        <v>331</v>
      </c>
      <c r="E27" s="6" t="s">
        <v>240</v>
      </c>
      <c r="F27" s="19">
        <v>3035</v>
      </c>
      <c r="G27" s="24">
        <v>56.34</v>
      </c>
      <c r="H27" s="24">
        <v>2.04</v>
      </c>
      <c r="I27" s="31"/>
      <c r="J27" s="31"/>
      <c r="K27" s="35"/>
    </row>
    <row r="28" spans="2:11" x14ac:dyDescent="0.3">
      <c r="B28" s="8" t="s">
        <v>40</v>
      </c>
      <c r="C28" s="57" t="s">
        <v>41</v>
      </c>
      <c r="D28" s="54" t="s">
        <v>42</v>
      </c>
      <c r="E28" s="6" t="s">
        <v>43</v>
      </c>
      <c r="F28" s="19">
        <v>2883</v>
      </c>
      <c r="G28" s="24">
        <v>56.07</v>
      </c>
      <c r="H28" s="24">
        <v>2.0299999999999998</v>
      </c>
      <c r="I28" s="31"/>
      <c r="J28" s="31"/>
      <c r="K28" s="35"/>
    </row>
    <row r="29" spans="2:11" x14ac:dyDescent="0.3">
      <c r="B29" s="8" t="s">
        <v>51</v>
      </c>
      <c r="C29" s="57" t="s">
        <v>52</v>
      </c>
      <c r="D29" s="54" t="s">
        <v>53</v>
      </c>
      <c r="E29" s="6" t="s">
        <v>43</v>
      </c>
      <c r="F29" s="19">
        <v>4695</v>
      </c>
      <c r="G29" s="24">
        <v>55.97</v>
      </c>
      <c r="H29" s="24">
        <v>2.0299999999999998</v>
      </c>
      <c r="I29" s="31"/>
      <c r="J29" s="31"/>
      <c r="K29" s="35"/>
    </row>
    <row r="30" spans="2:11" x14ac:dyDescent="0.3">
      <c r="B30" s="8" t="s">
        <v>1058</v>
      </c>
      <c r="C30" s="57" t="s">
        <v>1059</v>
      </c>
      <c r="D30" s="54" t="s">
        <v>1060</v>
      </c>
      <c r="E30" s="6" t="s">
        <v>325</v>
      </c>
      <c r="F30" s="19">
        <v>2329</v>
      </c>
      <c r="G30" s="24">
        <v>55.81</v>
      </c>
      <c r="H30" s="24">
        <v>2.02</v>
      </c>
      <c r="I30" s="31"/>
      <c r="J30" s="31"/>
      <c r="K30" s="35"/>
    </row>
    <row r="31" spans="2:11" x14ac:dyDescent="0.3">
      <c r="B31" s="8" t="s">
        <v>1064</v>
      </c>
      <c r="C31" s="57" t="s">
        <v>1065</v>
      </c>
      <c r="D31" s="54" t="s">
        <v>1066</v>
      </c>
      <c r="E31" s="6" t="s">
        <v>90</v>
      </c>
      <c r="F31" s="19">
        <v>4459</v>
      </c>
      <c r="G31" s="24">
        <v>55.79</v>
      </c>
      <c r="H31" s="24">
        <v>2.02</v>
      </c>
      <c r="I31" s="31"/>
      <c r="J31" s="31"/>
      <c r="K31" s="35"/>
    </row>
    <row r="32" spans="2:11" x14ac:dyDescent="0.3">
      <c r="B32" s="8" t="s">
        <v>54</v>
      </c>
      <c r="C32" s="57" t="s">
        <v>55</v>
      </c>
      <c r="D32" s="54" t="s">
        <v>56</v>
      </c>
      <c r="E32" s="6" t="s">
        <v>57</v>
      </c>
      <c r="F32" s="19">
        <v>1514</v>
      </c>
      <c r="G32" s="24">
        <v>55.64</v>
      </c>
      <c r="H32" s="24">
        <v>2.0099999999999998</v>
      </c>
      <c r="I32" s="31"/>
      <c r="J32" s="31"/>
      <c r="K32" s="35"/>
    </row>
    <row r="33" spans="2:11" x14ac:dyDescent="0.3">
      <c r="B33" s="8" t="s">
        <v>72</v>
      </c>
      <c r="C33" s="57" t="s">
        <v>73</v>
      </c>
      <c r="D33" s="54" t="s">
        <v>74</v>
      </c>
      <c r="E33" s="6" t="s">
        <v>43</v>
      </c>
      <c r="F33" s="19">
        <v>6796</v>
      </c>
      <c r="G33" s="24">
        <v>55.2</v>
      </c>
      <c r="H33" s="24">
        <v>2</v>
      </c>
      <c r="I33" s="31"/>
      <c r="J33" s="31"/>
      <c r="K33" s="35"/>
    </row>
    <row r="34" spans="2:11" x14ac:dyDescent="0.3">
      <c r="B34" s="8" t="s">
        <v>68</v>
      </c>
      <c r="C34" s="57" t="s">
        <v>69</v>
      </c>
      <c r="D34" s="54" t="s">
        <v>70</v>
      </c>
      <c r="E34" s="6" t="s">
        <v>71</v>
      </c>
      <c r="F34" s="19">
        <v>443</v>
      </c>
      <c r="G34" s="24">
        <v>54.57</v>
      </c>
      <c r="H34" s="24">
        <v>1.98</v>
      </c>
      <c r="I34" s="31"/>
      <c r="J34" s="31"/>
      <c r="K34" s="35"/>
    </row>
    <row r="35" spans="2:11" x14ac:dyDescent="0.3">
      <c r="B35" s="8" t="s">
        <v>1039</v>
      </c>
      <c r="C35" s="57" t="s">
        <v>1040</v>
      </c>
      <c r="D35" s="54" t="s">
        <v>1041</v>
      </c>
      <c r="E35" s="6" t="s">
        <v>86</v>
      </c>
      <c r="F35" s="19">
        <v>2700</v>
      </c>
      <c r="G35" s="24">
        <v>54.47</v>
      </c>
      <c r="H35" s="24">
        <v>1.97</v>
      </c>
      <c r="I35" s="31"/>
      <c r="J35" s="31"/>
      <c r="K35" s="35"/>
    </row>
    <row r="36" spans="2:11" x14ac:dyDescent="0.3">
      <c r="B36" s="8" t="s">
        <v>1070</v>
      </c>
      <c r="C36" s="57" t="s">
        <v>1071</v>
      </c>
      <c r="D36" s="54" t="s">
        <v>1072</v>
      </c>
      <c r="E36" s="6" t="s">
        <v>155</v>
      </c>
      <c r="F36" s="19">
        <v>790</v>
      </c>
      <c r="G36" s="24">
        <v>54.36</v>
      </c>
      <c r="H36" s="24">
        <v>1.97</v>
      </c>
      <c r="I36" s="31"/>
      <c r="J36" s="31"/>
      <c r="K36" s="35"/>
    </row>
    <row r="37" spans="2:11" x14ac:dyDescent="0.3">
      <c r="B37" s="8" t="s">
        <v>97</v>
      </c>
      <c r="C37" s="57" t="s">
        <v>98</v>
      </c>
      <c r="D37" s="54" t="s">
        <v>99</v>
      </c>
      <c r="E37" s="6" t="s">
        <v>100</v>
      </c>
      <c r="F37" s="19">
        <v>2312</v>
      </c>
      <c r="G37" s="24">
        <v>54.29</v>
      </c>
      <c r="H37" s="24">
        <v>1.97</v>
      </c>
      <c r="I37" s="31"/>
      <c r="J37" s="31"/>
      <c r="K37" s="35"/>
    </row>
    <row r="38" spans="2:11" x14ac:dyDescent="0.3">
      <c r="B38" s="8" t="s">
        <v>309</v>
      </c>
      <c r="C38" s="57" t="s">
        <v>310</v>
      </c>
      <c r="D38" s="54" t="s">
        <v>311</v>
      </c>
      <c r="E38" s="6" t="s">
        <v>197</v>
      </c>
      <c r="F38" s="19">
        <v>33510</v>
      </c>
      <c r="G38" s="24">
        <v>53.96</v>
      </c>
      <c r="H38" s="24">
        <v>1.95</v>
      </c>
      <c r="I38" s="31"/>
      <c r="J38" s="31"/>
      <c r="K38" s="35"/>
    </row>
    <row r="39" spans="2:11" x14ac:dyDescent="0.3">
      <c r="B39" s="8" t="s">
        <v>384</v>
      </c>
      <c r="C39" s="57" t="s">
        <v>385</v>
      </c>
      <c r="D39" s="54" t="s">
        <v>386</v>
      </c>
      <c r="E39" s="6" t="s">
        <v>100</v>
      </c>
      <c r="F39" s="19">
        <v>12816</v>
      </c>
      <c r="G39" s="24">
        <v>53.58</v>
      </c>
      <c r="H39" s="24">
        <v>1.94</v>
      </c>
      <c r="I39" s="31"/>
      <c r="J39" s="31"/>
      <c r="K39" s="35"/>
    </row>
    <row r="40" spans="2:11" x14ac:dyDescent="0.3">
      <c r="B40" s="8" t="s">
        <v>399</v>
      </c>
      <c r="C40" s="57" t="s">
        <v>400</v>
      </c>
      <c r="D40" s="54" t="s">
        <v>401</v>
      </c>
      <c r="E40" s="6" t="s">
        <v>71</v>
      </c>
      <c r="F40" s="19">
        <v>7394</v>
      </c>
      <c r="G40" s="24">
        <v>53.2</v>
      </c>
      <c r="H40" s="24">
        <v>1.93</v>
      </c>
      <c r="I40" s="31"/>
      <c r="J40" s="31"/>
      <c r="K40" s="35"/>
    </row>
    <row r="41" spans="2:11" x14ac:dyDescent="0.3">
      <c r="B41" s="8" t="s">
        <v>535</v>
      </c>
      <c r="C41" s="57" t="s">
        <v>536</v>
      </c>
      <c r="D41" s="54" t="s">
        <v>537</v>
      </c>
      <c r="E41" s="6" t="s">
        <v>86</v>
      </c>
      <c r="F41" s="19">
        <v>579</v>
      </c>
      <c r="G41" s="24">
        <v>53.16</v>
      </c>
      <c r="H41" s="24">
        <v>1.92</v>
      </c>
      <c r="I41" s="31"/>
      <c r="J41" s="31"/>
      <c r="K41" s="35"/>
    </row>
    <row r="42" spans="2:11" x14ac:dyDescent="0.3">
      <c r="B42" s="8" t="s">
        <v>848</v>
      </c>
      <c r="C42" s="57" t="s">
        <v>849</v>
      </c>
      <c r="D42" s="54" t="s">
        <v>850</v>
      </c>
      <c r="E42" s="6" t="s">
        <v>50</v>
      </c>
      <c r="F42" s="19">
        <v>3232</v>
      </c>
      <c r="G42" s="24">
        <v>52.89</v>
      </c>
      <c r="H42" s="24">
        <v>1.92</v>
      </c>
      <c r="I42" s="31"/>
      <c r="J42" s="31"/>
      <c r="K42" s="35"/>
    </row>
    <row r="43" spans="2:11" x14ac:dyDescent="0.3">
      <c r="B43" s="8" t="s">
        <v>1051</v>
      </c>
      <c r="C43" s="57" t="s">
        <v>1052</v>
      </c>
      <c r="D43" s="54" t="s">
        <v>1053</v>
      </c>
      <c r="E43" s="6" t="s">
        <v>1054</v>
      </c>
      <c r="F43" s="19">
        <v>13186</v>
      </c>
      <c r="G43" s="24">
        <v>52.39</v>
      </c>
      <c r="H43" s="24">
        <v>1.9</v>
      </c>
      <c r="I43" s="31"/>
      <c r="J43" s="31"/>
      <c r="K43" s="35"/>
    </row>
    <row r="44" spans="2:11" x14ac:dyDescent="0.3">
      <c r="B44" s="8" t="s">
        <v>116</v>
      </c>
      <c r="C44" s="57" t="s">
        <v>117</v>
      </c>
      <c r="D44" s="54" t="s">
        <v>118</v>
      </c>
      <c r="E44" s="6" t="s">
        <v>119</v>
      </c>
      <c r="F44" s="19">
        <v>18048</v>
      </c>
      <c r="G44" s="24">
        <v>52.29</v>
      </c>
      <c r="H44" s="24">
        <v>1.89</v>
      </c>
      <c r="I44" s="31"/>
      <c r="J44" s="31"/>
      <c r="K44" s="35"/>
    </row>
    <row r="45" spans="2:11" x14ac:dyDescent="0.3">
      <c r="B45" s="8" t="s">
        <v>966</v>
      </c>
      <c r="C45" s="57" t="s">
        <v>967</v>
      </c>
      <c r="D45" s="54" t="s">
        <v>968</v>
      </c>
      <c r="E45" s="6" t="s">
        <v>78</v>
      </c>
      <c r="F45" s="19">
        <v>2044</v>
      </c>
      <c r="G45" s="24">
        <v>52.04</v>
      </c>
      <c r="H45" s="24">
        <v>1.88</v>
      </c>
      <c r="I45" s="31"/>
      <c r="J45" s="31"/>
      <c r="K45" s="35"/>
    </row>
    <row r="46" spans="2:11" x14ac:dyDescent="0.3">
      <c r="B46" s="8" t="s">
        <v>423</v>
      </c>
      <c r="C46" s="57" t="s">
        <v>424</v>
      </c>
      <c r="D46" s="54" t="s">
        <v>425</v>
      </c>
      <c r="E46" s="6" t="s">
        <v>426</v>
      </c>
      <c r="F46" s="19">
        <v>21680</v>
      </c>
      <c r="G46" s="24">
        <v>51.9</v>
      </c>
      <c r="H46" s="24">
        <v>1.88</v>
      </c>
      <c r="I46" s="31"/>
      <c r="J46" s="31"/>
      <c r="K46" s="35"/>
    </row>
    <row r="47" spans="2:11" x14ac:dyDescent="0.3">
      <c r="B47" s="8" t="s">
        <v>75</v>
      </c>
      <c r="C47" s="57" t="s">
        <v>76</v>
      </c>
      <c r="D47" s="54" t="s">
        <v>77</v>
      </c>
      <c r="E47" s="6" t="s">
        <v>78</v>
      </c>
      <c r="F47" s="19">
        <v>460</v>
      </c>
      <c r="G47" s="24">
        <v>51.57</v>
      </c>
      <c r="H47" s="24">
        <v>1.87</v>
      </c>
      <c r="I47" s="31"/>
      <c r="J47" s="31"/>
      <c r="K47" s="35"/>
    </row>
    <row r="48" spans="2:11" x14ac:dyDescent="0.3">
      <c r="B48" s="8" t="s">
        <v>91</v>
      </c>
      <c r="C48" s="57" t="s">
        <v>92</v>
      </c>
      <c r="D48" s="54" t="s">
        <v>93</v>
      </c>
      <c r="E48" s="6" t="s">
        <v>71</v>
      </c>
      <c r="F48" s="19">
        <v>967</v>
      </c>
      <c r="G48" s="24">
        <v>51.57</v>
      </c>
      <c r="H48" s="24">
        <v>1.87</v>
      </c>
      <c r="I48" s="31"/>
      <c r="J48" s="31"/>
      <c r="K48" s="35"/>
    </row>
    <row r="49" spans="2:11" x14ac:dyDescent="0.3">
      <c r="B49" s="8" t="s">
        <v>387</v>
      </c>
      <c r="C49" s="57" t="s">
        <v>388</v>
      </c>
      <c r="D49" s="54" t="s">
        <v>389</v>
      </c>
      <c r="E49" s="6" t="s">
        <v>90</v>
      </c>
      <c r="F49" s="19">
        <v>3475</v>
      </c>
      <c r="G49" s="24">
        <v>50.93</v>
      </c>
      <c r="H49" s="24">
        <v>1.84</v>
      </c>
      <c r="I49" s="31"/>
      <c r="J49" s="31"/>
      <c r="K49" s="35"/>
    </row>
    <row r="50" spans="2:11" x14ac:dyDescent="0.3">
      <c r="B50" s="8" t="s">
        <v>1042</v>
      </c>
      <c r="C50" s="57" t="s">
        <v>1043</v>
      </c>
      <c r="D50" s="54" t="s">
        <v>1044</v>
      </c>
      <c r="E50" s="6" t="s">
        <v>151</v>
      </c>
      <c r="F50" s="19">
        <v>2253</v>
      </c>
      <c r="G50" s="24">
        <v>50.9</v>
      </c>
      <c r="H50" s="24">
        <v>1.84</v>
      </c>
      <c r="I50" s="31"/>
      <c r="J50" s="31"/>
      <c r="K50" s="35"/>
    </row>
    <row r="51" spans="2:11" x14ac:dyDescent="0.3">
      <c r="B51" s="8" t="s">
        <v>47</v>
      </c>
      <c r="C51" s="57" t="s">
        <v>48</v>
      </c>
      <c r="D51" s="54" t="s">
        <v>49</v>
      </c>
      <c r="E51" s="6" t="s">
        <v>50</v>
      </c>
      <c r="F51" s="19">
        <v>3225</v>
      </c>
      <c r="G51" s="24">
        <v>50.4</v>
      </c>
      <c r="H51" s="24">
        <v>1.82</v>
      </c>
      <c r="I51" s="31"/>
      <c r="J51" s="31"/>
      <c r="K51" s="35"/>
    </row>
    <row r="52" spans="2:11" x14ac:dyDescent="0.3">
      <c r="B52" s="8" t="s">
        <v>58</v>
      </c>
      <c r="C52" s="57" t="s">
        <v>59</v>
      </c>
      <c r="D52" s="54" t="s">
        <v>60</v>
      </c>
      <c r="E52" s="6" t="s">
        <v>43</v>
      </c>
      <c r="F52" s="19">
        <v>2420</v>
      </c>
      <c r="G52" s="24">
        <v>50.21</v>
      </c>
      <c r="H52" s="24">
        <v>1.82</v>
      </c>
      <c r="I52" s="31"/>
      <c r="J52" s="31"/>
      <c r="K52" s="35"/>
    </row>
    <row r="53" spans="2:11" x14ac:dyDescent="0.3">
      <c r="B53" s="8" t="s">
        <v>458</v>
      </c>
      <c r="C53" s="57" t="s">
        <v>459</v>
      </c>
      <c r="D53" s="54" t="s">
        <v>460</v>
      </c>
      <c r="E53" s="6" t="s">
        <v>90</v>
      </c>
      <c r="F53" s="19">
        <v>2976</v>
      </c>
      <c r="G53" s="24">
        <v>49.93</v>
      </c>
      <c r="H53" s="24">
        <v>1.81</v>
      </c>
      <c r="I53" s="31"/>
      <c r="J53" s="31"/>
      <c r="K53" s="35"/>
    </row>
    <row r="54" spans="2:11" x14ac:dyDescent="0.3">
      <c r="B54" s="8" t="s">
        <v>61</v>
      </c>
      <c r="C54" s="57" t="s">
        <v>62</v>
      </c>
      <c r="D54" s="54" t="s">
        <v>63</v>
      </c>
      <c r="E54" s="6" t="s">
        <v>50</v>
      </c>
      <c r="F54" s="19">
        <v>1436</v>
      </c>
      <c r="G54" s="24">
        <v>49.73</v>
      </c>
      <c r="H54" s="24">
        <v>1.8</v>
      </c>
      <c r="I54" s="31"/>
      <c r="J54" s="31"/>
      <c r="K54" s="35"/>
    </row>
    <row r="55" spans="2:11" x14ac:dyDescent="0.3">
      <c r="B55" s="8" t="s">
        <v>1055</v>
      </c>
      <c r="C55" s="57" t="s">
        <v>1056</v>
      </c>
      <c r="D55" s="54" t="s">
        <v>1057</v>
      </c>
      <c r="E55" s="6" t="s">
        <v>86</v>
      </c>
      <c r="F55" s="19">
        <v>7742</v>
      </c>
      <c r="G55" s="24">
        <v>49.5</v>
      </c>
      <c r="H55" s="24">
        <v>1.79</v>
      </c>
      <c r="I55" s="31"/>
      <c r="J55" s="31"/>
      <c r="K55" s="35"/>
    </row>
    <row r="56" spans="2:11" x14ac:dyDescent="0.3">
      <c r="B56" s="8" t="s">
        <v>1045</v>
      </c>
      <c r="C56" s="57" t="s">
        <v>1046</v>
      </c>
      <c r="D56" s="54" t="s">
        <v>1047</v>
      </c>
      <c r="E56" s="6" t="s">
        <v>197</v>
      </c>
      <c r="F56" s="19">
        <v>4947</v>
      </c>
      <c r="G56" s="24">
        <v>49.15</v>
      </c>
      <c r="H56" s="24">
        <v>1.78</v>
      </c>
      <c r="I56" s="31"/>
      <c r="J56" s="31"/>
      <c r="K56" s="35"/>
    </row>
    <row r="57" spans="2:11" x14ac:dyDescent="0.3">
      <c r="B57" s="8" t="s">
        <v>338</v>
      </c>
      <c r="C57" s="57" t="s">
        <v>339</v>
      </c>
      <c r="D57" s="54" t="s">
        <v>340</v>
      </c>
      <c r="E57" s="6" t="s">
        <v>50</v>
      </c>
      <c r="F57" s="19">
        <v>19380</v>
      </c>
      <c r="G57" s="24">
        <v>48.39</v>
      </c>
      <c r="H57" s="24">
        <v>1.75</v>
      </c>
      <c r="I57" s="31"/>
      <c r="J57" s="31"/>
      <c r="K57" s="35"/>
    </row>
    <row r="58" spans="2:11" x14ac:dyDescent="0.3">
      <c r="B58" s="8" t="s">
        <v>104</v>
      </c>
      <c r="C58" s="57" t="s">
        <v>105</v>
      </c>
      <c r="D58" s="54" t="s">
        <v>106</v>
      </c>
      <c r="E58" s="6" t="s">
        <v>107</v>
      </c>
      <c r="F58" s="19">
        <v>7574</v>
      </c>
      <c r="G58" s="24">
        <v>47.98</v>
      </c>
      <c r="H58" s="24">
        <v>1.74</v>
      </c>
      <c r="I58" s="31"/>
      <c r="J58" s="31"/>
      <c r="K58" s="35"/>
    </row>
    <row r="59" spans="2:11" x14ac:dyDescent="0.3">
      <c r="B59" s="8" t="s">
        <v>551</v>
      </c>
      <c r="C59" s="57" t="s">
        <v>552</v>
      </c>
      <c r="D59" s="54" t="s">
        <v>553</v>
      </c>
      <c r="E59" s="6" t="s">
        <v>119</v>
      </c>
      <c r="F59" s="19">
        <v>14313</v>
      </c>
      <c r="G59" s="24">
        <v>47.79</v>
      </c>
      <c r="H59" s="24">
        <v>1.73</v>
      </c>
      <c r="I59" s="31"/>
      <c r="J59" s="31"/>
      <c r="K59" s="35"/>
    </row>
    <row r="60" spans="2:11" x14ac:dyDescent="0.3">
      <c r="C60" s="58" t="s">
        <v>175</v>
      </c>
      <c r="D60" s="54"/>
      <c r="E60" s="6"/>
      <c r="F60" s="19"/>
      <c r="G60" s="25">
        <v>2760.44</v>
      </c>
      <c r="H60" s="25">
        <v>99.94</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187</v>
      </c>
      <c r="C102" s="57" t="s">
        <v>188</v>
      </c>
      <c r="D102" s="54"/>
      <c r="E102" s="6"/>
      <c r="F102" s="19"/>
      <c r="G102" s="24">
        <v>1.18</v>
      </c>
      <c r="H102" s="24">
        <v>0.04</v>
      </c>
      <c r="I102" s="31"/>
      <c r="J102" s="31"/>
      <c r="K102" s="35"/>
    </row>
    <row r="103" spans="1:54" x14ac:dyDescent="0.3">
      <c r="C103" s="58" t="s">
        <v>175</v>
      </c>
      <c r="D103" s="54"/>
      <c r="E103" s="6"/>
      <c r="F103" s="19"/>
      <c r="G103" s="25">
        <v>1.18</v>
      </c>
      <c r="H103" s="25">
        <v>0.04</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5128</v>
      </c>
      <c r="D106" s="54"/>
      <c r="E106" s="6"/>
      <c r="F106" s="19"/>
      <c r="G106" s="24" t="s">
        <v>2</v>
      </c>
      <c r="H106" s="24" t="s">
        <v>2</v>
      </c>
      <c r="I106" s="31"/>
      <c r="J106" s="31"/>
      <c r="K106" s="35"/>
      <c r="L106" s="3"/>
      <c r="AI106" s="3"/>
      <c r="AV106" s="3"/>
      <c r="AX106" s="3"/>
      <c r="BB106" s="3"/>
    </row>
    <row r="107" spans="1:54" x14ac:dyDescent="0.3">
      <c r="B107" s="8"/>
      <c r="C107" s="57" t="s">
        <v>189</v>
      </c>
      <c r="D107" s="54"/>
      <c r="E107" s="6"/>
      <c r="F107" s="19"/>
      <c r="G107" s="24">
        <v>0.2</v>
      </c>
      <c r="H107" s="24">
        <v>0.02</v>
      </c>
      <c r="I107" s="31"/>
      <c r="J107" s="31"/>
      <c r="K107" s="35"/>
    </row>
    <row r="108" spans="1:54" x14ac:dyDescent="0.3">
      <c r="C108" s="58" t="s">
        <v>175</v>
      </c>
      <c r="D108" s="54"/>
      <c r="E108" s="6"/>
      <c r="F108" s="19"/>
      <c r="G108" s="25">
        <v>0.2</v>
      </c>
      <c r="H108" s="25">
        <v>0.02</v>
      </c>
      <c r="I108" s="31"/>
      <c r="J108" s="31"/>
      <c r="K108" s="35"/>
    </row>
    <row r="109" spans="1:54" x14ac:dyDescent="0.3">
      <c r="C109" s="57"/>
      <c r="D109" s="54"/>
      <c r="E109" s="6"/>
      <c r="F109" s="19"/>
      <c r="G109" s="24"/>
      <c r="H109" s="24"/>
      <c r="I109" s="31"/>
      <c r="J109" s="31"/>
      <c r="K109" s="35"/>
    </row>
    <row r="110" spans="1:54" x14ac:dyDescent="0.3">
      <c r="C110" s="60" t="s">
        <v>190</v>
      </c>
      <c r="D110" s="55"/>
      <c r="E110" s="5"/>
      <c r="F110" s="20"/>
      <c r="G110" s="26">
        <v>2761.82</v>
      </c>
      <c r="H110" s="26">
        <v>100</v>
      </c>
      <c r="I110" s="32"/>
      <c r="J110" s="32"/>
      <c r="K110" s="36"/>
    </row>
    <row r="113" spans="3:11" x14ac:dyDescent="0.3">
      <c r="C113" s="1" t="s">
        <v>191</v>
      </c>
    </row>
    <row r="114" spans="3:11" x14ac:dyDescent="0.3">
      <c r="C114" s="37" t="s">
        <v>192</v>
      </c>
      <c r="D114" s="37"/>
      <c r="E114" s="37"/>
      <c r="F114" s="37"/>
      <c r="G114" s="37"/>
      <c r="H114" s="37"/>
      <c r="I114" s="37"/>
      <c r="J114" s="37"/>
      <c r="K114" s="37"/>
    </row>
    <row r="115" spans="3:11" x14ac:dyDescent="0.3">
      <c r="C115" s="2" t="s">
        <v>193</v>
      </c>
    </row>
    <row r="116" spans="3:11" x14ac:dyDescent="0.3">
      <c r="C116" s="2" t="s">
        <v>194</v>
      </c>
    </row>
    <row r="117" spans="3:11" ht="30" customHeight="1" x14ac:dyDescent="0.3">
      <c r="C117" s="82" t="s">
        <v>195</v>
      </c>
      <c r="D117" s="83"/>
      <c r="E117" s="83"/>
      <c r="F117" s="83"/>
      <c r="G117" s="83"/>
      <c r="H117" s="83"/>
      <c r="I117" s="83"/>
      <c r="J117" s="83"/>
      <c r="K117" s="83"/>
    </row>
    <row r="118" spans="3:11" x14ac:dyDescent="0.3">
      <c r="C118" s="2" t="s">
        <v>196</v>
      </c>
    </row>
    <row r="120" spans="3:11" x14ac:dyDescent="0.3">
      <c r="C120" s="1" t="s">
        <v>5237</v>
      </c>
      <c r="E120" s="80" t="s">
        <v>5238</v>
      </c>
    </row>
    <row r="121" spans="3:11" x14ac:dyDescent="0.3">
      <c r="E121" s="2" t="s">
        <v>5296</v>
      </c>
    </row>
  </sheetData>
  <mergeCells count="1">
    <mergeCell ref="C117:K117"/>
  </mergeCells>
  <hyperlinks>
    <hyperlink ref="J2" location="'Index'!A1" display="'Index'!A1" xr:uid="{8F75CF22-97C1-431D-ACD6-24FB43777792}"/>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BCB5D-DFB1-44E3-985F-41E6ECC36752}">
  <sheetPr codeName="Sheet1"/>
  <dimension ref="A1:IV110"/>
  <sheetViews>
    <sheetView showGridLines="0" zoomScale="90" zoomScaleNormal="90" workbookViewId="0">
      <pane ySplit="6" topLeftCell="A10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4735</v>
      </c>
      <c r="J2" s="38" t="s">
        <v>4884</v>
      </c>
    </row>
    <row r="3" spans="1:54" ht="16.2" x14ac:dyDescent="0.35">
      <c r="C3" s="1" t="s">
        <v>28</v>
      </c>
      <c r="D3" s="21" t="s">
        <v>4736</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348</v>
      </c>
      <c r="C10" s="57" t="s">
        <v>349</v>
      </c>
      <c r="D10" s="54" t="s">
        <v>350</v>
      </c>
      <c r="E10" s="6" t="s">
        <v>163</v>
      </c>
      <c r="F10" s="19">
        <v>22857737</v>
      </c>
      <c r="G10" s="24">
        <v>54472.27</v>
      </c>
      <c r="H10" s="24">
        <v>7.39</v>
      </c>
      <c r="I10" s="31"/>
      <c r="J10" s="31"/>
      <c r="K10" s="35"/>
    </row>
    <row r="11" spans="1:54" x14ac:dyDescent="0.3">
      <c r="B11" s="8" t="s">
        <v>864</v>
      </c>
      <c r="C11" s="57" t="s">
        <v>865</v>
      </c>
      <c r="D11" s="54" t="s">
        <v>866</v>
      </c>
      <c r="E11" s="6" t="s">
        <v>147</v>
      </c>
      <c r="F11" s="19">
        <v>3432663</v>
      </c>
      <c r="G11" s="24">
        <v>44785.95</v>
      </c>
      <c r="H11" s="24">
        <v>6.08</v>
      </c>
      <c r="I11" s="31"/>
      <c r="J11" s="31"/>
      <c r="K11" s="35"/>
    </row>
    <row r="12" spans="1:54" x14ac:dyDescent="0.3">
      <c r="B12" s="8" t="s">
        <v>854</v>
      </c>
      <c r="C12" s="57" t="s">
        <v>855</v>
      </c>
      <c r="D12" s="54" t="s">
        <v>856</v>
      </c>
      <c r="E12" s="6" t="s">
        <v>199</v>
      </c>
      <c r="F12" s="19">
        <v>8811972</v>
      </c>
      <c r="G12" s="24">
        <v>38781.49</v>
      </c>
      <c r="H12" s="24">
        <v>5.26</v>
      </c>
      <c r="I12" s="31"/>
      <c r="J12" s="31"/>
      <c r="K12" s="35"/>
    </row>
    <row r="13" spans="1:54" x14ac:dyDescent="0.3">
      <c r="B13" s="8" t="s">
        <v>87</v>
      </c>
      <c r="C13" s="57" t="s">
        <v>88</v>
      </c>
      <c r="D13" s="54" t="s">
        <v>89</v>
      </c>
      <c r="E13" s="6" t="s">
        <v>90</v>
      </c>
      <c r="F13" s="19">
        <v>486563</v>
      </c>
      <c r="G13" s="24">
        <v>32171.55</v>
      </c>
      <c r="H13" s="24">
        <v>4.37</v>
      </c>
      <c r="I13" s="31"/>
      <c r="J13" s="31"/>
      <c r="K13" s="35"/>
    </row>
    <row r="14" spans="1:54" x14ac:dyDescent="0.3">
      <c r="B14" s="8" t="s">
        <v>861</v>
      </c>
      <c r="C14" s="57" t="s">
        <v>862</v>
      </c>
      <c r="D14" s="54" t="s">
        <v>863</v>
      </c>
      <c r="E14" s="6" t="s">
        <v>240</v>
      </c>
      <c r="F14" s="19">
        <v>3366351</v>
      </c>
      <c r="G14" s="24">
        <v>31955.09</v>
      </c>
      <c r="H14" s="24">
        <v>4.34</v>
      </c>
      <c r="I14" s="31"/>
      <c r="J14" s="31"/>
      <c r="K14" s="35"/>
    </row>
    <row r="15" spans="1:54" x14ac:dyDescent="0.3">
      <c r="B15" s="8" t="s">
        <v>402</v>
      </c>
      <c r="C15" s="57" t="s">
        <v>403</v>
      </c>
      <c r="D15" s="54" t="s">
        <v>404</v>
      </c>
      <c r="E15" s="6" t="s">
        <v>90</v>
      </c>
      <c r="F15" s="19">
        <v>1563106</v>
      </c>
      <c r="G15" s="24">
        <v>30600.93</v>
      </c>
      <c r="H15" s="24">
        <v>4.1500000000000004</v>
      </c>
      <c r="I15" s="31"/>
      <c r="J15" s="31"/>
      <c r="K15" s="35"/>
    </row>
    <row r="16" spans="1:54" x14ac:dyDescent="0.3">
      <c r="B16" s="8" t="s">
        <v>844</v>
      </c>
      <c r="C16" s="57" t="s">
        <v>845</v>
      </c>
      <c r="D16" s="54" t="s">
        <v>846</v>
      </c>
      <c r="E16" s="6" t="s">
        <v>847</v>
      </c>
      <c r="F16" s="19">
        <v>8049649</v>
      </c>
      <c r="G16" s="24">
        <v>29900.42</v>
      </c>
      <c r="H16" s="24">
        <v>4.0599999999999996</v>
      </c>
      <c r="I16" s="31"/>
      <c r="J16" s="31"/>
      <c r="K16" s="35"/>
    </row>
    <row r="17" spans="2:11" x14ac:dyDescent="0.3">
      <c r="B17" s="8" t="s">
        <v>4737</v>
      </c>
      <c r="C17" s="57" t="s">
        <v>506</v>
      </c>
      <c r="D17" s="54" t="s">
        <v>507</v>
      </c>
      <c r="E17" s="6" t="s">
        <v>508</v>
      </c>
      <c r="F17" s="19">
        <v>2305427</v>
      </c>
      <c r="G17" s="24">
        <v>29407.57</v>
      </c>
      <c r="H17" s="24">
        <v>3.99</v>
      </c>
      <c r="I17" s="31"/>
      <c r="J17" s="31"/>
      <c r="K17" s="35" t="s">
        <v>5184</v>
      </c>
    </row>
    <row r="18" spans="2:11" x14ac:dyDescent="0.3">
      <c r="B18" s="8" t="s">
        <v>2793</v>
      </c>
      <c r="C18" s="57" t="s">
        <v>2794</v>
      </c>
      <c r="D18" s="54" t="s">
        <v>2795</v>
      </c>
      <c r="E18" s="6" t="s">
        <v>50</v>
      </c>
      <c r="F18" s="19">
        <v>4712365</v>
      </c>
      <c r="G18" s="24">
        <v>28015.01</v>
      </c>
      <c r="H18" s="24">
        <v>3.8</v>
      </c>
      <c r="I18" s="31"/>
      <c r="J18" s="31"/>
      <c r="K18" s="35"/>
    </row>
    <row r="19" spans="2:11" x14ac:dyDescent="0.3">
      <c r="B19" s="8" t="s">
        <v>2298</v>
      </c>
      <c r="C19" s="57" t="s">
        <v>2299</v>
      </c>
      <c r="D19" s="54" t="s">
        <v>2300</v>
      </c>
      <c r="E19" s="6" t="s">
        <v>163</v>
      </c>
      <c r="F19" s="19">
        <v>1854840</v>
      </c>
      <c r="G19" s="24">
        <v>26477.84</v>
      </c>
      <c r="H19" s="24">
        <v>3.59</v>
      </c>
      <c r="I19" s="31"/>
      <c r="J19" s="31"/>
      <c r="K19" s="35"/>
    </row>
    <row r="20" spans="2:11" x14ac:dyDescent="0.3">
      <c r="B20" s="8" t="s">
        <v>210</v>
      </c>
      <c r="C20" s="57" t="s">
        <v>211</v>
      </c>
      <c r="D20" s="54" t="s">
        <v>212</v>
      </c>
      <c r="E20" s="6" t="s">
        <v>90</v>
      </c>
      <c r="F20" s="19">
        <v>86045</v>
      </c>
      <c r="G20" s="24">
        <v>26205</v>
      </c>
      <c r="H20" s="24">
        <v>3.56</v>
      </c>
      <c r="I20" s="31"/>
      <c r="J20" s="31"/>
      <c r="K20" s="35"/>
    </row>
    <row r="21" spans="2:11" x14ac:dyDescent="0.3">
      <c r="B21" s="8" t="s">
        <v>857</v>
      </c>
      <c r="C21" s="57" t="s">
        <v>858</v>
      </c>
      <c r="D21" s="54" t="s">
        <v>859</v>
      </c>
      <c r="E21" s="6" t="s">
        <v>860</v>
      </c>
      <c r="F21" s="19">
        <v>1398556</v>
      </c>
      <c r="G21" s="24">
        <v>24636.959999999999</v>
      </c>
      <c r="H21" s="24">
        <v>3.34</v>
      </c>
      <c r="I21" s="31"/>
      <c r="J21" s="31"/>
      <c r="K21" s="35"/>
    </row>
    <row r="22" spans="2:11" x14ac:dyDescent="0.3">
      <c r="B22" s="8" t="s">
        <v>160</v>
      </c>
      <c r="C22" s="57" t="s">
        <v>161</v>
      </c>
      <c r="D22" s="54" t="s">
        <v>162</v>
      </c>
      <c r="E22" s="6" t="s">
        <v>163</v>
      </c>
      <c r="F22" s="19">
        <v>11232345</v>
      </c>
      <c r="G22" s="24">
        <v>22830.86</v>
      </c>
      <c r="H22" s="24">
        <v>3.1</v>
      </c>
      <c r="I22" s="31"/>
      <c r="J22" s="31"/>
      <c r="K22" s="35"/>
    </row>
    <row r="23" spans="2:11" x14ac:dyDescent="0.3">
      <c r="B23" s="8" t="s">
        <v>940</v>
      </c>
      <c r="C23" s="57" t="s">
        <v>941</v>
      </c>
      <c r="D23" s="54" t="s">
        <v>942</v>
      </c>
      <c r="E23" s="6" t="s">
        <v>90</v>
      </c>
      <c r="F23" s="19">
        <v>404515</v>
      </c>
      <c r="G23" s="24">
        <v>22706.639999999999</v>
      </c>
      <c r="H23" s="24">
        <v>3.08</v>
      </c>
      <c r="I23" s="31"/>
      <c r="J23" s="31"/>
      <c r="K23" s="35"/>
    </row>
    <row r="24" spans="2:11" x14ac:dyDescent="0.3">
      <c r="B24" s="8" t="s">
        <v>458</v>
      </c>
      <c r="C24" s="57" t="s">
        <v>459</v>
      </c>
      <c r="D24" s="54" t="s">
        <v>460</v>
      </c>
      <c r="E24" s="6" t="s">
        <v>90</v>
      </c>
      <c r="F24" s="19">
        <v>1312167</v>
      </c>
      <c r="G24" s="24">
        <v>22012.91</v>
      </c>
      <c r="H24" s="24">
        <v>2.99</v>
      </c>
      <c r="I24" s="31"/>
      <c r="J24" s="31"/>
      <c r="K24" s="35"/>
    </row>
    <row r="25" spans="2:11" x14ac:dyDescent="0.3">
      <c r="B25" s="8" t="s">
        <v>297</v>
      </c>
      <c r="C25" s="57" t="s">
        <v>298</v>
      </c>
      <c r="D25" s="54" t="s">
        <v>299</v>
      </c>
      <c r="E25" s="6" t="s">
        <v>287</v>
      </c>
      <c r="F25" s="19">
        <v>56748</v>
      </c>
      <c r="G25" s="24">
        <v>21865</v>
      </c>
      <c r="H25" s="24">
        <v>2.97</v>
      </c>
      <c r="I25" s="31"/>
      <c r="J25" s="31"/>
      <c r="K25" s="35"/>
    </row>
    <row r="26" spans="2:11" x14ac:dyDescent="0.3">
      <c r="B26" s="8" t="s">
        <v>141</v>
      </c>
      <c r="C26" s="57" t="s">
        <v>142</v>
      </c>
      <c r="D26" s="54" t="s">
        <v>143</v>
      </c>
      <c r="E26" s="6" t="s">
        <v>137</v>
      </c>
      <c r="F26" s="19">
        <v>3922039</v>
      </c>
      <c r="G26" s="24">
        <v>21333.93</v>
      </c>
      <c r="H26" s="24">
        <v>2.9</v>
      </c>
      <c r="I26" s="31"/>
      <c r="J26" s="31"/>
      <c r="K26" s="35"/>
    </row>
    <row r="27" spans="2:11" x14ac:dyDescent="0.3">
      <c r="B27" s="8" t="s">
        <v>565</v>
      </c>
      <c r="C27" s="57" t="s">
        <v>566</v>
      </c>
      <c r="D27" s="54" t="s">
        <v>567</v>
      </c>
      <c r="E27" s="6" t="s">
        <v>163</v>
      </c>
      <c r="F27" s="19">
        <v>4583191</v>
      </c>
      <c r="G27" s="24">
        <v>15970.13</v>
      </c>
      <c r="H27" s="24">
        <v>2.17</v>
      </c>
      <c r="I27" s="31"/>
      <c r="J27" s="31"/>
      <c r="K27" s="35"/>
    </row>
    <row r="28" spans="2:11" x14ac:dyDescent="0.3">
      <c r="B28" s="8" t="s">
        <v>128</v>
      </c>
      <c r="C28" s="57" t="s">
        <v>129</v>
      </c>
      <c r="D28" s="54" t="s">
        <v>130</v>
      </c>
      <c r="E28" s="6" t="s">
        <v>127</v>
      </c>
      <c r="F28" s="19">
        <v>456000</v>
      </c>
      <c r="G28" s="24">
        <v>15450.19</v>
      </c>
      <c r="H28" s="24">
        <v>2.1</v>
      </c>
      <c r="I28" s="31"/>
      <c r="J28" s="31"/>
      <c r="K28" s="35"/>
    </row>
    <row r="29" spans="2:11" x14ac:dyDescent="0.3">
      <c r="B29" s="8" t="s">
        <v>535</v>
      </c>
      <c r="C29" s="57" t="s">
        <v>536</v>
      </c>
      <c r="D29" s="54" t="s">
        <v>537</v>
      </c>
      <c r="E29" s="6" t="s">
        <v>86</v>
      </c>
      <c r="F29" s="19">
        <v>165000</v>
      </c>
      <c r="G29" s="24">
        <v>15147.83</v>
      </c>
      <c r="H29" s="24">
        <v>2.06</v>
      </c>
      <c r="I29" s="31"/>
      <c r="J29" s="31"/>
      <c r="K29" s="35"/>
    </row>
    <row r="30" spans="2:11" x14ac:dyDescent="0.3">
      <c r="B30" s="8" t="s">
        <v>3238</v>
      </c>
      <c r="C30" s="57" t="s">
        <v>3239</v>
      </c>
      <c r="D30" s="54" t="s">
        <v>3240</v>
      </c>
      <c r="E30" s="6" t="s">
        <v>847</v>
      </c>
      <c r="F30" s="19">
        <v>687133</v>
      </c>
      <c r="G30" s="24">
        <v>13438.26</v>
      </c>
      <c r="H30" s="24">
        <v>1.82</v>
      </c>
      <c r="I30" s="31"/>
      <c r="J30" s="31"/>
      <c r="K30" s="35"/>
    </row>
    <row r="31" spans="2:11" x14ac:dyDescent="0.3">
      <c r="B31" s="8" t="s">
        <v>1039</v>
      </c>
      <c r="C31" s="57" t="s">
        <v>1040</v>
      </c>
      <c r="D31" s="54" t="s">
        <v>1041</v>
      </c>
      <c r="E31" s="6" t="s">
        <v>86</v>
      </c>
      <c r="F31" s="19">
        <v>650000</v>
      </c>
      <c r="G31" s="24">
        <v>13113.1</v>
      </c>
      <c r="H31" s="24">
        <v>1.78</v>
      </c>
      <c r="I31" s="31"/>
      <c r="J31" s="31"/>
      <c r="K31" s="35"/>
    </row>
    <row r="32" spans="2:11" x14ac:dyDescent="0.3">
      <c r="B32" s="8" t="s">
        <v>982</v>
      </c>
      <c r="C32" s="57" t="s">
        <v>983</v>
      </c>
      <c r="D32" s="54" t="s">
        <v>984</v>
      </c>
      <c r="E32" s="6" t="s">
        <v>71</v>
      </c>
      <c r="F32" s="19">
        <v>300000</v>
      </c>
      <c r="G32" s="24">
        <v>12927.9</v>
      </c>
      <c r="H32" s="24">
        <v>1.75</v>
      </c>
      <c r="I32" s="31"/>
      <c r="J32" s="31"/>
      <c r="K32" s="35"/>
    </row>
    <row r="33" spans="2:11" x14ac:dyDescent="0.3">
      <c r="B33" s="8" t="s">
        <v>876</v>
      </c>
      <c r="C33" s="57" t="s">
        <v>877</v>
      </c>
      <c r="D33" s="54" t="s">
        <v>878</v>
      </c>
      <c r="E33" s="6" t="s">
        <v>879</v>
      </c>
      <c r="F33" s="19">
        <v>3889878</v>
      </c>
      <c r="G33" s="24">
        <v>12803.53</v>
      </c>
      <c r="H33" s="24">
        <v>1.74</v>
      </c>
      <c r="I33" s="31"/>
      <c r="J33" s="31"/>
      <c r="K33" s="35"/>
    </row>
    <row r="34" spans="2:11" x14ac:dyDescent="0.3">
      <c r="B34" s="8" t="s">
        <v>867</v>
      </c>
      <c r="C34" s="57" t="s">
        <v>868</v>
      </c>
      <c r="D34" s="54" t="s">
        <v>869</v>
      </c>
      <c r="E34" s="6" t="s">
        <v>155</v>
      </c>
      <c r="F34" s="19">
        <v>2088772</v>
      </c>
      <c r="G34" s="24">
        <v>12544.12</v>
      </c>
      <c r="H34" s="24">
        <v>1.7</v>
      </c>
      <c r="I34" s="31"/>
      <c r="J34" s="31"/>
      <c r="K34" s="35"/>
    </row>
    <row r="35" spans="2:11" x14ac:dyDescent="0.3">
      <c r="B35" s="8" t="s">
        <v>440</v>
      </c>
      <c r="C35" s="57" t="s">
        <v>441</v>
      </c>
      <c r="D35" s="54" t="s">
        <v>442</v>
      </c>
      <c r="E35" s="6" t="s">
        <v>123</v>
      </c>
      <c r="F35" s="19">
        <v>684099</v>
      </c>
      <c r="G35" s="24">
        <v>12290.52</v>
      </c>
      <c r="H35" s="24">
        <v>1.67</v>
      </c>
      <c r="I35" s="31"/>
      <c r="J35" s="31"/>
      <c r="K35" s="35"/>
    </row>
    <row r="36" spans="2:11" x14ac:dyDescent="0.3">
      <c r="B36" s="8" t="s">
        <v>4173</v>
      </c>
      <c r="C36" s="57" t="s">
        <v>4174</v>
      </c>
      <c r="D36" s="54" t="s">
        <v>4175</v>
      </c>
      <c r="E36" s="6" t="s">
        <v>86</v>
      </c>
      <c r="F36" s="19">
        <v>859985</v>
      </c>
      <c r="G36" s="24">
        <v>10963.09</v>
      </c>
      <c r="H36" s="24">
        <v>1.49</v>
      </c>
      <c r="I36" s="31"/>
      <c r="J36" s="31"/>
      <c r="K36" s="35"/>
    </row>
    <row r="37" spans="2:11" x14ac:dyDescent="0.3">
      <c r="B37" s="8" t="s">
        <v>399</v>
      </c>
      <c r="C37" s="57" t="s">
        <v>400</v>
      </c>
      <c r="D37" s="54" t="s">
        <v>401</v>
      </c>
      <c r="E37" s="6" t="s">
        <v>71</v>
      </c>
      <c r="F37" s="19">
        <v>1522950</v>
      </c>
      <c r="G37" s="24">
        <v>10957.63</v>
      </c>
      <c r="H37" s="24">
        <v>1.49</v>
      </c>
      <c r="I37" s="31"/>
      <c r="J37" s="31"/>
      <c r="K37" s="35"/>
    </row>
    <row r="38" spans="2:11" x14ac:dyDescent="0.3">
      <c r="B38" s="8" t="s">
        <v>527</v>
      </c>
      <c r="C38" s="57" t="s">
        <v>528</v>
      </c>
      <c r="D38" s="54" t="s">
        <v>529</v>
      </c>
      <c r="E38" s="6" t="s">
        <v>82</v>
      </c>
      <c r="F38" s="19">
        <v>3029115</v>
      </c>
      <c r="G38" s="24">
        <v>10450.450000000001</v>
      </c>
      <c r="H38" s="24">
        <v>1.42</v>
      </c>
      <c r="I38" s="31"/>
      <c r="J38" s="31"/>
      <c r="K38" s="35"/>
    </row>
    <row r="39" spans="2:11" x14ac:dyDescent="0.3">
      <c r="B39" s="8" t="s">
        <v>390</v>
      </c>
      <c r="C39" s="57" t="s">
        <v>391</v>
      </c>
      <c r="D39" s="54" t="s">
        <v>392</v>
      </c>
      <c r="E39" s="6" t="s">
        <v>50</v>
      </c>
      <c r="F39" s="19">
        <v>979910</v>
      </c>
      <c r="G39" s="24">
        <v>8402.73</v>
      </c>
      <c r="H39" s="24">
        <v>1.1399999999999999</v>
      </c>
      <c r="I39" s="31"/>
      <c r="J39" s="31"/>
      <c r="K39" s="35"/>
    </row>
    <row r="40" spans="2:11" x14ac:dyDescent="0.3">
      <c r="B40" s="8" t="s">
        <v>2778</v>
      </c>
      <c r="C40" s="57" t="s">
        <v>2779</v>
      </c>
      <c r="D40" s="54" t="s">
        <v>2780</v>
      </c>
      <c r="E40" s="6" t="s">
        <v>71</v>
      </c>
      <c r="F40" s="19">
        <v>2442619</v>
      </c>
      <c r="G40" s="24">
        <v>7645.4</v>
      </c>
      <c r="H40" s="24">
        <v>1.04</v>
      </c>
      <c r="I40" s="31"/>
      <c r="J40" s="31"/>
      <c r="K40" s="35"/>
    </row>
    <row r="41" spans="2:11" x14ac:dyDescent="0.3">
      <c r="B41" s="8" t="s">
        <v>883</v>
      </c>
      <c r="C41" s="57" t="s">
        <v>884</v>
      </c>
      <c r="D41" s="54" t="s">
        <v>885</v>
      </c>
      <c r="E41" s="6" t="s">
        <v>163</v>
      </c>
      <c r="F41" s="19">
        <v>320685</v>
      </c>
      <c r="G41" s="24">
        <v>7479.98</v>
      </c>
      <c r="H41" s="24">
        <v>1.02</v>
      </c>
      <c r="I41" s="31"/>
      <c r="J41" s="31"/>
      <c r="K41" s="35"/>
    </row>
    <row r="42" spans="2:11" x14ac:dyDescent="0.3">
      <c r="B42" s="8" t="s">
        <v>94</v>
      </c>
      <c r="C42" s="57" t="s">
        <v>95</v>
      </c>
      <c r="D42" s="54" t="s">
        <v>96</v>
      </c>
      <c r="E42" s="6" t="s">
        <v>50</v>
      </c>
      <c r="F42" s="19">
        <v>137850</v>
      </c>
      <c r="G42" s="24">
        <v>6987.48</v>
      </c>
      <c r="H42" s="24">
        <v>0.95</v>
      </c>
      <c r="I42" s="31"/>
      <c r="J42" s="31"/>
      <c r="K42" s="35"/>
    </row>
    <row r="43" spans="2:11" x14ac:dyDescent="0.3">
      <c r="B43" s="8" t="s">
        <v>925</v>
      </c>
      <c r="C43" s="57" t="s">
        <v>926</v>
      </c>
      <c r="D43" s="54" t="s">
        <v>927</v>
      </c>
      <c r="E43" s="6" t="s">
        <v>155</v>
      </c>
      <c r="F43" s="19">
        <v>331400</v>
      </c>
      <c r="G43" s="24">
        <v>4647.8900000000003</v>
      </c>
      <c r="H43" s="24">
        <v>0.63</v>
      </c>
      <c r="I43" s="31"/>
      <c r="J43" s="31"/>
      <c r="K43" s="35"/>
    </row>
    <row r="44" spans="2:11" x14ac:dyDescent="0.3">
      <c r="B44" s="8" t="s">
        <v>120</v>
      </c>
      <c r="C44" s="57" t="s">
        <v>121</v>
      </c>
      <c r="D44" s="54" t="s">
        <v>122</v>
      </c>
      <c r="E44" s="6" t="s">
        <v>123</v>
      </c>
      <c r="F44" s="19">
        <v>50000</v>
      </c>
      <c r="G44" s="24">
        <v>1562.3</v>
      </c>
      <c r="H44" s="24">
        <v>0.21</v>
      </c>
      <c r="I44" s="31"/>
      <c r="J44" s="31"/>
      <c r="K44" s="35"/>
    </row>
    <row r="45" spans="2:11" x14ac:dyDescent="0.3">
      <c r="B45" s="8" t="s">
        <v>234</v>
      </c>
      <c r="C45" s="57" t="s">
        <v>235</v>
      </c>
      <c r="D45" s="54" t="s">
        <v>236</v>
      </c>
      <c r="E45" s="6" t="s">
        <v>90</v>
      </c>
      <c r="F45" s="19">
        <v>55451</v>
      </c>
      <c r="G45" s="24">
        <v>880.89</v>
      </c>
      <c r="H45" s="24">
        <v>0.12</v>
      </c>
      <c r="I45" s="31"/>
      <c r="J45" s="31"/>
      <c r="K45" s="35"/>
    </row>
    <row r="46" spans="2:11" x14ac:dyDescent="0.3">
      <c r="C46" s="58" t="s">
        <v>175</v>
      </c>
      <c r="D46" s="54"/>
      <c r="E46" s="6"/>
      <c r="F46" s="19"/>
      <c r="G46" s="25">
        <v>701822.84</v>
      </c>
      <c r="H46" s="25">
        <v>95.27</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5</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8</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9</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10</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11</v>
      </c>
      <c r="D64" s="54"/>
      <c r="E64" s="6"/>
      <c r="F64" s="19"/>
      <c r="G64" s="24"/>
      <c r="H64" s="24"/>
      <c r="I64" s="31"/>
      <c r="J64" s="31"/>
      <c r="K64" s="35"/>
    </row>
    <row r="65" spans="1:11" x14ac:dyDescent="0.3">
      <c r="A65" s="28"/>
      <c r="B65" s="28"/>
      <c r="C65" s="58" t="s">
        <v>13</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A67" s="28"/>
      <c r="B67" s="28"/>
      <c r="C67" s="58" t="s">
        <v>14</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C69" s="59" t="s">
        <v>15</v>
      </c>
      <c r="D69" s="54"/>
      <c r="E69" s="6"/>
      <c r="F69" s="19"/>
      <c r="G69" s="24"/>
      <c r="H69" s="24"/>
      <c r="I69" s="31"/>
      <c r="J69" s="31"/>
      <c r="K69" s="35"/>
    </row>
    <row r="70" spans="1:11" x14ac:dyDescent="0.3">
      <c r="B70" s="8" t="s">
        <v>1452</v>
      </c>
      <c r="C70" s="57" t="s">
        <v>1453</v>
      </c>
      <c r="D70" s="54" t="s">
        <v>1454</v>
      </c>
      <c r="E70" s="6" t="s">
        <v>186</v>
      </c>
      <c r="F70" s="19">
        <v>5500000</v>
      </c>
      <c r="G70" s="24">
        <v>5466.45</v>
      </c>
      <c r="H70" s="24">
        <v>0.74</v>
      </c>
      <c r="I70" s="31">
        <v>5.6003999999999996</v>
      </c>
      <c r="J70" s="31"/>
      <c r="K70" s="35"/>
    </row>
    <row r="71" spans="1:11" x14ac:dyDescent="0.3">
      <c r="B71" s="8" t="s">
        <v>183</v>
      </c>
      <c r="C71" s="57" t="s">
        <v>184</v>
      </c>
      <c r="D71" s="54" t="s">
        <v>185</v>
      </c>
      <c r="E71" s="6" t="s">
        <v>186</v>
      </c>
      <c r="F71" s="19">
        <v>500000</v>
      </c>
      <c r="G71" s="24">
        <v>499.68</v>
      </c>
      <c r="H71" s="24">
        <v>7.0000000000000007E-2</v>
      </c>
      <c r="I71" s="31">
        <v>5.8254999999999999</v>
      </c>
      <c r="J71" s="31"/>
      <c r="K71" s="35"/>
    </row>
    <row r="72" spans="1:11" x14ac:dyDescent="0.3">
      <c r="C72" s="58" t="s">
        <v>175</v>
      </c>
      <c r="D72" s="54"/>
      <c r="E72" s="6"/>
      <c r="F72" s="19"/>
      <c r="G72" s="25">
        <v>5966.13</v>
      </c>
      <c r="H72" s="25">
        <v>0.81</v>
      </c>
      <c r="I72" s="31"/>
      <c r="J72" s="31"/>
      <c r="K72" s="35"/>
    </row>
    <row r="73" spans="1:11" x14ac:dyDescent="0.3">
      <c r="C73" s="57"/>
      <c r="D73" s="54"/>
      <c r="E73" s="6"/>
      <c r="F73" s="19"/>
      <c r="G73" s="24"/>
      <c r="H73" s="24"/>
      <c r="I73" s="31"/>
      <c r="J73" s="31"/>
      <c r="K73" s="35"/>
    </row>
    <row r="74" spans="1:11" x14ac:dyDescent="0.3">
      <c r="C74" s="58" t="s">
        <v>16</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17</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A78" s="10"/>
      <c r="B78" s="28"/>
      <c r="C78" s="58" t="s">
        <v>18</v>
      </c>
      <c r="D78" s="54"/>
      <c r="E78" s="6"/>
      <c r="F78" s="19"/>
      <c r="G78" s="24"/>
      <c r="H78" s="24"/>
      <c r="I78" s="31"/>
      <c r="J78" s="31"/>
      <c r="K78" s="35"/>
    </row>
    <row r="79" spans="1:11" x14ac:dyDescent="0.3">
      <c r="A79" s="28"/>
      <c r="B79" s="28"/>
      <c r="C79" s="58" t="s">
        <v>19</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20</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21</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A85" s="28"/>
      <c r="B85" s="28"/>
      <c r="C85" s="58" t="s">
        <v>22</v>
      </c>
      <c r="D85" s="54"/>
      <c r="E85" s="6"/>
      <c r="F85" s="19"/>
      <c r="G85" s="24" t="s">
        <v>2</v>
      </c>
      <c r="H85" s="24" t="s">
        <v>2</v>
      </c>
      <c r="I85" s="31"/>
      <c r="J85" s="31"/>
      <c r="K85" s="35"/>
    </row>
    <row r="86" spans="1:54" x14ac:dyDescent="0.3">
      <c r="A86" s="28"/>
      <c r="B86" s="28"/>
      <c r="C86" s="58"/>
      <c r="D86" s="54"/>
      <c r="E86" s="6"/>
      <c r="F86" s="19"/>
      <c r="G86" s="24"/>
      <c r="H86" s="24"/>
      <c r="I86" s="31"/>
      <c r="J86" s="31"/>
      <c r="K86" s="35"/>
    </row>
    <row r="87" spans="1:54" x14ac:dyDescent="0.3">
      <c r="A87" s="28"/>
      <c r="B87" s="28"/>
      <c r="C87" s="58" t="s">
        <v>23</v>
      </c>
      <c r="D87" s="54"/>
      <c r="E87" s="6"/>
      <c r="F87" s="19"/>
      <c r="G87" s="24" t="s">
        <v>2</v>
      </c>
      <c r="H87" s="24" t="s">
        <v>2</v>
      </c>
      <c r="I87" s="31"/>
      <c r="J87" s="31"/>
      <c r="K87" s="35"/>
    </row>
    <row r="88" spans="1:54" x14ac:dyDescent="0.3">
      <c r="A88" s="28"/>
      <c r="B88" s="28"/>
      <c r="C88" s="58"/>
      <c r="D88" s="54"/>
      <c r="E88" s="6"/>
      <c r="F88" s="19"/>
      <c r="G88" s="24"/>
      <c r="H88" s="24"/>
      <c r="I88" s="31"/>
      <c r="J88" s="31"/>
      <c r="K88" s="35"/>
    </row>
    <row r="89" spans="1:54" x14ac:dyDescent="0.3">
      <c r="C89" s="59" t="s">
        <v>24</v>
      </c>
      <c r="D89" s="54"/>
      <c r="E89" s="6"/>
      <c r="F89" s="19"/>
      <c r="G89" s="24"/>
      <c r="H89" s="24"/>
      <c r="I89" s="31"/>
      <c r="J89" s="31"/>
      <c r="K89" s="35"/>
    </row>
    <row r="90" spans="1:54" x14ac:dyDescent="0.3">
      <c r="B90" s="8" t="s">
        <v>187</v>
      </c>
      <c r="C90" s="57" t="s">
        <v>188</v>
      </c>
      <c r="D90" s="54"/>
      <c r="E90" s="6"/>
      <c r="F90" s="19"/>
      <c r="G90" s="24">
        <v>25939.040000000001</v>
      </c>
      <c r="H90" s="24">
        <v>3.52</v>
      </c>
      <c r="I90" s="31"/>
      <c r="J90" s="31"/>
      <c r="K90" s="35"/>
    </row>
    <row r="91" spans="1:54" x14ac:dyDescent="0.3">
      <c r="C91" s="58" t="s">
        <v>175</v>
      </c>
      <c r="D91" s="54"/>
      <c r="E91" s="6"/>
      <c r="F91" s="19"/>
      <c r="G91" s="25">
        <v>25939.040000000001</v>
      </c>
      <c r="H91" s="25">
        <v>3.52</v>
      </c>
      <c r="I91" s="31"/>
      <c r="J91" s="31"/>
      <c r="K91" s="35"/>
    </row>
    <row r="92" spans="1:54" x14ac:dyDescent="0.3">
      <c r="C92" s="57"/>
      <c r="D92" s="54"/>
      <c r="E92" s="6"/>
      <c r="F92" s="19"/>
      <c r="G92" s="24"/>
      <c r="H92" s="24"/>
      <c r="I92" s="31"/>
      <c r="J92" s="31"/>
      <c r="K92" s="35"/>
    </row>
    <row r="93" spans="1:54" x14ac:dyDescent="0.3">
      <c r="A93" s="10"/>
      <c r="B93" s="28"/>
      <c r="C93" s="58" t="s">
        <v>25</v>
      </c>
      <c r="D93" s="54"/>
      <c r="E93" s="6"/>
      <c r="F93" s="19"/>
      <c r="G93" s="24"/>
      <c r="H93" s="24"/>
      <c r="I93" s="31"/>
      <c r="J93" s="31"/>
      <c r="K93" s="35"/>
    </row>
    <row r="94" spans="1:54" s="2" customFormat="1" ht="13.8" x14ac:dyDescent="0.3">
      <c r="A94" s="28"/>
      <c r="B94" s="28"/>
      <c r="C94" s="57" t="s">
        <v>5128</v>
      </c>
      <c r="D94" s="54"/>
      <c r="E94" s="6"/>
      <c r="F94" s="19"/>
      <c r="G94" s="24" t="s">
        <v>2</v>
      </c>
      <c r="H94" s="24" t="s">
        <v>2</v>
      </c>
      <c r="I94" s="31"/>
      <c r="J94" s="31"/>
      <c r="K94" s="35"/>
      <c r="L94" s="3"/>
      <c r="AI94" s="3"/>
      <c r="AV94" s="3"/>
      <c r="AX94" s="3"/>
      <c r="BB94" s="3"/>
    </row>
    <row r="95" spans="1:54" x14ac:dyDescent="0.3">
      <c r="B95" s="8"/>
      <c r="C95" s="57" t="s">
        <v>189</v>
      </c>
      <c r="D95" s="54"/>
      <c r="E95" s="6"/>
      <c r="F95" s="19"/>
      <c r="G95" s="24">
        <v>3013.73</v>
      </c>
      <c r="H95" s="24">
        <v>0.39999999999999997</v>
      </c>
      <c r="I95" s="31"/>
      <c r="J95" s="31"/>
      <c r="K95" s="35"/>
    </row>
    <row r="96" spans="1:54" x14ac:dyDescent="0.3">
      <c r="C96" s="58" t="s">
        <v>175</v>
      </c>
      <c r="D96" s="54"/>
      <c r="E96" s="6"/>
      <c r="F96" s="19"/>
      <c r="G96" s="25">
        <v>3013.73</v>
      </c>
      <c r="H96" s="25">
        <v>0.39999999999999997</v>
      </c>
      <c r="I96" s="31"/>
      <c r="J96" s="31"/>
      <c r="K96" s="35"/>
    </row>
    <row r="97" spans="3:11" x14ac:dyDescent="0.3">
      <c r="C97" s="57"/>
      <c r="D97" s="54"/>
      <c r="E97" s="6"/>
      <c r="F97" s="19"/>
      <c r="G97" s="24"/>
      <c r="H97" s="24"/>
      <c r="I97" s="31"/>
      <c r="J97" s="31"/>
      <c r="K97" s="35"/>
    </row>
    <row r="98" spans="3:11" x14ac:dyDescent="0.3">
      <c r="C98" s="60" t="s">
        <v>190</v>
      </c>
      <c r="D98" s="55"/>
      <c r="E98" s="5"/>
      <c r="F98" s="20"/>
      <c r="G98" s="26">
        <v>736741.74</v>
      </c>
      <c r="H98" s="26">
        <v>100</v>
      </c>
      <c r="I98" s="32"/>
      <c r="J98" s="32"/>
      <c r="K98" s="36"/>
    </row>
    <row r="101" spans="3:11" x14ac:dyDescent="0.3">
      <c r="C101" s="1" t="s">
        <v>191</v>
      </c>
    </row>
    <row r="102" spans="3:11" x14ac:dyDescent="0.3">
      <c r="C102" s="37" t="s">
        <v>192</v>
      </c>
      <c r="D102" s="37"/>
      <c r="E102" s="37"/>
      <c r="F102" s="37"/>
      <c r="G102" s="37"/>
      <c r="H102" s="37"/>
      <c r="I102" s="37"/>
      <c r="J102" s="37"/>
      <c r="K102" s="37"/>
    </row>
    <row r="103" spans="3:11" x14ac:dyDescent="0.3">
      <c r="C103" s="2" t="s">
        <v>193</v>
      </c>
    </row>
    <row r="104" spans="3:11" x14ac:dyDescent="0.3">
      <c r="C104" s="2" t="s">
        <v>194</v>
      </c>
    </row>
    <row r="105" spans="3:11" ht="30" customHeight="1" x14ac:dyDescent="0.3">
      <c r="C105" s="82" t="s">
        <v>195</v>
      </c>
      <c r="D105" s="83"/>
      <c r="E105" s="83"/>
      <c r="F105" s="83"/>
      <c r="G105" s="83"/>
      <c r="H105" s="83"/>
      <c r="I105" s="83"/>
      <c r="J105" s="83"/>
      <c r="K105" s="83"/>
    </row>
    <row r="106" spans="3:11" x14ac:dyDescent="0.3">
      <c r="C106" s="2" t="s">
        <v>196</v>
      </c>
    </row>
    <row r="107" spans="3:11" x14ac:dyDescent="0.3">
      <c r="C107" s="2" t="s">
        <v>5186</v>
      </c>
    </row>
    <row r="109" spans="3:11" x14ac:dyDescent="0.3">
      <c r="C109" s="1" t="s">
        <v>5237</v>
      </c>
      <c r="E109" s="80" t="s">
        <v>5238</v>
      </c>
    </row>
    <row r="110" spans="3:11" x14ac:dyDescent="0.3">
      <c r="E110" s="2" t="s">
        <v>5294</v>
      </c>
    </row>
  </sheetData>
  <mergeCells count="1">
    <mergeCell ref="C105:K105"/>
  </mergeCells>
  <hyperlinks>
    <hyperlink ref="J2" location="'Index'!A1" display="'Index'!A1" xr:uid="{D6125F42-2940-42C0-BDB8-E5B988FC49AF}"/>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0A98-50F7-4037-8D00-AFC7971E2ADD}">
  <sheetPr codeName="Sheet1"/>
  <dimension ref="A1:IV575"/>
  <sheetViews>
    <sheetView showGridLines="0" zoomScale="90" zoomScaleNormal="90" workbookViewId="0">
      <pane ySplit="6" topLeftCell="A56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4738</v>
      </c>
      <c r="J2" s="38" t="s">
        <v>4884</v>
      </c>
    </row>
    <row r="3" spans="1:54" ht="16.2" x14ac:dyDescent="0.35">
      <c r="C3" s="1" t="s">
        <v>28</v>
      </c>
      <c r="D3" s="21" t="s">
        <v>4739</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348005</v>
      </c>
      <c r="G10" s="24">
        <v>6768.35</v>
      </c>
      <c r="H10" s="24">
        <v>7.81</v>
      </c>
      <c r="I10" s="31"/>
      <c r="J10" s="31"/>
      <c r="K10" s="35"/>
    </row>
    <row r="11" spans="1:54" x14ac:dyDescent="0.3">
      <c r="B11" s="8" t="s">
        <v>44</v>
      </c>
      <c r="C11" s="57" t="s">
        <v>45</v>
      </c>
      <c r="D11" s="54" t="s">
        <v>46</v>
      </c>
      <c r="E11" s="6" t="s">
        <v>43</v>
      </c>
      <c r="F11" s="19">
        <v>322892</v>
      </c>
      <c r="G11" s="24">
        <v>4668.37</v>
      </c>
      <c r="H11" s="24">
        <v>5.39</v>
      </c>
      <c r="I11" s="31"/>
      <c r="J11" s="31"/>
      <c r="K11" s="35"/>
    </row>
    <row r="12" spans="1:54" x14ac:dyDescent="0.3">
      <c r="B12" s="8" t="s">
        <v>64</v>
      </c>
      <c r="C12" s="57" t="s">
        <v>65</v>
      </c>
      <c r="D12" s="54" t="s">
        <v>66</v>
      </c>
      <c r="E12" s="6" t="s">
        <v>67</v>
      </c>
      <c r="F12" s="19">
        <v>309948</v>
      </c>
      <c r="G12" s="24">
        <v>4404.05</v>
      </c>
      <c r="H12" s="24">
        <v>5.08</v>
      </c>
      <c r="I12" s="31"/>
      <c r="J12" s="31"/>
      <c r="K12" s="35"/>
    </row>
    <row r="13" spans="1:54" x14ac:dyDescent="0.3">
      <c r="B13" s="8" t="s">
        <v>47</v>
      </c>
      <c r="C13" s="57" t="s">
        <v>48</v>
      </c>
      <c r="D13" s="54" t="s">
        <v>49</v>
      </c>
      <c r="E13" s="6" t="s">
        <v>50</v>
      </c>
      <c r="F13" s="19">
        <v>164679</v>
      </c>
      <c r="G13" s="24">
        <v>2573.44</v>
      </c>
      <c r="H13" s="24">
        <v>2.97</v>
      </c>
      <c r="I13" s="31"/>
      <c r="J13" s="31"/>
      <c r="K13" s="35"/>
    </row>
    <row r="14" spans="1:54" x14ac:dyDescent="0.3">
      <c r="B14" s="8" t="s">
        <v>329</v>
      </c>
      <c r="C14" s="57" t="s">
        <v>330</v>
      </c>
      <c r="D14" s="54" t="s">
        <v>331</v>
      </c>
      <c r="E14" s="6" t="s">
        <v>240</v>
      </c>
      <c r="F14" s="19">
        <v>122726</v>
      </c>
      <c r="G14" s="24">
        <v>2278.04</v>
      </c>
      <c r="H14" s="24">
        <v>2.63</v>
      </c>
      <c r="I14" s="31"/>
      <c r="J14" s="31"/>
      <c r="K14" s="35"/>
    </row>
    <row r="15" spans="1:54" x14ac:dyDescent="0.3">
      <c r="B15" s="8" t="s">
        <v>54</v>
      </c>
      <c r="C15" s="57" t="s">
        <v>55</v>
      </c>
      <c r="D15" s="54" t="s">
        <v>56</v>
      </c>
      <c r="E15" s="6" t="s">
        <v>57</v>
      </c>
      <c r="F15" s="19">
        <v>53701</v>
      </c>
      <c r="G15" s="24">
        <v>1973.57</v>
      </c>
      <c r="H15" s="24">
        <v>2.2799999999999998</v>
      </c>
      <c r="I15" s="31"/>
      <c r="J15" s="31"/>
      <c r="K15" s="35"/>
    </row>
    <row r="16" spans="1:54" x14ac:dyDescent="0.3">
      <c r="B16" s="8" t="s">
        <v>384</v>
      </c>
      <c r="C16" s="57" t="s">
        <v>385</v>
      </c>
      <c r="D16" s="54" t="s">
        <v>386</v>
      </c>
      <c r="E16" s="6" t="s">
        <v>100</v>
      </c>
      <c r="F16" s="19">
        <v>425833</v>
      </c>
      <c r="G16" s="24">
        <v>1780.19</v>
      </c>
      <c r="H16" s="24">
        <v>2.0499999999999998</v>
      </c>
      <c r="I16" s="31"/>
      <c r="J16" s="31"/>
      <c r="K16" s="35"/>
    </row>
    <row r="17" spans="2:11" x14ac:dyDescent="0.3">
      <c r="B17" s="8" t="s">
        <v>61</v>
      </c>
      <c r="C17" s="57" t="s">
        <v>62</v>
      </c>
      <c r="D17" s="54" t="s">
        <v>63</v>
      </c>
      <c r="E17" s="6" t="s">
        <v>50</v>
      </c>
      <c r="F17" s="19">
        <v>46724</v>
      </c>
      <c r="G17" s="24">
        <v>1618.24</v>
      </c>
      <c r="H17" s="24">
        <v>1.87</v>
      </c>
      <c r="I17" s="31"/>
      <c r="J17" s="31"/>
      <c r="K17" s="35"/>
    </row>
    <row r="18" spans="2:11" x14ac:dyDescent="0.3">
      <c r="B18" s="8" t="s">
        <v>51</v>
      </c>
      <c r="C18" s="57" t="s">
        <v>52</v>
      </c>
      <c r="D18" s="54" t="s">
        <v>53</v>
      </c>
      <c r="E18" s="6" t="s">
        <v>43</v>
      </c>
      <c r="F18" s="19">
        <v>130720</v>
      </c>
      <c r="G18" s="24">
        <v>1558.44</v>
      </c>
      <c r="H18" s="24">
        <v>1.8</v>
      </c>
      <c r="I18" s="31"/>
      <c r="J18" s="31"/>
      <c r="K18" s="35"/>
    </row>
    <row r="19" spans="2:11" x14ac:dyDescent="0.3">
      <c r="B19" s="8" t="s">
        <v>72</v>
      </c>
      <c r="C19" s="57" t="s">
        <v>73</v>
      </c>
      <c r="D19" s="54" t="s">
        <v>74</v>
      </c>
      <c r="E19" s="6" t="s">
        <v>43</v>
      </c>
      <c r="F19" s="19">
        <v>175756</v>
      </c>
      <c r="G19" s="24">
        <v>1427.67</v>
      </c>
      <c r="H19" s="24">
        <v>1.65</v>
      </c>
      <c r="I19" s="31"/>
      <c r="J19" s="31"/>
      <c r="K19" s="35"/>
    </row>
    <row r="20" spans="2:11" x14ac:dyDescent="0.3">
      <c r="B20" s="8" t="s">
        <v>58</v>
      </c>
      <c r="C20" s="57" t="s">
        <v>59</v>
      </c>
      <c r="D20" s="54" t="s">
        <v>60</v>
      </c>
      <c r="E20" s="6" t="s">
        <v>43</v>
      </c>
      <c r="F20" s="19">
        <v>67265</v>
      </c>
      <c r="G20" s="24">
        <v>1395.55</v>
      </c>
      <c r="H20" s="24">
        <v>1.61</v>
      </c>
      <c r="I20" s="31"/>
      <c r="J20" s="31"/>
      <c r="K20" s="35"/>
    </row>
    <row r="21" spans="2:11" x14ac:dyDescent="0.3">
      <c r="B21" s="8" t="s">
        <v>393</v>
      </c>
      <c r="C21" s="57" t="s">
        <v>394</v>
      </c>
      <c r="D21" s="54" t="s">
        <v>395</v>
      </c>
      <c r="E21" s="6" t="s">
        <v>71</v>
      </c>
      <c r="F21" s="19">
        <v>40538</v>
      </c>
      <c r="G21" s="24">
        <v>1206.74</v>
      </c>
      <c r="H21" s="24">
        <v>1.39</v>
      </c>
      <c r="I21" s="31"/>
      <c r="J21" s="31"/>
      <c r="K21" s="35"/>
    </row>
    <row r="22" spans="2:11" x14ac:dyDescent="0.3">
      <c r="B22" s="8" t="s">
        <v>535</v>
      </c>
      <c r="C22" s="57" t="s">
        <v>536</v>
      </c>
      <c r="D22" s="54" t="s">
        <v>537</v>
      </c>
      <c r="E22" s="6" t="s">
        <v>86</v>
      </c>
      <c r="F22" s="19">
        <v>11966</v>
      </c>
      <c r="G22" s="24">
        <v>1098.54</v>
      </c>
      <c r="H22" s="24">
        <v>1.27</v>
      </c>
      <c r="I22" s="31"/>
      <c r="J22" s="31"/>
      <c r="K22" s="35"/>
    </row>
    <row r="23" spans="2:11" x14ac:dyDescent="0.3">
      <c r="B23" s="8" t="s">
        <v>97</v>
      </c>
      <c r="C23" s="57" t="s">
        <v>98</v>
      </c>
      <c r="D23" s="54" t="s">
        <v>99</v>
      </c>
      <c r="E23" s="6" t="s">
        <v>100</v>
      </c>
      <c r="F23" s="19">
        <v>40601</v>
      </c>
      <c r="G23" s="24">
        <v>953.43</v>
      </c>
      <c r="H23" s="24">
        <v>1.1000000000000001</v>
      </c>
      <c r="I23" s="31"/>
      <c r="J23" s="31"/>
      <c r="K23" s="35"/>
    </row>
    <row r="24" spans="2:11" x14ac:dyDescent="0.3">
      <c r="B24" s="8" t="s">
        <v>458</v>
      </c>
      <c r="C24" s="57" t="s">
        <v>459</v>
      </c>
      <c r="D24" s="54" t="s">
        <v>460</v>
      </c>
      <c r="E24" s="6" t="s">
        <v>90</v>
      </c>
      <c r="F24" s="19">
        <v>49321</v>
      </c>
      <c r="G24" s="24">
        <v>827.41</v>
      </c>
      <c r="H24" s="24">
        <v>0.96</v>
      </c>
      <c r="I24" s="31"/>
      <c r="J24" s="31"/>
      <c r="K24" s="35"/>
    </row>
    <row r="25" spans="2:11" x14ac:dyDescent="0.3">
      <c r="B25" s="8" t="s">
        <v>848</v>
      </c>
      <c r="C25" s="57" t="s">
        <v>849</v>
      </c>
      <c r="D25" s="54" t="s">
        <v>850</v>
      </c>
      <c r="E25" s="6" t="s">
        <v>50</v>
      </c>
      <c r="F25" s="19">
        <v>48523</v>
      </c>
      <c r="G25" s="24">
        <v>794.13</v>
      </c>
      <c r="H25" s="24">
        <v>0.92</v>
      </c>
      <c r="I25" s="31"/>
      <c r="J25" s="31"/>
      <c r="K25" s="35"/>
    </row>
    <row r="26" spans="2:11" x14ac:dyDescent="0.3">
      <c r="B26" s="8" t="s">
        <v>348</v>
      </c>
      <c r="C26" s="57" t="s">
        <v>349</v>
      </c>
      <c r="D26" s="54" t="s">
        <v>350</v>
      </c>
      <c r="E26" s="6" t="s">
        <v>163</v>
      </c>
      <c r="F26" s="19">
        <v>317816</v>
      </c>
      <c r="G26" s="24">
        <v>757.39</v>
      </c>
      <c r="H26" s="24">
        <v>0.87</v>
      </c>
      <c r="I26" s="31"/>
      <c r="J26" s="31"/>
      <c r="K26" s="35"/>
    </row>
    <row r="27" spans="2:11" x14ac:dyDescent="0.3">
      <c r="B27" s="8" t="s">
        <v>68</v>
      </c>
      <c r="C27" s="57" t="s">
        <v>69</v>
      </c>
      <c r="D27" s="54" t="s">
        <v>70</v>
      </c>
      <c r="E27" s="6" t="s">
        <v>71</v>
      </c>
      <c r="F27" s="19">
        <v>6002</v>
      </c>
      <c r="G27" s="24">
        <v>739.39</v>
      </c>
      <c r="H27" s="24">
        <v>0.85</v>
      </c>
      <c r="I27" s="31"/>
      <c r="J27" s="31"/>
      <c r="K27" s="35"/>
    </row>
    <row r="28" spans="2:11" x14ac:dyDescent="0.3">
      <c r="B28" s="8" t="s">
        <v>551</v>
      </c>
      <c r="C28" s="57" t="s">
        <v>552</v>
      </c>
      <c r="D28" s="54" t="s">
        <v>553</v>
      </c>
      <c r="E28" s="6" t="s">
        <v>119</v>
      </c>
      <c r="F28" s="19">
        <v>216915</v>
      </c>
      <c r="G28" s="24">
        <v>724.28</v>
      </c>
      <c r="H28" s="24">
        <v>0.84</v>
      </c>
      <c r="I28" s="31"/>
      <c r="J28" s="31"/>
      <c r="K28" s="35"/>
    </row>
    <row r="29" spans="2:11" x14ac:dyDescent="0.3">
      <c r="B29" s="8" t="s">
        <v>399</v>
      </c>
      <c r="C29" s="57" t="s">
        <v>400</v>
      </c>
      <c r="D29" s="54" t="s">
        <v>401</v>
      </c>
      <c r="E29" s="6" t="s">
        <v>71</v>
      </c>
      <c r="F29" s="19">
        <v>95466</v>
      </c>
      <c r="G29" s="24">
        <v>686.88</v>
      </c>
      <c r="H29" s="24">
        <v>0.79</v>
      </c>
      <c r="I29" s="31"/>
      <c r="J29" s="31"/>
      <c r="K29" s="35"/>
    </row>
    <row r="30" spans="2:11" x14ac:dyDescent="0.3">
      <c r="B30" s="8" t="s">
        <v>815</v>
      </c>
      <c r="C30" s="57" t="s">
        <v>816</v>
      </c>
      <c r="D30" s="54" t="s">
        <v>817</v>
      </c>
      <c r="E30" s="6" t="s">
        <v>151</v>
      </c>
      <c r="F30" s="19">
        <v>18867</v>
      </c>
      <c r="G30" s="24">
        <v>670.72</v>
      </c>
      <c r="H30" s="24">
        <v>0.77</v>
      </c>
      <c r="I30" s="31"/>
      <c r="J30" s="31"/>
      <c r="K30" s="35"/>
    </row>
    <row r="31" spans="2:11" x14ac:dyDescent="0.3">
      <c r="B31" s="8" t="s">
        <v>1035</v>
      </c>
      <c r="C31" s="57" t="s">
        <v>1036</v>
      </c>
      <c r="D31" s="54" t="s">
        <v>1037</v>
      </c>
      <c r="E31" s="6" t="s">
        <v>1038</v>
      </c>
      <c r="F31" s="19">
        <v>163839</v>
      </c>
      <c r="G31" s="24">
        <v>630.12</v>
      </c>
      <c r="H31" s="24">
        <v>0.73</v>
      </c>
      <c r="I31" s="31"/>
      <c r="J31" s="31"/>
      <c r="K31" s="35"/>
    </row>
    <row r="32" spans="2:11" x14ac:dyDescent="0.3">
      <c r="B32" s="8" t="s">
        <v>309</v>
      </c>
      <c r="C32" s="57" t="s">
        <v>310</v>
      </c>
      <c r="D32" s="54" t="s">
        <v>311</v>
      </c>
      <c r="E32" s="6" t="s">
        <v>197</v>
      </c>
      <c r="F32" s="19">
        <v>378278</v>
      </c>
      <c r="G32" s="24">
        <v>609.1</v>
      </c>
      <c r="H32" s="24">
        <v>0.7</v>
      </c>
      <c r="I32" s="31"/>
      <c r="J32" s="31"/>
      <c r="K32" s="35"/>
    </row>
    <row r="33" spans="2:11" x14ac:dyDescent="0.3">
      <c r="B33" s="8" t="s">
        <v>116</v>
      </c>
      <c r="C33" s="57" t="s">
        <v>117</v>
      </c>
      <c r="D33" s="54" t="s">
        <v>118</v>
      </c>
      <c r="E33" s="6" t="s">
        <v>119</v>
      </c>
      <c r="F33" s="19">
        <v>207333</v>
      </c>
      <c r="G33" s="24">
        <v>600.75</v>
      </c>
      <c r="H33" s="24">
        <v>0.69</v>
      </c>
      <c r="I33" s="31"/>
      <c r="J33" s="31"/>
      <c r="K33" s="35"/>
    </row>
    <row r="34" spans="2:11" x14ac:dyDescent="0.3">
      <c r="B34" s="8" t="s">
        <v>75</v>
      </c>
      <c r="C34" s="57" t="s">
        <v>76</v>
      </c>
      <c r="D34" s="54" t="s">
        <v>77</v>
      </c>
      <c r="E34" s="6" t="s">
        <v>78</v>
      </c>
      <c r="F34" s="19">
        <v>5322</v>
      </c>
      <c r="G34" s="24">
        <v>596.6</v>
      </c>
      <c r="H34" s="24">
        <v>0.69</v>
      </c>
      <c r="I34" s="31"/>
      <c r="J34" s="31"/>
      <c r="K34" s="35"/>
    </row>
    <row r="35" spans="2:11" x14ac:dyDescent="0.3">
      <c r="B35" s="8" t="s">
        <v>793</v>
      </c>
      <c r="C35" s="57" t="s">
        <v>794</v>
      </c>
      <c r="D35" s="54" t="s">
        <v>795</v>
      </c>
      <c r="E35" s="6" t="s">
        <v>163</v>
      </c>
      <c r="F35" s="19">
        <v>10167</v>
      </c>
      <c r="G35" s="24">
        <v>573.77</v>
      </c>
      <c r="H35" s="24">
        <v>0.66</v>
      </c>
      <c r="I35" s="31"/>
      <c r="J35" s="31"/>
      <c r="K35" s="35"/>
    </row>
    <row r="36" spans="2:11" x14ac:dyDescent="0.3">
      <c r="B36" s="8" t="s">
        <v>1039</v>
      </c>
      <c r="C36" s="57" t="s">
        <v>1040</v>
      </c>
      <c r="D36" s="54" t="s">
        <v>1041</v>
      </c>
      <c r="E36" s="6" t="s">
        <v>86</v>
      </c>
      <c r="F36" s="19">
        <v>24887</v>
      </c>
      <c r="G36" s="24">
        <v>502.07</v>
      </c>
      <c r="H36" s="24">
        <v>0.57999999999999996</v>
      </c>
      <c r="I36" s="31"/>
      <c r="J36" s="31"/>
      <c r="K36" s="35"/>
    </row>
    <row r="37" spans="2:11" x14ac:dyDescent="0.3">
      <c r="B37" s="8" t="s">
        <v>2320</v>
      </c>
      <c r="C37" s="57" t="s">
        <v>2321</v>
      </c>
      <c r="D37" s="54" t="s">
        <v>2322</v>
      </c>
      <c r="E37" s="6" t="s">
        <v>206</v>
      </c>
      <c r="F37" s="19">
        <v>18624</v>
      </c>
      <c r="G37" s="24">
        <v>498.01</v>
      </c>
      <c r="H37" s="24">
        <v>0.56999999999999995</v>
      </c>
      <c r="I37" s="31"/>
      <c r="J37" s="31"/>
      <c r="K37" s="35"/>
    </row>
    <row r="38" spans="2:11" x14ac:dyDescent="0.3">
      <c r="B38" s="8" t="s">
        <v>544</v>
      </c>
      <c r="C38" s="57" t="s">
        <v>545</v>
      </c>
      <c r="D38" s="54" t="s">
        <v>546</v>
      </c>
      <c r="E38" s="6" t="s">
        <v>547</v>
      </c>
      <c r="F38" s="19">
        <v>33758</v>
      </c>
      <c r="G38" s="24">
        <v>483.68</v>
      </c>
      <c r="H38" s="24">
        <v>0.56000000000000005</v>
      </c>
      <c r="I38" s="31"/>
      <c r="J38" s="31"/>
      <c r="K38" s="35"/>
    </row>
    <row r="39" spans="2:11" x14ac:dyDescent="0.3">
      <c r="B39" s="8" t="s">
        <v>538</v>
      </c>
      <c r="C39" s="57" t="s">
        <v>539</v>
      </c>
      <c r="D39" s="54" t="s">
        <v>540</v>
      </c>
      <c r="E39" s="6" t="s">
        <v>199</v>
      </c>
      <c r="F39" s="19">
        <v>8976</v>
      </c>
      <c r="G39" s="24">
        <v>478.42</v>
      </c>
      <c r="H39" s="24">
        <v>0.55000000000000004</v>
      </c>
      <c r="I39" s="31"/>
      <c r="J39" s="31"/>
      <c r="K39" s="35"/>
    </row>
    <row r="40" spans="2:11" x14ac:dyDescent="0.3">
      <c r="B40" s="8" t="s">
        <v>1042</v>
      </c>
      <c r="C40" s="57" t="s">
        <v>1043</v>
      </c>
      <c r="D40" s="54" t="s">
        <v>1044</v>
      </c>
      <c r="E40" s="6" t="s">
        <v>151</v>
      </c>
      <c r="F40" s="19">
        <v>20691</v>
      </c>
      <c r="G40" s="24">
        <v>467.43</v>
      </c>
      <c r="H40" s="24">
        <v>0.54</v>
      </c>
      <c r="I40" s="31"/>
      <c r="J40" s="31"/>
      <c r="K40" s="35"/>
    </row>
    <row r="41" spans="2:11" x14ac:dyDescent="0.3">
      <c r="B41" s="8" t="s">
        <v>396</v>
      </c>
      <c r="C41" s="57" t="s">
        <v>397</v>
      </c>
      <c r="D41" s="54" t="s">
        <v>398</v>
      </c>
      <c r="E41" s="6" t="s">
        <v>50</v>
      </c>
      <c r="F41" s="19">
        <v>29016</v>
      </c>
      <c r="G41" s="24">
        <v>456.68</v>
      </c>
      <c r="H41" s="24">
        <v>0.53</v>
      </c>
      <c r="I41" s="31"/>
      <c r="J41" s="31"/>
      <c r="K41" s="35"/>
    </row>
    <row r="42" spans="2:11" x14ac:dyDescent="0.3">
      <c r="B42" s="8" t="s">
        <v>966</v>
      </c>
      <c r="C42" s="57" t="s">
        <v>967</v>
      </c>
      <c r="D42" s="54" t="s">
        <v>968</v>
      </c>
      <c r="E42" s="6" t="s">
        <v>78</v>
      </c>
      <c r="F42" s="19">
        <v>17557</v>
      </c>
      <c r="G42" s="24">
        <v>446.97</v>
      </c>
      <c r="H42" s="24">
        <v>0.52</v>
      </c>
      <c r="I42" s="31"/>
      <c r="J42" s="31"/>
      <c r="K42" s="35"/>
    </row>
    <row r="43" spans="2:11" x14ac:dyDescent="0.3">
      <c r="B43" s="8" t="s">
        <v>960</v>
      </c>
      <c r="C43" s="57" t="s">
        <v>961</v>
      </c>
      <c r="D43" s="54" t="s">
        <v>962</v>
      </c>
      <c r="E43" s="6" t="s">
        <v>71</v>
      </c>
      <c r="F43" s="19">
        <v>5073</v>
      </c>
      <c r="G43" s="24">
        <v>436.63</v>
      </c>
      <c r="H43" s="24">
        <v>0.5</v>
      </c>
      <c r="I43" s="31"/>
      <c r="J43" s="31"/>
      <c r="K43" s="35"/>
    </row>
    <row r="44" spans="2:11" x14ac:dyDescent="0.3">
      <c r="B44" s="8" t="s">
        <v>2156</v>
      </c>
      <c r="C44" s="57" t="s">
        <v>2157</v>
      </c>
      <c r="D44" s="54" t="s">
        <v>2158</v>
      </c>
      <c r="E44" s="6" t="s">
        <v>1038</v>
      </c>
      <c r="F44" s="19">
        <v>8693</v>
      </c>
      <c r="G44" s="24">
        <v>432.4</v>
      </c>
      <c r="H44" s="24">
        <v>0.5</v>
      </c>
      <c r="I44" s="31"/>
      <c r="J44" s="31"/>
      <c r="K44" s="35"/>
    </row>
    <row r="45" spans="2:11" x14ac:dyDescent="0.3">
      <c r="B45" s="8" t="s">
        <v>1045</v>
      </c>
      <c r="C45" s="57" t="s">
        <v>1046</v>
      </c>
      <c r="D45" s="54" t="s">
        <v>1047</v>
      </c>
      <c r="E45" s="6" t="s">
        <v>197</v>
      </c>
      <c r="F45" s="19">
        <v>43403</v>
      </c>
      <c r="G45" s="24">
        <v>431.21</v>
      </c>
      <c r="H45" s="24">
        <v>0.5</v>
      </c>
      <c r="I45" s="31"/>
      <c r="J45" s="31"/>
      <c r="K45" s="35"/>
    </row>
    <row r="46" spans="2:11" x14ac:dyDescent="0.3">
      <c r="B46" s="8" t="s">
        <v>1048</v>
      </c>
      <c r="C46" s="57" t="s">
        <v>1049</v>
      </c>
      <c r="D46" s="54" t="s">
        <v>1050</v>
      </c>
      <c r="E46" s="6" t="s">
        <v>86</v>
      </c>
      <c r="F46" s="19">
        <v>149848</v>
      </c>
      <c r="G46" s="24">
        <v>429.54</v>
      </c>
      <c r="H46" s="24">
        <v>0.5</v>
      </c>
      <c r="I46" s="31"/>
      <c r="J46" s="31"/>
      <c r="K46" s="35"/>
    </row>
    <row r="47" spans="2:11" x14ac:dyDescent="0.3">
      <c r="B47" s="8" t="s">
        <v>423</v>
      </c>
      <c r="C47" s="57" t="s">
        <v>424</v>
      </c>
      <c r="D47" s="54" t="s">
        <v>425</v>
      </c>
      <c r="E47" s="6" t="s">
        <v>426</v>
      </c>
      <c r="F47" s="19">
        <v>177686</v>
      </c>
      <c r="G47" s="24">
        <v>425.38</v>
      </c>
      <c r="H47" s="24">
        <v>0.49</v>
      </c>
      <c r="I47" s="31"/>
      <c r="J47" s="31"/>
      <c r="K47" s="35"/>
    </row>
    <row r="48" spans="2:11" x14ac:dyDescent="0.3">
      <c r="B48" s="8" t="s">
        <v>104</v>
      </c>
      <c r="C48" s="57" t="s">
        <v>105</v>
      </c>
      <c r="D48" s="54" t="s">
        <v>106</v>
      </c>
      <c r="E48" s="6" t="s">
        <v>107</v>
      </c>
      <c r="F48" s="19">
        <v>66233</v>
      </c>
      <c r="G48" s="24">
        <v>419.59</v>
      </c>
      <c r="H48" s="24">
        <v>0.48</v>
      </c>
      <c r="I48" s="31"/>
      <c r="J48" s="31"/>
      <c r="K48" s="35"/>
    </row>
    <row r="49" spans="2:11" x14ac:dyDescent="0.3">
      <c r="B49" s="8" t="s">
        <v>1051</v>
      </c>
      <c r="C49" s="57" t="s">
        <v>1052</v>
      </c>
      <c r="D49" s="54" t="s">
        <v>1053</v>
      </c>
      <c r="E49" s="6" t="s">
        <v>1054</v>
      </c>
      <c r="F49" s="19">
        <v>103903</v>
      </c>
      <c r="G49" s="24">
        <v>412.81</v>
      </c>
      <c r="H49" s="24">
        <v>0.48</v>
      </c>
      <c r="I49" s="31"/>
      <c r="J49" s="31"/>
      <c r="K49" s="35"/>
    </row>
    <row r="50" spans="2:11" x14ac:dyDescent="0.3">
      <c r="B50" s="8" t="s">
        <v>1055</v>
      </c>
      <c r="C50" s="57" t="s">
        <v>1056</v>
      </c>
      <c r="D50" s="54" t="s">
        <v>1057</v>
      </c>
      <c r="E50" s="6" t="s">
        <v>86</v>
      </c>
      <c r="F50" s="19">
        <v>64026</v>
      </c>
      <c r="G50" s="24">
        <v>409.35</v>
      </c>
      <c r="H50" s="24">
        <v>0.47</v>
      </c>
      <c r="I50" s="31"/>
      <c r="J50" s="31"/>
      <c r="K50" s="35"/>
    </row>
    <row r="51" spans="2:11" x14ac:dyDescent="0.3">
      <c r="B51" s="8" t="s">
        <v>1058</v>
      </c>
      <c r="C51" s="57" t="s">
        <v>1059</v>
      </c>
      <c r="D51" s="54" t="s">
        <v>1060</v>
      </c>
      <c r="E51" s="6" t="s">
        <v>325</v>
      </c>
      <c r="F51" s="19">
        <v>16403</v>
      </c>
      <c r="G51" s="24">
        <v>393.05</v>
      </c>
      <c r="H51" s="24">
        <v>0.45</v>
      </c>
      <c r="I51" s="31"/>
      <c r="J51" s="31"/>
      <c r="K51" s="35"/>
    </row>
    <row r="52" spans="2:11" x14ac:dyDescent="0.3">
      <c r="B52" s="8" t="s">
        <v>2946</v>
      </c>
      <c r="C52" s="57" t="s">
        <v>2947</v>
      </c>
      <c r="D52" s="54" t="s">
        <v>2948</v>
      </c>
      <c r="E52" s="6" t="s">
        <v>127</v>
      </c>
      <c r="F52" s="19">
        <v>542968</v>
      </c>
      <c r="G52" s="24">
        <v>388.11</v>
      </c>
      <c r="H52" s="24">
        <v>0.45</v>
      </c>
      <c r="I52" s="31"/>
      <c r="J52" s="31"/>
      <c r="K52" s="35"/>
    </row>
    <row r="53" spans="2:11" x14ac:dyDescent="0.3">
      <c r="B53" s="8" t="s">
        <v>87</v>
      </c>
      <c r="C53" s="57" t="s">
        <v>88</v>
      </c>
      <c r="D53" s="54" t="s">
        <v>89</v>
      </c>
      <c r="E53" s="6" t="s">
        <v>90</v>
      </c>
      <c r="F53" s="19">
        <v>5807</v>
      </c>
      <c r="G53" s="24">
        <v>383.96</v>
      </c>
      <c r="H53" s="24">
        <v>0.44</v>
      </c>
      <c r="I53" s="31"/>
      <c r="J53" s="31"/>
      <c r="K53" s="35"/>
    </row>
    <row r="54" spans="2:11" x14ac:dyDescent="0.3">
      <c r="B54" s="8" t="s">
        <v>548</v>
      </c>
      <c r="C54" s="57" t="s">
        <v>549</v>
      </c>
      <c r="D54" s="54" t="s">
        <v>550</v>
      </c>
      <c r="E54" s="6" t="s">
        <v>155</v>
      </c>
      <c r="F54" s="19">
        <v>33998</v>
      </c>
      <c r="G54" s="24">
        <v>382.55</v>
      </c>
      <c r="H54" s="24">
        <v>0.44</v>
      </c>
      <c r="I54" s="31"/>
      <c r="J54" s="31"/>
      <c r="K54" s="35"/>
    </row>
    <row r="55" spans="2:11" x14ac:dyDescent="0.3">
      <c r="B55" s="8" t="s">
        <v>79</v>
      </c>
      <c r="C55" s="57" t="s">
        <v>80</v>
      </c>
      <c r="D55" s="54" t="s">
        <v>81</v>
      </c>
      <c r="E55" s="6" t="s">
        <v>82</v>
      </c>
      <c r="F55" s="19">
        <v>48974</v>
      </c>
      <c r="G55" s="24">
        <v>380.45</v>
      </c>
      <c r="H55" s="24">
        <v>0.44</v>
      </c>
      <c r="I55" s="31"/>
      <c r="J55" s="31"/>
      <c r="K55" s="35"/>
    </row>
    <row r="56" spans="2:11" x14ac:dyDescent="0.3">
      <c r="B56" s="8" t="s">
        <v>387</v>
      </c>
      <c r="C56" s="57" t="s">
        <v>388</v>
      </c>
      <c r="D56" s="54" t="s">
        <v>389</v>
      </c>
      <c r="E56" s="6" t="s">
        <v>90</v>
      </c>
      <c r="F56" s="19">
        <v>25734</v>
      </c>
      <c r="G56" s="24">
        <v>377.18</v>
      </c>
      <c r="H56" s="24">
        <v>0.44</v>
      </c>
      <c r="I56" s="31"/>
      <c r="J56" s="31"/>
      <c r="K56" s="35"/>
    </row>
    <row r="57" spans="2:11" x14ac:dyDescent="0.3">
      <c r="B57" s="8" t="s">
        <v>1061</v>
      </c>
      <c r="C57" s="57" t="s">
        <v>1062</v>
      </c>
      <c r="D57" s="54" t="s">
        <v>1063</v>
      </c>
      <c r="E57" s="6" t="s">
        <v>82</v>
      </c>
      <c r="F57" s="19">
        <v>20503</v>
      </c>
      <c r="G57" s="24">
        <v>371.56</v>
      </c>
      <c r="H57" s="24">
        <v>0.43</v>
      </c>
      <c r="I57" s="31"/>
      <c r="J57" s="31"/>
      <c r="K57" s="35"/>
    </row>
    <row r="58" spans="2:11" x14ac:dyDescent="0.3">
      <c r="B58" s="8" t="s">
        <v>1064</v>
      </c>
      <c r="C58" s="57" t="s">
        <v>1065</v>
      </c>
      <c r="D58" s="54" t="s">
        <v>1066</v>
      </c>
      <c r="E58" s="6" t="s">
        <v>90</v>
      </c>
      <c r="F58" s="19">
        <v>27906</v>
      </c>
      <c r="G58" s="24">
        <v>349.16</v>
      </c>
      <c r="H58" s="24">
        <v>0.4</v>
      </c>
      <c r="I58" s="31"/>
      <c r="J58" s="31"/>
      <c r="K58" s="35"/>
    </row>
    <row r="59" spans="2:11" x14ac:dyDescent="0.3">
      <c r="B59" s="8" t="s">
        <v>2106</v>
      </c>
      <c r="C59" s="57" t="s">
        <v>2107</v>
      </c>
      <c r="D59" s="54" t="s">
        <v>2108</v>
      </c>
      <c r="E59" s="6" t="s">
        <v>2109</v>
      </c>
      <c r="F59" s="19">
        <v>77624</v>
      </c>
      <c r="G59" s="24">
        <v>338.09</v>
      </c>
      <c r="H59" s="24">
        <v>0.39</v>
      </c>
      <c r="I59" s="31"/>
      <c r="J59" s="31"/>
      <c r="K59" s="35"/>
    </row>
    <row r="60" spans="2:11" x14ac:dyDescent="0.3">
      <c r="B60" s="8" t="s">
        <v>91</v>
      </c>
      <c r="C60" s="57" t="s">
        <v>92</v>
      </c>
      <c r="D60" s="54" t="s">
        <v>93</v>
      </c>
      <c r="E60" s="6" t="s">
        <v>71</v>
      </c>
      <c r="F60" s="19">
        <v>6285</v>
      </c>
      <c r="G60" s="24">
        <v>335.21</v>
      </c>
      <c r="H60" s="24">
        <v>0.39</v>
      </c>
      <c r="I60" s="31"/>
      <c r="J60" s="31"/>
      <c r="K60" s="35"/>
    </row>
    <row r="61" spans="2:11" x14ac:dyDescent="0.3">
      <c r="B61" s="8" t="s">
        <v>1067</v>
      </c>
      <c r="C61" s="57" t="s">
        <v>1068</v>
      </c>
      <c r="D61" s="54" t="s">
        <v>1069</v>
      </c>
      <c r="E61" s="6" t="s">
        <v>489</v>
      </c>
      <c r="F61" s="19">
        <v>29790</v>
      </c>
      <c r="G61" s="24">
        <v>329.57</v>
      </c>
      <c r="H61" s="24">
        <v>0.38</v>
      </c>
      <c r="I61" s="31"/>
      <c r="J61" s="31"/>
      <c r="K61" s="35"/>
    </row>
    <row r="62" spans="2:11" x14ac:dyDescent="0.3">
      <c r="B62" s="8" t="s">
        <v>338</v>
      </c>
      <c r="C62" s="57" t="s">
        <v>339</v>
      </c>
      <c r="D62" s="54" t="s">
        <v>340</v>
      </c>
      <c r="E62" s="6" t="s">
        <v>50</v>
      </c>
      <c r="F62" s="19">
        <v>129938</v>
      </c>
      <c r="G62" s="24">
        <v>324.42</v>
      </c>
      <c r="H62" s="24">
        <v>0.37</v>
      </c>
      <c r="I62" s="31"/>
      <c r="J62" s="31"/>
      <c r="K62" s="35"/>
    </row>
    <row r="63" spans="2:11" x14ac:dyDescent="0.3">
      <c r="B63" s="8" t="s">
        <v>1070</v>
      </c>
      <c r="C63" s="57" t="s">
        <v>1071</v>
      </c>
      <c r="D63" s="54" t="s">
        <v>1072</v>
      </c>
      <c r="E63" s="6" t="s">
        <v>155</v>
      </c>
      <c r="F63" s="19">
        <v>4621</v>
      </c>
      <c r="G63" s="24">
        <v>317.95</v>
      </c>
      <c r="H63" s="24">
        <v>0.37</v>
      </c>
      <c r="I63" s="31"/>
      <c r="J63" s="31"/>
      <c r="K63" s="35"/>
    </row>
    <row r="64" spans="2:11" x14ac:dyDescent="0.3">
      <c r="B64" s="8" t="s">
        <v>2096</v>
      </c>
      <c r="C64" s="57" t="s">
        <v>2097</v>
      </c>
      <c r="D64" s="54" t="s">
        <v>2098</v>
      </c>
      <c r="E64" s="6" t="s">
        <v>147</v>
      </c>
      <c r="F64" s="19">
        <v>40172</v>
      </c>
      <c r="G64" s="24">
        <v>309.26</v>
      </c>
      <c r="H64" s="24">
        <v>0.36</v>
      </c>
      <c r="I64" s="31"/>
      <c r="J64" s="31"/>
      <c r="K64" s="35"/>
    </row>
    <row r="65" spans="2:11" x14ac:dyDescent="0.3">
      <c r="B65" s="8" t="s">
        <v>83</v>
      </c>
      <c r="C65" s="57" t="s">
        <v>84</v>
      </c>
      <c r="D65" s="54" t="s">
        <v>85</v>
      </c>
      <c r="E65" s="6" t="s">
        <v>86</v>
      </c>
      <c r="F65" s="19">
        <v>19257</v>
      </c>
      <c r="G65" s="24">
        <v>308.3</v>
      </c>
      <c r="H65" s="24">
        <v>0.36</v>
      </c>
      <c r="I65" s="31"/>
      <c r="J65" s="31"/>
      <c r="K65" s="35"/>
    </row>
    <row r="66" spans="2:11" x14ac:dyDescent="0.3">
      <c r="B66" s="8" t="s">
        <v>2256</v>
      </c>
      <c r="C66" s="57" t="s">
        <v>2257</v>
      </c>
      <c r="D66" s="54" t="s">
        <v>2258</v>
      </c>
      <c r="E66" s="6" t="s">
        <v>119</v>
      </c>
      <c r="F66" s="19">
        <v>76813</v>
      </c>
      <c r="G66" s="24">
        <v>301.72000000000003</v>
      </c>
      <c r="H66" s="24">
        <v>0.35</v>
      </c>
      <c r="I66" s="31"/>
      <c r="J66" s="31"/>
      <c r="K66" s="35"/>
    </row>
    <row r="67" spans="2:11" x14ac:dyDescent="0.3">
      <c r="B67" s="8" t="s">
        <v>1073</v>
      </c>
      <c r="C67" s="57" t="s">
        <v>1074</v>
      </c>
      <c r="D67" s="54" t="s">
        <v>1075</v>
      </c>
      <c r="E67" s="6" t="s">
        <v>1076</v>
      </c>
      <c r="F67" s="19">
        <v>11915</v>
      </c>
      <c r="G67" s="24">
        <v>300.25</v>
      </c>
      <c r="H67" s="24">
        <v>0.35</v>
      </c>
      <c r="I67" s="31"/>
      <c r="J67" s="31"/>
      <c r="K67" s="35"/>
    </row>
    <row r="68" spans="2:11" x14ac:dyDescent="0.3">
      <c r="B68" s="8" t="s">
        <v>101</v>
      </c>
      <c r="C68" s="57" t="s">
        <v>102</v>
      </c>
      <c r="D68" s="54" t="s">
        <v>103</v>
      </c>
      <c r="E68" s="6" t="s">
        <v>71</v>
      </c>
      <c r="F68" s="19">
        <v>10744</v>
      </c>
      <c r="G68" s="24">
        <v>298.77</v>
      </c>
      <c r="H68" s="24">
        <v>0.34</v>
      </c>
      <c r="I68" s="31"/>
      <c r="J68" s="31"/>
      <c r="K68" s="35"/>
    </row>
    <row r="69" spans="2:11" x14ac:dyDescent="0.3">
      <c r="B69" s="8" t="s">
        <v>493</v>
      </c>
      <c r="C69" s="57" t="s">
        <v>494</v>
      </c>
      <c r="D69" s="54" t="s">
        <v>495</v>
      </c>
      <c r="E69" s="6" t="s">
        <v>325</v>
      </c>
      <c r="F69" s="19">
        <v>5397</v>
      </c>
      <c r="G69" s="24">
        <v>297.39999999999998</v>
      </c>
      <c r="H69" s="24">
        <v>0.34</v>
      </c>
      <c r="I69" s="31"/>
      <c r="J69" s="31"/>
      <c r="K69" s="35"/>
    </row>
    <row r="70" spans="2:11" x14ac:dyDescent="0.3">
      <c r="B70" s="8" t="s">
        <v>574</v>
      </c>
      <c r="C70" s="57" t="s">
        <v>575</v>
      </c>
      <c r="D70" s="54" t="s">
        <v>576</v>
      </c>
      <c r="E70" s="6" t="s">
        <v>271</v>
      </c>
      <c r="F70" s="19">
        <v>61367</v>
      </c>
      <c r="G70" s="24">
        <v>292.08</v>
      </c>
      <c r="H70" s="24">
        <v>0.34</v>
      </c>
      <c r="I70" s="31"/>
      <c r="J70" s="31"/>
      <c r="K70" s="35"/>
    </row>
    <row r="71" spans="2:11" x14ac:dyDescent="0.3">
      <c r="B71" s="8" t="s">
        <v>420</v>
      </c>
      <c r="C71" s="57" t="s">
        <v>421</v>
      </c>
      <c r="D71" s="54" t="s">
        <v>422</v>
      </c>
      <c r="E71" s="6" t="s">
        <v>67</v>
      </c>
      <c r="F71" s="19">
        <v>88667</v>
      </c>
      <c r="G71" s="24">
        <v>282.32</v>
      </c>
      <c r="H71" s="24">
        <v>0.33</v>
      </c>
      <c r="I71" s="31"/>
      <c r="J71" s="31"/>
      <c r="K71" s="35"/>
    </row>
    <row r="72" spans="2:11" x14ac:dyDescent="0.3">
      <c r="B72" s="8" t="s">
        <v>851</v>
      </c>
      <c r="C72" s="57" t="s">
        <v>852</v>
      </c>
      <c r="D72" s="54" t="s">
        <v>853</v>
      </c>
      <c r="E72" s="6" t="s">
        <v>50</v>
      </c>
      <c r="F72" s="19">
        <v>4872</v>
      </c>
      <c r="G72" s="24">
        <v>274.68</v>
      </c>
      <c r="H72" s="24">
        <v>0.32</v>
      </c>
      <c r="I72" s="31"/>
      <c r="J72" s="31"/>
      <c r="K72" s="35"/>
    </row>
    <row r="73" spans="2:11" x14ac:dyDescent="0.3">
      <c r="B73" s="8" t="s">
        <v>2249</v>
      </c>
      <c r="C73" s="57" t="s">
        <v>657</v>
      </c>
      <c r="D73" s="54" t="s">
        <v>2250</v>
      </c>
      <c r="E73" s="6" t="s">
        <v>86</v>
      </c>
      <c r="F73" s="19">
        <v>66606</v>
      </c>
      <c r="G73" s="24">
        <v>270.39</v>
      </c>
      <c r="H73" s="24">
        <v>0.31</v>
      </c>
      <c r="I73" s="31"/>
      <c r="J73" s="31"/>
      <c r="K73" s="35"/>
    </row>
    <row r="74" spans="2:11" x14ac:dyDescent="0.3">
      <c r="B74" s="8" t="s">
        <v>253</v>
      </c>
      <c r="C74" s="57" t="s">
        <v>254</v>
      </c>
      <c r="D74" s="54" t="s">
        <v>255</v>
      </c>
      <c r="E74" s="6" t="s">
        <v>170</v>
      </c>
      <c r="F74" s="19">
        <v>21909</v>
      </c>
      <c r="G74" s="24">
        <v>269.79000000000002</v>
      </c>
      <c r="H74" s="24">
        <v>0.31</v>
      </c>
      <c r="I74" s="31"/>
      <c r="J74" s="31"/>
      <c r="K74" s="35"/>
    </row>
    <row r="75" spans="2:11" x14ac:dyDescent="0.3">
      <c r="B75" s="8" t="s">
        <v>541</v>
      </c>
      <c r="C75" s="57" t="s">
        <v>542</v>
      </c>
      <c r="D75" s="54" t="s">
        <v>543</v>
      </c>
      <c r="E75" s="6" t="s">
        <v>163</v>
      </c>
      <c r="F75" s="19">
        <v>6730</v>
      </c>
      <c r="G75" s="24">
        <v>269.33999999999997</v>
      </c>
      <c r="H75" s="24">
        <v>0.31</v>
      </c>
      <c r="I75" s="31"/>
      <c r="J75" s="31"/>
      <c r="K75" s="35"/>
    </row>
    <row r="76" spans="2:11" x14ac:dyDescent="0.3">
      <c r="B76" s="8" t="s">
        <v>857</v>
      </c>
      <c r="C76" s="57" t="s">
        <v>858</v>
      </c>
      <c r="D76" s="54" t="s">
        <v>859</v>
      </c>
      <c r="E76" s="6" t="s">
        <v>860</v>
      </c>
      <c r="F76" s="19">
        <v>15139</v>
      </c>
      <c r="G76" s="24">
        <v>266.69</v>
      </c>
      <c r="H76" s="24">
        <v>0.31</v>
      </c>
      <c r="I76" s="31"/>
      <c r="J76" s="31"/>
      <c r="K76" s="35"/>
    </row>
    <row r="77" spans="2:11" x14ac:dyDescent="0.3">
      <c r="B77" s="8" t="s">
        <v>2925</v>
      </c>
      <c r="C77" s="57" t="s">
        <v>2926</v>
      </c>
      <c r="D77" s="54" t="s">
        <v>2927</v>
      </c>
      <c r="E77" s="6" t="s">
        <v>86</v>
      </c>
      <c r="F77" s="19">
        <v>1981</v>
      </c>
      <c r="G77" s="24">
        <v>265.73</v>
      </c>
      <c r="H77" s="24">
        <v>0.31</v>
      </c>
      <c r="I77" s="31"/>
      <c r="J77" s="31"/>
      <c r="K77" s="35"/>
    </row>
    <row r="78" spans="2:11" x14ac:dyDescent="0.3">
      <c r="B78" s="8" t="s">
        <v>241</v>
      </c>
      <c r="C78" s="57" t="s">
        <v>242</v>
      </c>
      <c r="D78" s="54" t="s">
        <v>243</v>
      </c>
      <c r="E78" s="6" t="s">
        <v>50</v>
      </c>
      <c r="F78" s="19">
        <v>3046</v>
      </c>
      <c r="G78" s="24">
        <v>260.45</v>
      </c>
      <c r="H78" s="24">
        <v>0.3</v>
      </c>
      <c r="I78" s="31"/>
      <c r="J78" s="31"/>
      <c r="K78" s="35"/>
    </row>
    <row r="79" spans="2:11" x14ac:dyDescent="0.3">
      <c r="B79" s="8" t="s">
        <v>2409</v>
      </c>
      <c r="C79" s="57" t="s">
        <v>2410</v>
      </c>
      <c r="D79" s="54" t="s">
        <v>2411</v>
      </c>
      <c r="E79" s="6" t="s">
        <v>151</v>
      </c>
      <c r="F79" s="19">
        <v>1764</v>
      </c>
      <c r="G79" s="24">
        <v>259.17</v>
      </c>
      <c r="H79" s="24">
        <v>0.3</v>
      </c>
      <c r="I79" s="31"/>
      <c r="J79" s="31"/>
      <c r="K79" s="35"/>
    </row>
    <row r="80" spans="2:11" x14ac:dyDescent="0.3">
      <c r="B80" s="8" t="s">
        <v>982</v>
      </c>
      <c r="C80" s="57" t="s">
        <v>983</v>
      </c>
      <c r="D80" s="54" t="s">
        <v>984</v>
      </c>
      <c r="E80" s="6" t="s">
        <v>71</v>
      </c>
      <c r="F80" s="19">
        <v>5938</v>
      </c>
      <c r="G80" s="24">
        <v>255.89</v>
      </c>
      <c r="H80" s="24">
        <v>0.3</v>
      </c>
      <c r="I80" s="31"/>
      <c r="J80" s="31"/>
      <c r="K80" s="35"/>
    </row>
    <row r="81" spans="2:11" x14ac:dyDescent="0.3">
      <c r="B81" s="8" t="s">
        <v>2298</v>
      </c>
      <c r="C81" s="57" t="s">
        <v>2299</v>
      </c>
      <c r="D81" s="54" t="s">
        <v>2300</v>
      </c>
      <c r="E81" s="6" t="s">
        <v>163</v>
      </c>
      <c r="F81" s="19">
        <v>17753</v>
      </c>
      <c r="G81" s="24">
        <v>253.42</v>
      </c>
      <c r="H81" s="24">
        <v>0.28999999999999998</v>
      </c>
      <c r="I81" s="31"/>
      <c r="J81" s="31"/>
      <c r="K81" s="35"/>
    </row>
    <row r="82" spans="2:11" x14ac:dyDescent="0.3">
      <c r="B82" s="8" t="s">
        <v>1077</v>
      </c>
      <c r="C82" s="57" t="s">
        <v>1078</v>
      </c>
      <c r="D82" s="54" t="s">
        <v>1079</v>
      </c>
      <c r="E82" s="6" t="s">
        <v>43</v>
      </c>
      <c r="F82" s="19">
        <v>30127</v>
      </c>
      <c r="G82" s="24">
        <v>246.12</v>
      </c>
      <c r="H82" s="24">
        <v>0.28000000000000003</v>
      </c>
      <c r="I82" s="31"/>
      <c r="J82" s="31"/>
      <c r="K82" s="35"/>
    </row>
    <row r="83" spans="2:11" x14ac:dyDescent="0.3">
      <c r="B83" s="8" t="s">
        <v>957</v>
      </c>
      <c r="C83" s="57" t="s">
        <v>958</v>
      </c>
      <c r="D83" s="54" t="s">
        <v>959</v>
      </c>
      <c r="E83" s="6" t="s">
        <v>67</v>
      </c>
      <c r="F83" s="19">
        <v>170929</v>
      </c>
      <c r="G83" s="24">
        <v>242.67</v>
      </c>
      <c r="H83" s="24">
        <v>0.28000000000000003</v>
      </c>
      <c r="I83" s="31"/>
      <c r="J83" s="31"/>
      <c r="K83" s="35"/>
    </row>
    <row r="84" spans="2:11" x14ac:dyDescent="0.3">
      <c r="B84" s="8" t="s">
        <v>408</v>
      </c>
      <c r="C84" s="57" t="s">
        <v>409</v>
      </c>
      <c r="D84" s="54" t="s">
        <v>410</v>
      </c>
      <c r="E84" s="6" t="s">
        <v>347</v>
      </c>
      <c r="F84" s="19">
        <v>123398</v>
      </c>
      <c r="G84" s="24">
        <v>234.21</v>
      </c>
      <c r="H84" s="24">
        <v>0.27</v>
      </c>
      <c r="I84" s="31"/>
      <c r="J84" s="31"/>
      <c r="K84" s="35"/>
    </row>
    <row r="85" spans="2:11" x14ac:dyDescent="0.3">
      <c r="B85" s="8" t="s">
        <v>2233</v>
      </c>
      <c r="C85" s="57" t="s">
        <v>2234</v>
      </c>
      <c r="D85" s="54" t="s">
        <v>2235</v>
      </c>
      <c r="E85" s="6" t="s">
        <v>159</v>
      </c>
      <c r="F85" s="19">
        <v>29349</v>
      </c>
      <c r="G85" s="24">
        <v>234.16</v>
      </c>
      <c r="H85" s="24">
        <v>0.27</v>
      </c>
      <c r="I85" s="31"/>
      <c r="J85" s="31"/>
      <c r="K85" s="35"/>
    </row>
    <row r="86" spans="2:11" x14ac:dyDescent="0.3">
      <c r="B86" s="8" t="s">
        <v>237</v>
      </c>
      <c r="C86" s="57" t="s">
        <v>238</v>
      </c>
      <c r="D86" s="54" t="s">
        <v>239</v>
      </c>
      <c r="E86" s="6" t="s">
        <v>240</v>
      </c>
      <c r="F86" s="19">
        <v>60459</v>
      </c>
      <c r="G86" s="24">
        <v>232.25</v>
      </c>
      <c r="H86" s="24">
        <v>0.27</v>
      </c>
      <c r="I86" s="31"/>
      <c r="J86" s="31"/>
      <c r="K86" s="35"/>
    </row>
    <row r="87" spans="2:11" x14ac:dyDescent="0.3">
      <c r="B87" s="8" t="s">
        <v>2244</v>
      </c>
      <c r="C87" s="57" t="s">
        <v>633</v>
      </c>
      <c r="D87" s="54" t="s">
        <v>2245</v>
      </c>
      <c r="E87" s="6" t="s">
        <v>86</v>
      </c>
      <c r="F87" s="19">
        <v>57136</v>
      </c>
      <c r="G87" s="24">
        <v>229.86</v>
      </c>
      <c r="H87" s="24">
        <v>0.27</v>
      </c>
      <c r="I87" s="31"/>
      <c r="J87" s="31"/>
      <c r="K87" s="35"/>
    </row>
    <row r="88" spans="2:11" x14ac:dyDescent="0.3">
      <c r="B88" s="8" t="s">
        <v>2068</v>
      </c>
      <c r="C88" s="57" t="s">
        <v>2069</v>
      </c>
      <c r="D88" s="54" t="s">
        <v>2070</v>
      </c>
      <c r="E88" s="6" t="s">
        <v>43</v>
      </c>
      <c r="F88" s="19">
        <v>112154</v>
      </c>
      <c r="G88" s="24">
        <v>226.62</v>
      </c>
      <c r="H88" s="24">
        <v>0.26</v>
      </c>
      <c r="I88" s="31"/>
      <c r="J88" s="31"/>
      <c r="K88" s="35"/>
    </row>
    <row r="89" spans="2:11" x14ac:dyDescent="0.3">
      <c r="B89" s="8" t="s">
        <v>203</v>
      </c>
      <c r="C89" s="57" t="s">
        <v>204</v>
      </c>
      <c r="D89" s="54" t="s">
        <v>205</v>
      </c>
      <c r="E89" s="6" t="s">
        <v>206</v>
      </c>
      <c r="F89" s="19">
        <v>4642</v>
      </c>
      <c r="G89" s="24">
        <v>222.03</v>
      </c>
      <c r="H89" s="24">
        <v>0.26</v>
      </c>
      <c r="I89" s="31"/>
      <c r="J89" s="31"/>
      <c r="K89" s="35"/>
    </row>
    <row r="90" spans="2:11" x14ac:dyDescent="0.3">
      <c r="B90" s="8" t="s">
        <v>2259</v>
      </c>
      <c r="C90" s="57" t="s">
        <v>2260</v>
      </c>
      <c r="D90" s="54" t="s">
        <v>2261</v>
      </c>
      <c r="E90" s="6" t="s">
        <v>318</v>
      </c>
      <c r="F90" s="19">
        <v>7045</v>
      </c>
      <c r="G90" s="24">
        <v>218.9</v>
      </c>
      <c r="H90" s="24">
        <v>0.25</v>
      </c>
      <c r="I90" s="31"/>
      <c r="J90" s="31"/>
      <c r="K90" s="35"/>
    </row>
    <row r="91" spans="2:11" x14ac:dyDescent="0.3">
      <c r="B91" s="8" t="s">
        <v>402</v>
      </c>
      <c r="C91" s="57" t="s">
        <v>403</v>
      </c>
      <c r="D91" s="54" t="s">
        <v>404</v>
      </c>
      <c r="E91" s="6" t="s">
        <v>90</v>
      </c>
      <c r="F91" s="19">
        <v>11049</v>
      </c>
      <c r="G91" s="24">
        <v>216.31</v>
      </c>
      <c r="H91" s="24">
        <v>0.25</v>
      </c>
      <c r="I91" s="31"/>
      <c r="J91" s="31"/>
      <c r="K91" s="35"/>
    </row>
    <row r="92" spans="2:11" x14ac:dyDescent="0.3">
      <c r="B92" s="8" t="s">
        <v>94</v>
      </c>
      <c r="C92" s="57" t="s">
        <v>95</v>
      </c>
      <c r="D92" s="54" t="s">
        <v>96</v>
      </c>
      <c r="E92" s="6" t="s">
        <v>50</v>
      </c>
      <c r="F92" s="19">
        <v>4223</v>
      </c>
      <c r="G92" s="24">
        <v>214.06</v>
      </c>
      <c r="H92" s="24">
        <v>0.25</v>
      </c>
      <c r="I92" s="31"/>
      <c r="J92" s="31"/>
      <c r="K92" s="35"/>
    </row>
    <row r="93" spans="2:11" x14ac:dyDescent="0.3">
      <c r="B93" s="8" t="s">
        <v>300</v>
      </c>
      <c r="C93" s="57" t="s">
        <v>301</v>
      </c>
      <c r="D93" s="54" t="s">
        <v>302</v>
      </c>
      <c r="E93" s="6" t="s">
        <v>43</v>
      </c>
      <c r="F93" s="19">
        <v>84717</v>
      </c>
      <c r="G93" s="24">
        <v>211.41</v>
      </c>
      <c r="H93" s="24">
        <v>0.24</v>
      </c>
      <c r="I93" s="31"/>
      <c r="J93" s="31"/>
      <c r="K93" s="35"/>
    </row>
    <row r="94" spans="2:11" x14ac:dyDescent="0.3">
      <c r="B94" s="8" t="s">
        <v>509</v>
      </c>
      <c r="C94" s="57" t="s">
        <v>510</v>
      </c>
      <c r="D94" s="54" t="s">
        <v>511</v>
      </c>
      <c r="E94" s="6" t="s">
        <v>137</v>
      </c>
      <c r="F94" s="19">
        <v>134876</v>
      </c>
      <c r="G94" s="24">
        <v>206.52</v>
      </c>
      <c r="H94" s="24">
        <v>0.24</v>
      </c>
      <c r="I94" s="31"/>
      <c r="J94" s="31"/>
      <c r="K94" s="35"/>
    </row>
    <row r="95" spans="2:11" x14ac:dyDescent="0.3">
      <c r="B95" s="8" t="s">
        <v>796</v>
      </c>
      <c r="C95" s="57" t="s">
        <v>797</v>
      </c>
      <c r="D95" s="54" t="s">
        <v>798</v>
      </c>
      <c r="E95" s="6" t="s">
        <v>271</v>
      </c>
      <c r="F95" s="19">
        <v>13510</v>
      </c>
      <c r="G95" s="24">
        <v>205.37</v>
      </c>
      <c r="H95" s="24">
        <v>0.24</v>
      </c>
      <c r="I95" s="31"/>
      <c r="J95" s="31"/>
      <c r="K95" s="35"/>
    </row>
    <row r="96" spans="2:11" x14ac:dyDescent="0.3">
      <c r="B96" s="8" t="s">
        <v>571</v>
      </c>
      <c r="C96" s="57" t="s">
        <v>572</v>
      </c>
      <c r="D96" s="54" t="s">
        <v>573</v>
      </c>
      <c r="E96" s="6" t="s">
        <v>82</v>
      </c>
      <c r="F96" s="19">
        <v>10944</v>
      </c>
      <c r="G96" s="24">
        <v>205.24</v>
      </c>
      <c r="H96" s="24">
        <v>0.24</v>
      </c>
      <c r="I96" s="31"/>
      <c r="J96" s="31"/>
      <c r="K96" s="35"/>
    </row>
    <row r="97" spans="2:11" x14ac:dyDescent="0.3">
      <c r="B97" s="8" t="s">
        <v>164</v>
      </c>
      <c r="C97" s="57" t="s">
        <v>165</v>
      </c>
      <c r="D97" s="54" t="s">
        <v>166</v>
      </c>
      <c r="E97" s="6" t="s">
        <v>123</v>
      </c>
      <c r="F97" s="19">
        <v>6188</v>
      </c>
      <c r="G97" s="24">
        <v>202.23</v>
      </c>
      <c r="H97" s="24">
        <v>0.23</v>
      </c>
      <c r="I97" s="31"/>
      <c r="J97" s="31"/>
      <c r="K97" s="35"/>
    </row>
    <row r="98" spans="2:11" x14ac:dyDescent="0.3">
      <c r="B98" s="8" t="s">
        <v>2367</v>
      </c>
      <c r="C98" s="57" t="s">
        <v>2368</v>
      </c>
      <c r="D98" s="54" t="s">
        <v>2369</v>
      </c>
      <c r="E98" s="6" t="s">
        <v>127</v>
      </c>
      <c r="F98" s="19">
        <v>29300</v>
      </c>
      <c r="G98" s="24">
        <v>201.2</v>
      </c>
      <c r="H98" s="24">
        <v>0.23</v>
      </c>
      <c r="I98" s="31"/>
      <c r="J98" s="31"/>
      <c r="K98" s="35"/>
    </row>
    <row r="99" spans="2:11" x14ac:dyDescent="0.3">
      <c r="B99" s="8" t="s">
        <v>2928</v>
      </c>
      <c r="C99" s="57" t="s">
        <v>2929</v>
      </c>
      <c r="D99" s="54" t="s">
        <v>2930</v>
      </c>
      <c r="E99" s="6" t="s">
        <v>119</v>
      </c>
      <c r="F99" s="19">
        <v>36008</v>
      </c>
      <c r="G99" s="24">
        <v>195.81</v>
      </c>
      <c r="H99" s="24">
        <v>0.23</v>
      </c>
      <c r="I99" s="31"/>
      <c r="J99" s="31"/>
      <c r="K99" s="35"/>
    </row>
    <row r="100" spans="2:11" x14ac:dyDescent="0.3">
      <c r="B100" s="8" t="s">
        <v>2246</v>
      </c>
      <c r="C100" s="57" t="s">
        <v>2247</v>
      </c>
      <c r="D100" s="54" t="s">
        <v>2248</v>
      </c>
      <c r="E100" s="6" t="s">
        <v>43</v>
      </c>
      <c r="F100" s="19">
        <v>283604</v>
      </c>
      <c r="G100" s="24">
        <v>192.77</v>
      </c>
      <c r="H100" s="24">
        <v>0.22</v>
      </c>
      <c r="I100" s="31"/>
      <c r="J100" s="31"/>
      <c r="K100" s="35"/>
    </row>
    <row r="101" spans="2:11" x14ac:dyDescent="0.3">
      <c r="B101" s="8" t="s">
        <v>2307</v>
      </c>
      <c r="C101" s="57" t="s">
        <v>2308</v>
      </c>
      <c r="D101" s="54" t="s">
        <v>2309</v>
      </c>
      <c r="E101" s="6" t="s">
        <v>318</v>
      </c>
      <c r="F101" s="19">
        <v>6637</v>
      </c>
      <c r="G101" s="24">
        <v>189.88</v>
      </c>
      <c r="H101" s="24">
        <v>0.22</v>
      </c>
      <c r="I101" s="31"/>
      <c r="J101" s="31"/>
      <c r="K101" s="35"/>
    </row>
    <row r="102" spans="2:11" x14ac:dyDescent="0.3">
      <c r="B102" s="8" t="s">
        <v>2949</v>
      </c>
      <c r="C102" s="57" t="s">
        <v>1147</v>
      </c>
      <c r="D102" s="54" t="s">
        <v>2950</v>
      </c>
      <c r="E102" s="6" t="s">
        <v>43</v>
      </c>
      <c r="F102" s="19">
        <v>862467</v>
      </c>
      <c r="G102" s="24">
        <v>185.26</v>
      </c>
      <c r="H102" s="24">
        <v>0.21</v>
      </c>
      <c r="I102" s="31"/>
      <c r="J102" s="31"/>
      <c r="K102" s="35"/>
    </row>
    <row r="103" spans="2:11" x14ac:dyDescent="0.3">
      <c r="B103" s="8" t="s">
        <v>2931</v>
      </c>
      <c r="C103" s="57" t="s">
        <v>2932</v>
      </c>
      <c r="D103" s="54" t="s">
        <v>2933</v>
      </c>
      <c r="E103" s="6" t="s">
        <v>159</v>
      </c>
      <c r="F103" s="19">
        <v>12781</v>
      </c>
      <c r="G103" s="24">
        <v>182.19</v>
      </c>
      <c r="H103" s="24">
        <v>0.21</v>
      </c>
      <c r="I103" s="31"/>
      <c r="J103" s="31"/>
      <c r="K103" s="35"/>
    </row>
    <row r="104" spans="2:11" x14ac:dyDescent="0.3">
      <c r="B104" s="8" t="s">
        <v>207</v>
      </c>
      <c r="C104" s="57" t="s">
        <v>208</v>
      </c>
      <c r="D104" s="54" t="s">
        <v>209</v>
      </c>
      <c r="E104" s="6" t="s">
        <v>78</v>
      </c>
      <c r="F104" s="19">
        <v>613</v>
      </c>
      <c r="G104" s="24">
        <v>181.42</v>
      </c>
      <c r="H104" s="24">
        <v>0.21</v>
      </c>
      <c r="I104" s="31"/>
      <c r="J104" s="31"/>
      <c r="K104" s="35"/>
    </row>
    <row r="105" spans="2:11" x14ac:dyDescent="0.3">
      <c r="B105" s="8" t="s">
        <v>2082</v>
      </c>
      <c r="C105" s="57" t="s">
        <v>1276</v>
      </c>
      <c r="D105" s="54" t="s">
        <v>2083</v>
      </c>
      <c r="E105" s="6" t="s">
        <v>67</v>
      </c>
      <c r="F105" s="19">
        <v>43941</v>
      </c>
      <c r="G105" s="24">
        <v>180.62</v>
      </c>
      <c r="H105" s="24">
        <v>0.21</v>
      </c>
      <c r="I105" s="31"/>
      <c r="J105" s="31"/>
      <c r="K105" s="35"/>
    </row>
    <row r="106" spans="2:11" x14ac:dyDescent="0.3">
      <c r="B106" s="8" t="s">
        <v>532</v>
      </c>
      <c r="C106" s="57" t="s">
        <v>533</v>
      </c>
      <c r="D106" s="54" t="s">
        <v>534</v>
      </c>
      <c r="E106" s="6" t="s">
        <v>318</v>
      </c>
      <c r="F106" s="19">
        <v>1114</v>
      </c>
      <c r="G106" s="24">
        <v>179.4</v>
      </c>
      <c r="H106" s="24">
        <v>0.21</v>
      </c>
      <c r="I106" s="31"/>
      <c r="J106" s="31"/>
      <c r="K106" s="35"/>
    </row>
    <row r="107" spans="2:11" x14ac:dyDescent="0.3">
      <c r="B107" s="8" t="s">
        <v>557</v>
      </c>
      <c r="C107" s="57" t="s">
        <v>558</v>
      </c>
      <c r="D107" s="54" t="s">
        <v>559</v>
      </c>
      <c r="E107" s="6" t="s">
        <v>43</v>
      </c>
      <c r="F107" s="19">
        <v>25680</v>
      </c>
      <c r="G107" s="24">
        <v>177.98</v>
      </c>
      <c r="H107" s="24">
        <v>0.21</v>
      </c>
      <c r="I107" s="31"/>
      <c r="J107" s="31"/>
      <c r="K107" s="35"/>
    </row>
    <row r="108" spans="2:11" x14ac:dyDescent="0.3">
      <c r="B108" s="8" t="s">
        <v>2071</v>
      </c>
      <c r="C108" s="57" t="s">
        <v>2072</v>
      </c>
      <c r="D108" s="54" t="s">
        <v>2073</v>
      </c>
      <c r="E108" s="6" t="s">
        <v>82</v>
      </c>
      <c r="F108" s="19">
        <v>11802</v>
      </c>
      <c r="G108" s="24">
        <v>177.35</v>
      </c>
      <c r="H108" s="24">
        <v>0.2</v>
      </c>
      <c r="I108" s="31"/>
      <c r="J108" s="31"/>
      <c r="K108" s="35"/>
    </row>
    <row r="109" spans="2:11" x14ac:dyDescent="0.3">
      <c r="B109" s="8" t="s">
        <v>2254</v>
      </c>
      <c r="C109" s="57" t="s">
        <v>1413</v>
      </c>
      <c r="D109" s="54" t="s">
        <v>2255</v>
      </c>
      <c r="E109" s="6" t="s">
        <v>43</v>
      </c>
      <c r="F109" s="19">
        <v>154219</v>
      </c>
      <c r="G109" s="24">
        <v>176.98</v>
      </c>
      <c r="H109" s="24">
        <v>0.2</v>
      </c>
      <c r="I109" s="31"/>
      <c r="J109" s="31"/>
      <c r="K109" s="35"/>
    </row>
    <row r="110" spans="2:11" x14ac:dyDescent="0.3">
      <c r="B110" s="8" t="s">
        <v>2332</v>
      </c>
      <c r="C110" s="57" t="s">
        <v>2333</v>
      </c>
      <c r="D110" s="54" t="s">
        <v>2334</v>
      </c>
      <c r="E110" s="6" t="s">
        <v>151</v>
      </c>
      <c r="F110" s="19">
        <v>11542</v>
      </c>
      <c r="G110" s="24">
        <v>176.25</v>
      </c>
      <c r="H110" s="24">
        <v>0.2</v>
      </c>
      <c r="I110" s="31"/>
      <c r="J110" s="31"/>
      <c r="K110" s="35"/>
    </row>
    <row r="111" spans="2:11" x14ac:dyDescent="0.3">
      <c r="B111" s="8" t="s">
        <v>2349</v>
      </c>
      <c r="C111" s="57" t="s">
        <v>2350</v>
      </c>
      <c r="D111" s="54" t="s">
        <v>2351</v>
      </c>
      <c r="E111" s="6" t="s">
        <v>489</v>
      </c>
      <c r="F111" s="19">
        <v>24141</v>
      </c>
      <c r="G111" s="24">
        <v>172.96</v>
      </c>
      <c r="H111" s="24">
        <v>0.2</v>
      </c>
      <c r="I111" s="31"/>
      <c r="J111" s="31"/>
      <c r="K111" s="35"/>
    </row>
    <row r="112" spans="2:11" x14ac:dyDescent="0.3">
      <c r="B112" s="8" t="s">
        <v>2116</v>
      </c>
      <c r="C112" s="57" t="s">
        <v>2117</v>
      </c>
      <c r="D112" s="54" t="s">
        <v>2118</v>
      </c>
      <c r="E112" s="6" t="s">
        <v>78</v>
      </c>
      <c r="F112" s="19">
        <v>30474</v>
      </c>
      <c r="G112" s="24">
        <v>168.67</v>
      </c>
      <c r="H112" s="24">
        <v>0.19</v>
      </c>
      <c r="I112" s="31"/>
      <c r="J112" s="31"/>
      <c r="K112" s="35"/>
    </row>
    <row r="113" spans="2:11" x14ac:dyDescent="0.3">
      <c r="B113" s="8" t="s">
        <v>433</v>
      </c>
      <c r="C113" s="57" t="s">
        <v>434</v>
      </c>
      <c r="D113" s="54" t="s">
        <v>435</v>
      </c>
      <c r="E113" s="6" t="s">
        <v>155</v>
      </c>
      <c r="F113" s="19">
        <v>23837</v>
      </c>
      <c r="G113" s="24">
        <v>168.36</v>
      </c>
      <c r="H113" s="24">
        <v>0.19</v>
      </c>
      <c r="I113" s="31"/>
      <c r="J113" s="31"/>
      <c r="K113" s="35"/>
    </row>
    <row r="114" spans="2:11" x14ac:dyDescent="0.3">
      <c r="B114" s="8" t="s">
        <v>291</v>
      </c>
      <c r="C114" s="57" t="s">
        <v>292</v>
      </c>
      <c r="D114" s="54" t="s">
        <v>293</v>
      </c>
      <c r="E114" s="6" t="s">
        <v>43</v>
      </c>
      <c r="F114" s="19">
        <v>157725</v>
      </c>
      <c r="G114" s="24">
        <v>166.9</v>
      </c>
      <c r="H114" s="24">
        <v>0.19</v>
      </c>
      <c r="I114" s="31"/>
      <c r="J114" s="31"/>
      <c r="K114" s="35"/>
    </row>
    <row r="115" spans="2:11" x14ac:dyDescent="0.3">
      <c r="B115" s="8" t="s">
        <v>231</v>
      </c>
      <c r="C115" s="57" t="s">
        <v>232</v>
      </c>
      <c r="D115" s="54" t="s">
        <v>233</v>
      </c>
      <c r="E115" s="6" t="s">
        <v>197</v>
      </c>
      <c r="F115" s="19">
        <v>17381</v>
      </c>
      <c r="G115" s="24">
        <v>164.93</v>
      </c>
      <c r="H115" s="24">
        <v>0.19</v>
      </c>
      <c r="I115" s="31"/>
      <c r="J115" s="31"/>
      <c r="K115" s="35"/>
    </row>
    <row r="116" spans="2:11" x14ac:dyDescent="0.3">
      <c r="B116" s="8" t="s">
        <v>2060</v>
      </c>
      <c r="C116" s="57" t="s">
        <v>1098</v>
      </c>
      <c r="D116" s="54" t="s">
        <v>2061</v>
      </c>
      <c r="E116" s="6" t="s">
        <v>86</v>
      </c>
      <c r="F116" s="19">
        <v>3148</v>
      </c>
      <c r="G116" s="24">
        <v>161.69999999999999</v>
      </c>
      <c r="H116" s="24">
        <v>0.19</v>
      </c>
      <c r="I116" s="31"/>
      <c r="J116" s="31"/>
      <c r="K116" s="35"/>
    </row>
    <row r="117" spans="2:11" x14ac:dyDescent="0.3">
      <c r="B117" s="8" t="s">
        <v>156</v>
      </c>
      <c r="C117" s="57" t="s">
        <v>157</v>
      </c>
      <c r="D117" s="54" t="s">
        <v>158</v>
      </c>
      <c r="E117" s="6" t="s">
        <v>159</v>
      </c>
      <c r="F117" s="19">
        <v>6900</v>
      </c>
      <c r="G117" s="24">
        <v>154.82</v>
      </c>
      <c r="H117" s="24">
        <v>0.18</v>
      </c>
      <c r="I117" s="31"/>
      <c r="J117" s="31"/>
      <c r="K117" s="35"/>
    </row>
    <row r="118" spans="2:11" x14ac:dyDescent="0.3">
      <c r="B118" s="8" t="s">
        <v>171</v>
      </c>
      <c r="C118" s="57" t="s">
        <v>172</v>
      </c>
      <c r="D118" s="54" t="s">
        <v>173</v>
      </c>
      <c r="E118" s="6" t="s">
        <v>174</v>
      </c>
      <c r="F118" s="19">
        <v>65433</v>
      </c>
      <c r="G118" s="24">
        <v>154.44</v>
      </c>
      <c r="H118" s="24">
        <v>0.18</v>
      </c>
      <c r="I118" s="31"/>
      <c r="J118" s="31"/>
      <c r="K118" s="35"/>
    </row>
    <row r="119" spans="2:11" x14ac:dyDescent="0.3">
      <c r="B119" s="8" t="s">
        <v>2364</v>
      </c>
      <c r="C119" s="57" t="s">
        <v>2365</v>
      </c>
      <c r="D119" s="54" t="s">
        <v>2366</v>
      </c>
      <c r="E119" s="6" t="s">
        <v>206</v>
      </c>
      <c r="F119" s="19">
        <v>2337</v>
      </c>
      <c r="G119" s="24">
        <v>154.29</v>
      </c>
      <c r="H119" s="24">
        <v>0.18</v>
      </c>
      <c r="I119" s="31"/>
      <c r="J119" s="31"/>
      <c r="K119" s="35"/>
    </row>
    <row r="120" spans="2:11" x14ac:dyDescent="0.3">
      <c r="B120" s="8" t="s">
        <v>2080</v>
      </c>
      <c r="C120" s="57" t="s">
        <v>1347</v>
      </c>
      <c r="D120" s="54" t="s">
        <v>2081</v>
      </c>
      <c r="E120" s="6" t="s">
        <v>127</v>
      </c>
      <c r="F120" s="19">
        <v>58796</v>
      </c>
      <c r="G120" s="24">
        <v>152.77000000000001</v>
      </c>
      <c r="H120" s="24">
        <v>0.18</v>
      </c>
      <c r="I120" s="31"/>
      <c r="J120" s="31"/>
      <c r="K120" s="35"/>
    </row>
    <row r="121" spans="2:11" x14ac:dyDescent="0.3">
      <c r="B121" s="8" t="s">
        <v>919</v>
      </c>
      <c r="C121" s="57" t="s">
        <v>920</v>
      </c>
      <c r="D121" s="54" t="s">
        <v>921</v>
      </c>
      <c r="E121" s="6" t="s">
        <v>90</v>
      </c>
      <c r="F121" s="19">
        <v>4785</v>
      </c>
      <c r="G121" s="24">
        <v>151.91</v>
      </c>
      <c r="H121" s="24">
        <v>0.18</v>
      </c>
      <c r="I121" s="31"/>
      <c r="J121" s="31"/>
      <c r="K121" s="35"/>
    </row>
    <row r="122" spans="2:11" x14ac:dyDescent="0.3">
      <c r="B122" s="8" t="s">
        <v>225</v>
      </c>
      <c r="C122" s="57" t="s">
        <v>226</v>
      </c>
      <c r="D122" s="54" t="s">
        <v>227</v>
      </c>
      <c r="E122" s="6" t="s">
        <v>137</v>
      </c>
      <c r="F122" s="19">
        <v>12200</v>
      </c>
      <c r="G122" s="24">
        <v>151.38999999999999</v>
      </c>
      <c r="H122" s="24">
        <v>0.17</v>
      </c>
      <c r="I122" s="31"/>
      <c r="J122" s="31"/>
      <c r="K122" s="35"/>
    </row>
    <row r="123" spans="2:11" x14ac:dyDescent="0.3">
      <c r="B123" s="8" t="s">
        <v>319</v>
      </c>
      <c r="C123" s="57" t="s">
        <v>320</v>
      </c>
      <c r="D123" s="54" t="s">
        <v>321</v>
      </c>
      <c r="E123" s="6" t="s">
        <v>137</v>
      </c>
      <c r="F123" s="19">
        <v>4921</v>
      </c>
      <c r="G123" s="24">
        <v>150.69</v>
      </c>
      <c r="H123" s="24">
        <v>0.17</v>
      </c>
      <c r="I123" s="31"/>
      <c r="J123" s="31"/>
      <c r="K123" s="35"/>
    </row>
    <row r="124" spans="2:11" x14ac:dyDescent="0.3">
      <c r="B124" s="8" t="s">
        <v>2338</v>
      </c>
      <c r="C124" s="57" t="s">
        <v>2339</v>
      </c>
      <c r="D124" s="54" t="s">
        <v>2340</v>
      </c>
      <c r="E124" s="6" t="s">
        <v>123</v>
      </c>
      <c r="F124" s="19">
        <v>8288</v>
      </c>
      <c r="G124" s="24">
        <v>150.15</v>
      </c>
      <c r="H124" s="24">
        <v>0.17</v>
      </c>
      <c r="I124" s="31"/>
      <c r="J124" s="31"/>
      <c r="K124" s="35"/>
    </row>
    <row r="125" spans="2:11" x14ac:dyDescent="0.3">
      <c r="B125" s="8" t="s">
        <v>167</v>
      </c>
      <c r="C125" s="57" t="s">
        <v>168</v>
      </c>
      <c r="D125" s="54" t="s">
        <v>169</v>
      </c>
      <c r="E125" s="6" t="s">
        <v>170</v>
      </c>
      <c r="F125" s="19">
        <v>6025</v>
      </c>
      <c r="G125" s="24">
        <v>147.97</v>
      </c>
      <c r="H125" s="24">
        <v>0.17</v>
      </c>
      <c r="I125" s="31"/>
      <c r="J125" s="31"/>
      <c r="K125" s="35"/>
    </row>
    <row r="126" spans="2:11" x14ac:dyDescent="0.3">
      <c r="B126" s="8" t="s">
        <v>922</v>
      </c>
      <c r="C126" s="57" t="s">
        <v>923</v>
      </c>
      <c r="D126" s="54" t="s">
        <v>924</v>
      </c>
      <c r="E126" s="6" t="s">
        <v>90</v>
      </c>
      <c r="F126" s="19">
        <v>12793</v>
      </c>
      <c r="G126" s="24">
        <v>146.84</v>
      </c>
      <c r="H126" s="24">
        <v>0.17</v>
      </c>
      <c r="I126" s="31"/>
      <c r="J126" s="31"/>
      <c r="K126" s="35"/>
    </row>
    <row r="127" spans="2:11" x14ac:dyDescent="0.3">
      <c r="B127" s="8" t="s">
        <v>2373</v>
      </c>
      <c r="C127" s="57" t="s">
        <v>2374</v>
      </c>
      <c r="D127" s="54" t="s">
        <v>2375</v>
      </c>
      <c r="E127" s="6" t="s">
        <v>439</v>
      </c>
      <c r="F127" s="19">
        <v>23150</v>
      </c>
      <c r="G127" s="24">
        <v>145.36000000000001</v>
      </c>
      <c r="H127" s="24">
        <v>0.17</v>
      </c>
      <c r="I127" s="31"/>
      <c r="J127" s="31"/>
      <c r="K127" s="35"/>
    </row>
    <row r="128" spans="2:11" x14ac:dyDescent="0.3">
      <c r="B128" s="8" t="s">
        <v>2287</v>
      </c>
      <c r="C128" s="57" t="s">
        <v>2288</v>
      </c>
      <c r="D128" s="54" t="s">
        <v>2289</v>
      </c>
      <c r="E128" s="6" t="s">
        <v>119</v>
      </c>
      <c r="F128" s="19">
        <v>16558</v>
      </c>
      <c r="G128" s="24">
        <v>143.59</v>
      </c>
      <c r="H128" s="24">
        <v>0.17</v>
      </c>
      <c r="I128" s="31"/>
      <c r="J128" s="31"/>
      <c r="K128" s="35"/>
    </row>
    <row r="129" spans="2:11" x14ac:dyDescent="0.3">
      <c r="B129" s="8" t="s">
        <v>131</v>
      </c>
      <c r="C129" s="57" t="s">
        <v>132</v>
      </c>
      <c r="D129" s="54" t="s">
        <v>133</v>
      </c>
      <c r="E129" s="6" t="s">
        <v>127</v>
      </c>
      <c r="F129" s="19">
        <v>2402</v>
      </c>
      <c r="G129" s="24">
        <v>143.41999999999999</v>
      </c>
      <c r="H129" s="24">
        <v>0.17</v>
      </c>
      <c r="I129" s="31"/>
      <c r="J129" s="31"/>
      <c r="K129" s="35"/>
    </row>
    <row r="130" spans="2:11" x14ac:dyDescent="0.3">
      <c r="B130" s="8" t="s">
        <v>2251</v>
      </c>
      <c r="C130" s="57" t="s">
        <v>2252</v>
      </c>
      <c r="D130" s="54" t="s">
        <v>2253</v>
      </c>
      <c r="E130" s="6" t="s">
        <v>119</v>
      </c>
      <c r="F130" s="19">
        <v>14022</v>
      </c>
      <c r="G130" s="24">
        <v>142.22999999999999</v>
      </c>
      <c r="H130" s="24">
        <v>0.16</v>
      </c>
      <c r="I130" s="31"/>
      <c r="J130" s="31"/>
      <c r="K130" s="35"/>
    </row>
    <row r="131" spans="2:11" x14ac:dyDescent="0.3">
      <c r="B131" s="8" t="s">
        <v>2090</v>
      </c>
      <c r="C131" s="57" t="s">
        <v>2091</v>
      </c>
      <c r="D131" s="54" t="s">
        <v>2092</v>
      </c>
      <c r="E131" s="6" t="s">
        <v>439</v>
      </c>
      <c r="F131" s="19">
        <v>3710</v>
      </c>
      <c r="G131" s="24">
        <v>141.86000000000001</v>
      </c>
      <c r="H131" s="24">
        <v>0.16</v>
      </c>
      <c r="I131" s="31"/>
      <c r="J131" s="31"/>
      <c r="K131" s="35"/>
    </row>
    <row r="132" spans="2:11" x14ac:dyDescent="0.3">
      <c r="B132" s="8" t="s">
        <v>2273</v>
      </c>
      <c r="C132" s="57" t="s">
        <v>2274</v>
      </c>
      <c r="D132" s="54" t="s">
        <v>2275</v>
      </c>
      <c r="E132" s="6" t="s">
        <v>860</v>
      </c>
      <c r="F132" s="19">
        <v>15572</v>
      </c>
      <c r="G132" s="24">
        <v>138.66</v>
      </c>
      <c r="H132" s="24">
        <v>0.16</v>
      </c>
      <c r="I132" s="31"/>
      <c r="J132" s="31"/>
      <c r="K132" s="35"/>
    </row>
    <row r="133" spans="2:11" x14ac:dyDescent="0.3">
      <c r="B133" s="8" t="s">
        <v>2344</v>
      </c>
      <c r="C133" s="57" t="s">
        <v>2345</v>
      </c>
      <c r="D133" s="54" t="s">
        <v>2346</v>
      </c>
      <c r="E133" s="6" t="s">
        <v>123</v>
      </c>
      <c r="F133" s="19">
        <v>2310</v>
      </c>
      <c r="G133" s="24">
        <v>138.38999999999999</v>
      </c>
      <c r="H133" s="24">
        <v>0.16</v>
      </c>
      <c r="I133" s="31"/>
      <c r="J133" s="31"/>
      <c r="K133" s="35"/>
    </row>
    <row r="134" spans="2:11" x14ac:dyDescent="0.3">
      <c r="B134" s="8" t="s">
        <v>2270</v>
      </c>
      <c r="C134" s="57" t="s">
        <v>2271</v>
      </c>
      <c r="D134" s="54" t="s">
        <v>2272</v>
      </c>
      <c r="E134" s="6" t="s">
        <v>547</v>
      </c>
      <c r="F134" s="19">
        <v>164056</v>
      </c>
      <c r="G134" s="24">
        <v>137.94</v>
      </c>
      <c r="H134" s="24">
        <v>0.16</v>
      </c>
      <c r="I134" s="31"/>
      <c r="J134" s="31"/>
      <c r="K134" s="35"/>
    </row>
    <row r="135" spans="2:11" x14ac:dyDescent="0.3">
      <c r="B135" s="8" t="s">
        <v>108</v>
      </c>
      <c r="C135" s="57" t="s">
        <v>109</v>
      </c>
      <c r="D135" s="54" t="s">
        <v>110</v>
      </c>
      <c r="E135" s="6" t="s">
        <v>111</v>
      </c>
      <c r="F135" s="19">
        <v>290</v>
      </c>
      <c r="G135" s="24">
        <v>134.5</v>
      </c>
      <c r="H135" s="24">
        <v>0.16</v>
      </c>
      <c r="I135" s="31"/>
      <c r="J135" s="31"/>
      <c r="K135" s="35"/>
    </row>
    <row r="136" spans="2:11" x14ac:dyDescent="0.3">
      <c r="B136" s="8" t="s">
        <v>2276</v>
      </c>
      <c r="C136" s="57" t="s">
        <v>2277</v>
      </c>
      <c r="D136" s="54" t="s">
        <v>2278</v>
      </c>
      <c r="E136" s="6" t="s">
        <v>50</v>
      </c>
      <c r="F136" s="19">
        <v>5199</v>
      </c>
      <c r="G136" s="24">
        <v>133.03</v>
      </c>
      <c r="H136" s="24">
        <v>0.15</v>
      </c>
      <c r="I136" s="31"/>
      <c r="J136" s="31"/>
      <c r="K136" s="35"/>
    </row>
    <row r="137" spans="2:11" x14ac:dyDescent="0.3">
      <c r="B137" s="8" t="s">
        <v>124</v>
      </c>
      <c r="C137" s="57" t="s">
        <v>125</v>
      </c>
      <c r="D137" s="54" t="s">
        <v>126</v>
      </c>
      <c r="E137" s="6" t="s">
        <v>127</v>
      </c>
      <c r="F137" s="19">
        <v>4046</v>
      </c>
      <c r="G137" s="24">
        <v>132.13</v>
      </c>
      <c r="H137" s="24">
        <v>0.15</v>
      </c>
      <c r="I137" s="31"/>
      <c r="J137" s="31"/>
      <c r="K137" s="35"/>
    </row>
    <row r="138" spans="2:11" x14ac:dyDescent="0.3">
      <c r="B138" s="8" t="s">
        <v>799</v>
      </c>
      <c r="C138" s="57" t="s">
        <v>800</v>
      </c>
      <c r="D138" s="54" t="s">
        <v>801</v>
      </c>
      <c r="E138" s="6" t="s">
        <v>151</v>
      </c>
      <c r="F138" s="19">
        <v>10416</v>
      </c>
      <c r="G138" s="24">
        <v>131.53</v>
      </c>
      <c r="H138" s="24">
        <v>0.15</v>
      </c>
      <c r="I138" s="31"/>
      <c r="J138" s="31"/>
      <c r="K138" s="35"/>
    </row>
    <row r="139" spans="2:11" x14ac:dyDescent="0.3">
      <c r="B139" s="8" t="s">
        <v>2084</v>
      </c>
      <c r="C139" s="57" t="s">
        <v>2085</v>
      </c>
      <c r="D139" s="54" t="s">
        <v>2086</v>
      </c>
      <c r="E139" s="6" t="s">
        <v>159</v>
      </c>
      <c r="F139" s="19">
        <v>8530</v>
      </c>
      <c r="G139" s="24">
        <v>131.11000000000001</v>
      </c>
      <c r="H139" s="24">
        <v>0.15</v>
      </c>
      <c r="I139" s="31"/>
      <c r="J139" s="31"/>
      <c r="K139" s="35"/>
    </row>
    <row r="140" spans="2:11" x14ac:dyDescent="0.3">
      <c r="B140" s="8" t="s">
        <v>954</v>
      </c>
      <c r="C140" s="57" t="s">
        <v>955</v>
      </c>
      <c r="D140" s="54" t="s">
        <v>956</v>
      </c>
      <c r="E140" s="6" t="s">
        <v>170</v>
      </c>
      <c r="F140" s="19">
        <v>26978</v>
      </c>
      <c r="G140" s="24">
        <v>130.29</v>
      </c>
      <c r="H140" s="24">
        <v>0.15</v>
      </c>
      <c r="I140" s="31"/>
      <c r="J140" s="31"/>
      <c r="K140" s="35"/>
    </row>
    <row r="141" spans="2:11" x14ac:dyDescent="0.3">
      <c r="B141" s="8" t="s">
        <v>2380</v>
      </c>
      <c r="C141" s="57" t="s">
        <v>1687</v>
      </c>
      <c r="D141" s="54" t="s">
        <v>2381</v>
      </c>
      <c r="E141" s="6" t="s">
        <v>43</v>
      </c>
      <c r="F141" s="19">
        <v>88387</v>
      </c>
      <c r="G141" s="24">
        <v>129.74</v>
      </c>
      <c r="H141" s="24">
        <v>0.15</v>
      </c>
      <c r="I141" s="31"/>
      <c r="J141" s="31"/>
      <c r="K141" s="35"/>
    </row>
    <row r="142" spans="2:11" x14ac:dyDescent="0.3">
      <c r="B142" s="8" t="s">
        <v>341</v>
      </c>
      <c r="C142" s="57" t="s">
        <v>342</v>
      </c>
      <c r="D142" s="54" t="s">
        <v>343</v>
      </c>
      <c r="E142" s="6" t="s">
        <v>137</v>
      </c>
      <c r="F142" s="19">
        <v>93</v>
      </c>
      <c r="G142" s="24">
        <v>129.13999999999999</v>
      </c>
      <c r="H142" s="24">
        <v>0.15</v>
      </c>
      <c r="I142" s="31"/>
      <c r="J142" s="31"/>
      <c r="K142" s="35"/>
    </row>
    <row r="143" spans="2:11" x14ac:dyDescent="0.3">
      <c r="B143" s="8" t="s">
        <v>903</v>
      </c>
      <c r="C143" s="57" t="s">
        <v>904</v>
      </c>
      <c r="D143" s="54" t="s">
        <v>905</v>
      </c>
      <c r="E143" s="6" t="s">
        <v>90</v>
      </c>
      <c r="F143" s="19">
        <v>5166</v>
      </c>
      <c r="G143" s="24">
        <v>127.48</v>
      </c>
      <c r="H143" s="24">
        <v>0.15</v>
      </c>
      <c r="I143" s="31"/>
      <c r="J143" s="31"/>
      <c r="K143" s="35"/>
    </row>
    <row r="144" spans="2:11" x14ac:dyDescent="0.3">
      <c r="B144" s="8" t="s">
        <v>467</v>
      </c>
      <c r="C144" s="57" t="s">
        <v>468</v>
      </c>
      <c r="D144" s="54" t="s">
        <v>469</v>
      </c>
      <c r="E144" s="6" t="s">
        <v>127</v>
      </c>
      <c r="F144" s="19">
        <v>5673</v>
      </c>
      <c r="G144" s="24">
        <v>127.15</v>
      </c>
      <c r="H144" s="24">
        <v>0.15</v>
      </c>
      <c r="I144" s="31"/>
      <c r="J144" s="31"/>
      <c r="K144" s="35"/>
    </row>
    <row r="145" spans="2:11" x14ac:dyDescent="0.3">
      <c r="B145" s="8" t="s">
        <v>160</v>
      </c>
      <c r="C145" s="57" t="s">
        <v>161</v>
      </c>
      <c r="D145" s="54" t="s">
        <v>162</v>
      </c>
      <c r="E145" s="6" t="s">
        <v>163</v>
      </c>
      <c r="F145" s="19">
        <v>62342</v>
      </c>
      <c r="G145" s="24">
        <v>126.72</v>
      </c>
      <c r="H145" s="24">
        <v>0.15</v>
      </c>
      <c r="I145" s="31"/>
      <c r="J145" s="31"/>
      <c r="K145" s="35"/>
    </row>
    <row r="146" spans="2:11" x14ac:dyDescent="0.3">
      <c r="B146" s="8" t="s">
        <v>2370</v>
      </c>
      <c r="C146" s="57" t="s">
        <v>2371</v>
      </c>
      <c r="D146" s="54" t="s">
        <v>2372</v>
      </c>
      <c r="E146" s="6" t="s">
        <v>119</v>
      </c>
      <c r="F146" s="19">
        <v>144731</v>
      </c>
      <c r="G146" s="24">
        <v>126.51</v>
      </c>
      <c r="H146" s="24">
        <v>0.15</v>
      </c>
      <c r="I146" s="31"/>
      <c r="J146" s="31"/>
      <c r="K146" s="35"/>
    </row>
    <row r="147" spans="2:11" x14ac:dyDescent="0.3">
      <c r="B147" s="8" t="s">
        <v>2406</v>
      </c>
      <c r="C147" s="57" t="s">
        <v>2407</v>
      </c>
      <c r="D147" s="54" t="s">
        <v>2408</v>
      </c>
      <c r="E147" s="6" t="s">
        <v>86</v>
      </c>
      <c r="F147" s="19">
        <v>13703</v>
      </c>
      <c r="G147" s="24">
        <v>126.21</v>
      </c>
      <c r="H147" s="24">
        <v>0.15</v>
      </c>
      <c r="I147" s="31"/>
      <c r="J147" s="31"/>
      <c r="K147" s="35"/>
    </row>
    <row r="148" spans="2:11" x14ac:dyDescent="0.3">
      <c r="B148" s="8" t="s">
        <v>2313</v>
      </c>
      <c r="C148" s="57" t="s">
        <v>581</v>
      </c>
      <c r="D148" s="54" t="s">
        <v>2314</v>
      </c>
      <c r="E148" s="6" t="s">
        <v>137</v>
      </c>
      <c r="F148" s="19">
        <v>400</v>
      </c>
      <c r="G148" s="24">
        <v>125.66</v>
      </c>
      <c r="H148" s="24">
        <v>0.15</v>
      </c>
      <c r="I148" s="31"/>
      <c r="J148" s="31"/>
      <c r="K148" s="35"/>
    </row>
    <row r="149" spans="2:11" x14ac:dyDescent="0.3">
      <c r="B149" s="8" t="s">
        <v>4079</v>
      </c>
      <c r="C149" s="57" t="s">
        <v>4080</v>
      </c>
      <c r="D149" s="54" t="s">
        <v>4081</v>
      </c>
      <c r="E149" s="6" t="s">
        <v>206</v>
      </c>
      <c r="F149" s="19">
        <v>8148</v>
      </c>
      <c r="G149" s="24">
        <v>124.64</v>
      </c>
      <c r="H149" s="24">
        <v>0.14000000000000001</v>
      </c>
      <c r="I149" s="31"/>
      <c r="J149" s="31"/>
      <c r="K149" s="35"/>
    </row>
    <row r="150" spans="2:11" x14ac:dyDescent="0.3">
      <c r="B150" s="8" t="s">
        <v>216</v>
      </c>
      <c r="C150" s="57" t="s">
        <v>217</v>
      </c>
      <c r="D150" s="54" t="s">
        <v>218</v>
      </c>
      <c r="E150" s="6" t="s">
        <v>90</v>
      </c>
      <c r="F150" s="19">
        <v>2434</v>
      </c>
      <c r="G150" s="24">
        <v>124.1</v>
      </c>
      <c r="H150" s="24">
        <v>0.14000000000000001</v>
      </c>
      <c r="I150" s="31"/>
      <c r="J150" s="31"/>
      <c r="K150" s="35"/>
    </row>
    <row r="151" spans="2:11" x14ac:dyDescent="0.3">
      <c r="B151" s="8" t="s">
        <v>3976</v>
      </c>
      <c r="C151" s="57" t="s">
        <v>3977</v>
      </c>
      <c r="D151" s="54" t="s">
        <v>3978</v>
      </c>
      <c r="E151" s="6" t="s">
        <v>439</v>
      </c>
      <c r="F151" s="19">
        <v>5403</v>
      </c>
      <c r="G151" s="24">
        <v>123.7</v>
      </c>
      <c r="H151" s="24">
        <v>0.14000000000000001</v>
      </c>
      <c r="I151" s="31"/>
      <c r="J151" s="31"/>
      <c r="K151" s="35"/>
    </row>
    <row r="152" spans="2:11" x14ac:dyDescent="0.3">
      <c r="B152" s="8" t="s">
        <v>2397</v>
      </c>
      <c r="C152" s="57" t="s">
        <v>2398</v>
      </c>
      <c r="D152" s="54" t="s">
        <v>2399</v>
      </c>
      <c r="E152" s="6" t="s">
        <v>123</v>
      </c>
      <c r="F152" s="19">
        <v>2955</v>
      </c>
      <c r="G152" s="24">
        <v>122.52</v>
      </c>
      <c r="H152" s="24">
        <v>0.14000000000000001</v>
      </c>
      <c r="I152" s="31"/>
      <c r="J152" s="31"/>
      <c r="K152" s="35"/>
    </row>
    <row r="153" spans="2:11" x14ac:dyDescent="0.3">
      <c r="B153" s="8" t="s">
        <v>228</v>
      </c>
      <c r="C153" s="57" t="s">
        <v>229</v>
      </c>
      <c r="D153" s="54" t="s">
        <v>230</v>
      </c>
      <c r="E153" s="6" t="s">
        <v>119</v>
      </c>
      <c r="F153" s="19">
        <v>8704</v>
      </c>
      <c r="G153" s="24">
        <v>119.59</v>
      </c>
      <c r="H153" s="24">
        <v>0.14000000000000001</v>
      </c>
      <c r="I153" s="31"/>
      <c r="J153" s="31"/>
      <c r="K153" s="35"/>
    </row>
    <row r="154" spans="2:11" x14ac:dyDescent="0.3">
      <c r="B154" s="8" t="s">
        <v>2262</v>
      </c>
      <c r="C154" s="57" t="s">
        <v>2263</v>
      </c>
      <c r="D154" s="54" t="s">
        <v>2264</v>
      </c>
      <c r="E154" s="6" t="s">
        <v>119</v>
      </c>
      <c r="F154" s="19">
        <v>24449</v>
      </c>
      <c r="G154" s="24">
        <v>119.3</v>
      </c>
      <c r="H154" s="24">
        <v>0.14000000000000001</v>
      </c>
      <c r="I154" s="31"/>
      <c r="J154" s="31"/>
      <c r="K154" s="35"/>
    </row>
    <row r="155" spans="2:11" x14ac:dyDescent="0.3">
      <c r="B155" s="8" t="s">
        <v>417</v>
      </c>
      <c r="C155" s="57" t="s">
        <v>418</v>
      </c>
      <c r="D155" s="54" t="s">
        <v>419</v>
      </c>
      <c r="E155" s="6" t="s">
        <v>82</v>
      </c>
      <c r="F155" s="19">
        <v>17892</v>
      </c>
      <c r="G155" s="24">
        <v>118.52</v>
      </c>
      <c r="H155" s="24">
        <v>0.14000000000000001</v>
      </c>
      <c r="I155" s="31"/>
      <c r="J155" s="31"/>
      <c r="K155" s="35"/>
    </row>
    <row r="156" spans="2:11" x14ac:dyDescent="0.3">
      <c r="B156" s="8" t="s">
        <v>144</v>
      </c>
      <c r="C156" s="57" t="s">
        <v>145</v>
      </c>
      <c r="D156" s="54" t="s">
        <v>146</v>
      </c>
      <c r="E156" s="6" t="s">
        <v>147</v>
      </c>
      <c r="F156" s="19">
        <v>17407</v>
      </c>
      <c r="G156" s="24">
        <v>114.11</v>
      </c>
      <c r="H156" s="24">
        <v>0.13</v>
      </c>
      <c r="I156" s="31"/>
      <c r="J156" s="31"/>
      <c r="K156" s="35"/>
    </row>
    <row r="157" spans="2:11" x14ac:dyDescent="0.3">
      <c r="B157" s="8" t="s">
        <v>2937</v>
      </c>
      <c r="C157" s="57" t="s">
        <v>686</v>
      </c>
      <c r="D157" s="54" t="s">
        <v>2938</v>
      </c>
      <c r="E157" s="6" t="s">
        <v>86</v>
      </c>
      <c r="F157" s="19">
        <v>81735</v>
      </c>
      <c r="G157" s="24">
        <v>113.57</v>
      </c>
      <c r="H157" s="24">
        <v>0.13</v>
      </c>
      <c r="I157" s="31"/>
      <c r="J157" s="31"/>
      <c r="K157" s="35"/>
    </row>
    <row r="158" spans="2:11" x14ac:dyDescent="0.3">
      <c r="B158" s="8" t="s">
        <v>1788</v>
      </c>
      <c r="C158" s="57" t="s">
        <v>2347</v>
      </c>
      <c r="D158" s="54" t="s">
        <v>2348</v>
      </c>
      <c r="E158" s="6" t="s">
        <v>159</v>
      </c>
      <c r="F158" s="19">
        <v>7714</v>
      </c>
      <c r="G158" s="24">
        <v>113.13</v>
      </c>
      <c r="H158" s="24">
        <v>0.13</v>
      </c>
      <c r="I158" s="31"/>
      <c r="J158" s="31"/>
      <c r="K158" s="35"/>
    </row>
    <row r="159" spans="2:11" x14ac:dyDescent="0.3">
      <c r="B159" s="8" t="s">
        <v>978</v>
      </c>
      <c r="C159" s="57" t="s">
        <v>979</v>
      </c>
      <c r="D159" s="54" t="s">
        <v>980</v>
      </c>
      <c r="E159" s="6" t="s">
        <v>981</v>
      </c>
      <c r="F159" s="19">
        <v>158101</v>
      </c>
      <c r="G159" s="24">
        <v>112.52</v>
      </c>
      <c r="H159" s="24">
        <v>0.13</v>
      </c>
      <c r="I159" s="31"/>
      <c r="J159" s="31"/>
      <c r="K159" s="35"/>
    </row>
    <row r="160" spans="2:11" x14ac:dyDescent="0.3">
      <c r="B160" s="8" t="s">
        <v>138</v>
      </c>
      <c r="C160" s="57" t="s">
        <v>139</v>
      </c>
      <c r="D160" s="54" t="s">
        <v>140</v>
      </c>
      <c r="E160" s="6" t="s">
        <v>127</v>
      </c>
      <c r="F160" s="19">
        <v>583</v>
      </c>
      <c r="G160" s="24">
        <v>112.51</v>
      </c>
      <c r="H160" s="24">
        <v>0.13</v>
      </c>
      <c r="I160" s="31"/>
      <c r="J160" s="31"/>
      <c r="K160" s="35"/>
    </row>
    <row r="161" spans="2:11" x14ac:dyDescent="0.3">
      <c r="B161" s="8" t="s">
        <v>141</v>
      </c>
      <c r="C161" s="57" t="s">
        <v>142</v>
      </c>
      <c r="D161" s="54" t="s">
        <v>143</v>
      </c>
      <c r="E161" s="6" t="s">
        <v>137</v>
      </c>
      <c r="F161" s="19">
        <v>20522</v>
      </c>
      <c r="G161" s="24">
        <v>111.63</v>
      </c>
      <c r="H161" s="24">
        <v>0.13</v>
      </c>
      <c r="I161" s="31"/>
      <c r="J161" s="31"/>
      <c r="K161" s="35"/>
    </row>
    <row r="162" spans="2:11" x14ac:dyDescent="0.3">
      <c r="B162" s="8" t="s">
        <v>259</v>
      </c>
      <c r="C162" s="57" t="s">
        <v>260</v>
      </c>
      <c r="D162" s="54" t="s">
        <v>261</v>
      </c>
      <c r="E162" s="6" t="s">
        <v>90</v>
      </c>
      <c r="F162" s="19">
        <v>17902</v>
      </c>
      <c r="G162" s="24">
        <v>109.13</v>
      </c>
      <c r="H162" s="24">
        <v>0.13</v>
      </c>
      <c r="I162" s="31"/>
      <c r="J162" s="31"/>
      <c r="K162" s="35"/>
    </row>
    <row r="163" spans="2:11" x14ac:dyDescent="0.3">
      <c r="B163" s="8" t="s">
        <v>222</v>
      </c>
      <c r="C163" s="57" t="s">
        <v>223</v>
      </c>
      <c r="D163" s="54" t="s">
        <v>224</v>
      </c>
      <c r="E163" s="6" t="s">
        <v>86</v>
      </c>
      <c r="F163" s="19">
        <v>4906</v>
      </c>
      <c r="G163" s="24">
        <v>108.69</v>
      </c>
      <c r="H163" s="24">
        <v>0.13</v>
      </c>
      <c r="I163" s="31"/>
      <c r="J163" s="31"/>
      <c r="K163" s="35"/>
    </row>
    <row r="164" spans="2:11" x14ac:dyDescent="0.3">
      <c r="B164" s="8" t="s">
        <v>2119</v>
      </c>
      <c r="C164" s="57" t="s">
        <v>2120</v>
      </c>
      <c r="D164" s="54" t="s">
        <v>2121</v>
      </c>
      <c r="E164" s="6" t="s">
        <v>426</v>
      </c>
      <c r="F164" s="19">
        <v>24947</v>
      </c>
      <c r="G164" s="24">
        <v>106.47</v>
      </c>
      <c r="H164" s="24">
        <v>0.12</v>
      </c>
      <c r="I164" s="31"/>
      <c r="J164" s="31"/>
      <c r="K164" s="35"/>
    </row>
    <row r="165" spans="2:11" x14ac:dyDescent="0.3">
      <c r="B165" s="8" t="s">
        <v>2358</v>
      </c>
      <c r="C165" s="57" t="s">
        <v>2359</v>
      </c>
      <c r="D165" s="54" t="s">
        <v>2360</v>
      </c>
      <c r="E165" s="6" t="s">
        <v>90</v>
      </c>
      <c r="F165" s="19">
        <v>11414</v>
      </c>
      <c r="G165" s="24">
        <v>106.15</v>
      </c>
      <c r="H165" s="24">
        <v>0.12</v>
      </c>
      <c r="I165" s="31"/>
      <c r="J165" s="31"/>
      <c r="K165" s="35"/>
    </row>
    <row r="166" spans="2:11" x14ac:dyDescent="0.3">
      <c r="B166" s="8" t="s">
        <v>427</v>
      </c>
      <c r="C166" s="57" t="s">
        <v>428</v>
      </c>
      <c r="D166" s="54" t="s">
        <v>429</v>
      </c>
      <c r="E166" s="6" t="s">
        <v>347</v>
      </c>
      <c r="F166" s="19">
        <v>34283</v>
      </c>
      <c r="G166" s="24">
        <v>105.35</v>
      </c>
      <c r="H166" s="24">
        <v>0.12</v>
      </c>
      <c r="I166" s="31"/>
      <c r="J166" s="31"/>
      <c r="K166" s="35"/>
    </row>
    <row r="167" spans="2:11" x14ac:dyDescent="0.3">
      <c r="B167" s="8" t="s">
        <v>3979</v>
      </c>
      <c r="C167" s="57" t="s">
        <v>3980</v>
      </c>
      <c r="D167" s="54" t="s">
        <v>3981</v>
      </c>
      <c r="E167" s="6" t="s">
        <v>57</v>
      </c>
      <c r="F167" s="19">
        <v>25967</v>
      </c>
      <c r="G167" s="24">
        <v>105.31</v>
      </c>
      <c r="H167" s="24">
        <v>0.12</v>
      </c>
      <c r="I167" s="31"/>
      <c r="J167" s="31"/>
      <c r="K167" s="35"/>
    </row>
    <row r="168" spans="2:11" x14ac:dyDescent="0.3">
      <c r="B168" s="8" t="s">
        <v>2074</v>
      </c>
      <c r="C168" s="57" t="s">
        <v>2075</v>
      </c>
      <c r="D168" s="54" t="s">
        <v>2076</v>
      </c>
      <c r="E168" s="6" t="s">
        <v>78</v>
      </c>
      <c r="F168" s="19">
        <v>1914</v>
      </c>
      <c r="G168" s="24">
        <v>105.22</v>
      </c>
      <c r="H168" s="24">
        <v>0.12</v>
      </c>
      <c r="I168" s="31"/>
      <c r="J168" s="31"/>
      <c r="K168" s="35"/>
    </row>
    <row r="169" spans="2:11" x14ac:dyDescent="0.3">
      <c r="B169" s="8" t="s">
        <v>2281</v>
      </c>
      <c r="C169" s="57" t="s">
        <v>2282</v>
      </c>
      <c r="D169" s="54" t="s">
        <v>2283</v>
      </c>
      <c r="E169" s="6" t="s">
        <v>147</v>
      </c>
      <c r="F169" s="19">
        <v>13801</v>
      </c>
      <c r="G169" s="24">
        <v>104.34</v>
      </c>
      <c r="H169" s="24">
        <v>0.12</v>
      </c>
      <c r="I169" s="31"/>
      <c r="J169" s="31"/>
      <c r="K169" s="35"/>
    </row>
    <row r="170" spans="2:11" x14ac:dyDescent="0.3">
      <c r="B170" s="8" t="s">
        <v>2265</v>
      </c>
      <c r="C170" s="57" t="s">
        <v>2266</v>
      </c>
      <c r="D170" s="54" t="s">
        <v>2267</v>
      </c>
      <c r="E170" s="6" t="s">
        <v>151</v>
      </c>
      <c r="F170" s="19">
        <v>29394</v>
      </c>
      <c r="G170" s="24">
        <v>103.73</v>
      </c>
      <c r="H170" s="24">
        <v>0.12</v>
      </c>
      <c r="I170" s="31"/>
      <c r="J170" s="31"/>
      <c r="K170" s="35"/>
    </row>
    <row r="171" spans="2:11" x14ac:dyDescent="0.3">
      <c r="B171" s="8" t="s">
        <v>521</v>
      </c>
      <c r="C171" s="57" t="s">
        <v>522</v>
      </c>
      <c r="D171" s="54" t="s">
        <v>523</v>
      </c>
      <c r="E171" s="6" t="s">
        <v>71</v>
      </c>
      <c r="F171" s="19">
        <v>5551</v>
      </c>
      <c r="G171" s="24">
        <v>102.54</v>
      </c>
      <c r="H171" s="24">
        <v>0.12</v>
      </c>
      <c r="I171" s="31"/>
      <c r="J171" s="31"/>
      <c r="K171" s="35"/>
    </row>
    <row r="172" spans="2:11" x14ac:dyDescent="0.3">
      <c r="B172" s="8" t="s">
        <v>2062</v>
      </c>
      <c r="C172" s="57" t="s">
        <v>2063</v>
      </c>
      <c r="D172" s="54" t="s">
        <v>2064</v>
      </c>
      <c r="E172" s="6" t="s">
        <v>50</v>
      </c>
      <c r="F172" s="19">
        <v>1586</v>
      </c>
      <c r="G172" s="24">
        <v>102.13</v>
      </c>
      <c r="H172" s="24">
        <v>0.12</v>
      </c>
      <c r="I172" s="31"/>
      <c r="J172" s="31"/>
      <c r="K172" s="35"/>
    </row>
    <row r="173" spans="2:11" x14ac:dyDescent="0.3">
      <c r="B173" s="8" t="s">
        <v>2394</v>
      </c>
      <c r="C173" s="57" t="s">
        <v>2395</v>
      </c>
      <c r="D173" s="54" t="s">
        <v>2396</v>
      </c>
      <c r="E173" s="6" t="s">
        <v>123</v>
      </c>
      <c r="F173" s="19">
        <v>2817</v>
      </c>
      <c r="G173" s="24">
        <v>101.7</v>
      </c>
      <c r="H173" s="24">
        <v>0.12</v>
      </c>
      <c r="I173" s="31"/>
      <c r="J173" s="31"/>
      <c r="K173" s="35"/>
    </row>
    <row r="174" spans="2:11" x14ac:dyDescent="0.3">
      <c r="B174" s="8" t="s">
        <v>2301</v>
      </c>
      <c r="C174" s="57" t="s">
        <v>2302</v>
      </c>
      <c r="D174" s="54" t="s">
        <v>2303</v>
      </c>
      <c r="E174" s="6" t="s">
        <v>90</v>
      </c>
      <c r="F174" s="19">
        <v>6888</v>
      </c>
      <c r="G174" s="24">
        <v>100.37</v>
      </c>
      <c r="H174" s="24">
        <v>0.12</v>
      </c>
      <c r="I174" s="31"/>
      <c r="J174" s="31"/>
      <c r="K174" s="35"/>
    </row>
    <row r="175" spans="2:11" x14ac:dyDescent="0.3">
      <c r="B175" s="8" t="s">
        <v>2934</v>
      </c>
      <c r="C175" s="57" t="s">
        <v>2935</v>
      </c>
      <c r="D175" s="54" t="s">
        <v>2936</v>
      </c>
      <c r="E175" s="6" t="s">
        <v>127</v>
      </c>
      <c r="F175" s="19">
        <v>4036</v>
      </c>
      <c r="G175" s="24">
        <v>100.02</v>
      </c>
      <c r="H175" s="24">
        <v>0.12</v>
      </c>
      <c r="I175" s="31"/>
      <c r="J175" s="31"/>
      <c r="K175" s="35" t="s">
        <v>5190</v>
      </c>
    </row>
    <row r="176" spans="2:11" x14ac:dyDescent="0.3">
      <c r="B176" s="8" t="s">
        <v>2982</v>
      </c>
      <c r="C176" s="57" t="s">
        <v>2983</v>
      </c>
      <c r="D176" s="54" t="s">
        <v>2984</v>
      </c>
      <c r="E176" s="6" t="s">
        <v>50</v>
      </c>
      <c r="F176" s="19">
        <v>7464</v>
      </c>
      <c r="G176" s="24">
        <v>99.85</v>
      </c>
      <c r="H176" s="24">
        <v>0.12</v>
      </c>
      <c r="I176" s="31"/>
      <c r="J176" s="31"/>
      <c r="K176" s="35"/>
    </row>
    <row r="177" spans="2:11" x14ac:dyDescent="0.3">
      <c r="B177" s="8" t="s">
        <v>2421</v>
      </c>
      <c r="C177" s="57" t="s">
        <v>744</v>
      </c>
      <c r="D177" s="54" t="s">
        <v>2422</v>
      </c>
      <c r="E177" s="6" t="s">
        <v>43</v>
      </c>
      <c r="F177" s="19">
        <v>16166</v>
      </c>
      <c r="G177" s="24">
        <v>99.68</v>
      </c>
      <c r="H177" s="24">
        <v>0.12</v>
      </c>
      <c r="I177" s="31"/>
      <c r="J177" s="31"/>
      <c r="K177" s="35"/>
    </row>
    <row r="178" spans="2:11" x14ac:dyDescent="0.3">
      <c r="B178" s="8" t="s">
        <v>2310</v>
      </c>
      <c r="C178" s="57" t="s">
        <v>2311</v>
      </c>
      <c r="D178" s="54" t="s">
        <v>2312</v>
      </c>
      <c r="E178" s="6" t="s">
        <v>199</v>
      </c>
      <c r="F178" s="19">
        <v>12609</v>
      </c>
      <c r="G178" s="24">
        <v>98.9</v>
      </c>
      <c r="H178" s="24">
        <v>0.11</v>
      </c>
      <c r="I178" s="31"/>
      <c r="J178" s="31"/>
      <c r="K178" s="35"/>
    </row>
    <row r="179" spans="2:11" x14ac:dyDescent="0.3">
      <c r="B179" s="8" t="s">
        <v>2412</v>
      </c>
      <c r="C179" s="57" t="s">
        <v>2413</v>
      </c>
      <c r="D179" s="54" t="s">
        <v>2414</v>
      </c>
      <c r="E179" s="6" t="s">
        <v>151</v>
      </c>
      <c r="F179" s="19">
        <v>17567</v>
      </c>
      <c r="G179" s="24">
        <v>98.45</v>
      </c>
      <c r="H179" s="24">
        <v>0.11</v>
      </c>
      <c r="I179" s="31"/>
      <c r="J179" s="31"/>
      <c r="K179" s="35"/>
    </row>
    <row r="180" spans="2:11" x14ac:dyDescent="0.3">
      <c r="B180" s="8" t="s">
        <v>3982</v>
      </c>
      <c r="C180" s="57" t="s">
        <v>3983</v>
      </c>
      <c r="D180" s="54" t="s">
        <v>3984</v>
      </c>
      <c r="E180" s="6" t="s">
        <v>287</v>
      </c>
      <c r="F180" s="19">
        <v>2805</v>
      </c>
      <c r="G180" s="24">
        <v>97.56</v>
      </c>
      <c r="H180" s="24">
        <v>0.11</v>
      </c>
      <c r="I180" s="31"/>
      <c r="J180" s="31"/>
      <c r="K180" s="35"/>
    </row>
    <row r="181" spans="2:11" x14ac:dyDescent="0.3">
      <c r="B181" s="8" t="s">
        <v>443</v>
      </c>
      <c r="C181" s="57" t="s">
        <v>444</v>
      </c>
      <c r="D181" s="54" t="s">
        <v>445</v>
      </c>
      <c r="E181" s="6" t="s">
        <v>82</v>
      </c>
      <c r="F181" s="19">
        <v>10155</v>
      </c>
      <c r="G181" s="24">
        <v>96.92</v>
      </c>
      <c r="H181" s="24">
        <v>0.11</v>
      </c>
      <c r="I181" s="31"/>
      <c r="J181" s="31"/>
      <c r="K181" s="35"/>
    </row>
    <row r="182" spans="2:11" x14ac:dyDescent="0.3">
      <c r="B182" s="8" t="s">
        <v>357</v>
      </c>
      <c r="C182" s="57" t="s">
        <v>358</v>
      </c>
      <c r="D182" s="54" t="s">
        <v>359</v>
      </c>
      <c r="E182" s="6" t="s">
        <v>197</v>
      </c>
      <c r="F182" s="19">
        <v>14826</v>
      </c>
      <c r="G182" s="24">
        <v>95.59</v>
      </c>
      <c r="H182" s="24">
        <v>0.11</v>
      </c>
      <c r="I182" s="31"/>
      <c r="J182" s="31"/>
      <c r="K182" s="35"/>
    </row>
    <row r="183" spans="2:11" x14ac:dyDescent="0.3">
      <c r="B183" s="8" t="s">
        <v>2087</v>
      </c>
      <c r="C183" s="57" t="s">
        <v>2088</v>
      </c>
      <c r="D183" s="54" t="s">
        <v>2089</v>
      </c>
      <c r="E183" s="6" t="s">
        <v>159</v>
      </c>
      <c r="F183" s="19">
        <v>5386</v>
      </c>
      <c r="G183" s="24">
        <v>94.06</v>
      </c>
      <c r="H183" s="24">
        <v>0.11</v>
      </c>
      <c r="I183" s="31"/>
      <c r="J183" s="31"/>
      <c r="K183" s="35"/>
    </row>
    <row r="184" spans="2:11" x14ac:dyDescent="0.3">
      <c r="B184" s="8" t="s">
        <v>2385</v>
      </c>
      <c r="C184" s="57" t="s">
        <v>2386</v>
      </c>
      <c r="D184" s="54" t="s">
        <v>2387</v>
      </c>
      <c r="E184" s="6" t="s">
        <v>50</v>
      </c>
      <c r="F184" s="19">
        <v>1079</v>
      </c>
      <c r="G184" s="24">
        <v>91.31</v>
      </c>
      <c r="H184" s="24">
        <v>0.11</v>
      </c>
      <c r="I184" s="31"/>
      <c r="J184" s="31"/>
      <c r="K184" s="35"/>
    </row>
    <row r="185" spans="2:11" x14ac:dyDescent="0.3">
      <c r="B185" s="8" t="s">
        <v>312</v>
      </c>
      <c r="C185" s="57" t="s">
        <v>313</v>
      </c>
      <c r="D185" s="54" t="s">
        <v>314</v>
      </c>
      <c r="E185" s="6" t="s">
        <v>151</v>
      </c>
      <c r="F185" s="19">
        <v>5936</v>
      </c>
      <c r="G185" s="24">
        <v>90.96</v>
      </c>
      <c r="H185" s="24">
        <v>0.1</v>
      </c>
      <c r="I185" s="31"/>
      <c r="J185" s="31"/>
      <c r="K185" s="35"/>
    </row>
    <row r="186" spans="2:11" x14ac:dyDescent="0.3">
      <c r="B186" s="8" t="s">
        <v>219</v>
      </c>
      <c r="C186" s="57" t="s">
        <v>220</v>
      </c>
      <c r="D186" s="54" t="s">
        <v>221</v>
      </c>
      <c r="E186" s="6" t="s">
        <v>137</v>
      </c>
      <c r="F186" s="19">
        <v>3666</v>
      </c>
      <c r="G186" s="24">
        <v>90.63</v>
      </c>
      <c r="H186" s="24">
        <v>0.1</v>
      </c>
      <c r="I186" s="31"/>
      <c r="J186" s="31"/>
      <c r="K186" s="35"/>
    </row>
    <row r="187" spans="2:11" x14ac:dyDescent="0.3">
      <c r="B187" s="8" t="s">
        <v>4082</v>
      </c>
      <c r="C187" s="57" t="s">
        <v>4083</v>
      </c>
      <c r="D187" s="54" t="s">
        <v>4084</v>
      </c>
      <c r="E187" s="6" t="s">
        <v>271</v>
      </c>
      <c r="F187" s="19">
        <v>3576</v>
      </c>
      <c r="G187" s="24">
        <v>90.57</v>
      </c>
      <c r="H187" s="24">
        <v>0.1</v>
      </c>
      <c r="I187" s="31"/>
      <c r="J187" s="31"/>
      <c r="K187" s="35"/>
    </row>
    <row r="188" spans="2:11" x14ac:dyDescent="0.3">
      <c r="B188" s="8" t="s">
        <v>3985</v>
      </c>
      <c r="C188" s="57" t="s">
        <v>3986</v>
      </c>
      <c r="D188" s="54" t="s">
        <v>3987</v>
      </c>
      <c r="E188" s="6" t="s">
        <v>90</v>
      </c>
      <c r="F188" s="19">
        <v>6355</v>
      </c>
      <c r="G188" s="24">
        <v>90.55</v>
      </c>
      <c r="H188" s="24">
        <v>0.1</v>
      </c>
      <c r="I188" s="31"/>
      <c r="J188" s="31"/>
      <c r="K188" s="35"/>
    </row>
    <row r="189" spans="2:11" x14ac:dyDescent="0.3">
      <c r="B189" s="8" t="s">
        <v>2296</v>
      </c>
      <c r="C189" s="57" t="s">
        <v>615</v>
      </c>
      <c r="D189" s="54" t="s">
        <v>2297</v>
      </c>
      <c r="E189" s="6" t="s">
        <v>240</v>
      </c>
      <c r="F189" s="19">
        <v>5373</v>
      </c>
      <c r="G189" s="24">
        <v>90.06</v>
      </c>
      <c r="H189" s="24">
        <v>0.1</v>
      </c>
      <c r="I189" s="31"/>
      <c r="J189" s="31"/>
      <c r="K189" s="35"/>
    </row>
    <row r="190" spans="2:11" x14ac:dyDescent="0.3">
      <c r="B190" s="8" t="s">
        <v>2290</v>
      </c>
      <c r="C190" s="57" t="s">
        <v>2291</v>
      </c>
      <c r="D190" s="54" t="s">
        <v>2292</v>
      </c>
      <c r="E190" s="6" t="s">
        <v>240</v>
      </c>
      <c r="F190" s="19">
        <v>1262764</v>
      </c>
      <c r="G190" s="24">
        <v>87.38</v>
      </c>
      <c r="H190" s="24">
        <v>0.1</v>
      </c>
      <c r="I190" s="31"/>
      <c r="J190" s="31"/>
      <c r="K190" s="35"/>
    </row>
    <row r="191" spans="2:11" x14ac:dyDescent="0.3">
      <c r="B191" s="8" t="s">
        <v>2341</v>
      </c>
      <c r="C191" s="57" t="s">
        <v>2342</v>
      </c>
      <c r="D191" s="54" t="s">
        <v>2343</v>
      </c>
      <c r="E191" s="6" t="s">
        <v>206</v>
      </c>
      <c r="F191" s="19">
        <v>2194</v>
      </c>
      <c r="G191" s="24">
        <v>86.91</v>
      </c>
      <c r="H191" s="24">
        <v>0.1</v>
      </c>
      <c r="I191" s="31"/>
      <c r="J191" s="31"/>
      <c r="K191" s="35"/>
    </row>
    <row r="192" spans="2:11" x14ac:dyDescent="0.3">
      <c r="B192" s="8" t="s">
        <v>2352</v>
      </c>
      <c r="C192" s="57" t="s">
        <v>2353</v>
      </c>
      <c r="D192" s="54" t="s">
        <v>2354</v>
      </c>
      <c r="E192" s="6" t="s">
        <v>347</v>
      </c>
      <c r="F192" s="19">
        <v>12688</v>
      </c>
      <c r="G192" s="24">
        <v>86.75</v>
      </c>
      <c r="H192" s="24">
        <v>0.1</v>
      </c>
      <c r="I192" s="31"/>
      <c r="J192" s="31"/>
      <c r="K192" s="35"/>
    </row>
    <row r="193" spans="2:11" x14ac:dyDescent="0.3">
      <c r="B193" s="8" t="s">
        <v>265</v>
      </c>
      <c r="C193" s="57" t="s">
        <v>266</v>
      </c>
      <c r="D193" s="54" t="s">
        <v>267</v>
      </c>
      <c r="E193" s="6" t="s">
        <v>197</v>
      </c>
      <c r="F193" s="19">
        <v>66128</v>
      </c>
      <c r="G193" s="24">
        <v>85.42</v>
      </c>
      <c r="H193" s="24">
        <v>0.1</v>
      </c>
      <c r="I193" s="31"/>
      <c r="J193" s="31"/>
      <c r="K193" s="35"/>
    </row>
    <row r="194" spans="2:11" x14ac:dyDescent="0.3">
      <c r="B194" s="8" t="s">
        <v>3988</v>
      </c>
      <c r="C194" s="57" t="s">
        <v>3989</v>
      </c>
      <c r="D194" s="54" t="s">
        <v>3990</v>
      </c>
      <c r="E194" s="6" t="s">
        <v>1038</v>
      </c>
      <c r="F194" s="19">
        <v>4214</v>
      </c>
      <c r="G194" s="24">
        <v>84.93</v>
      </c>
      <c r="H194" s="24">
        <v>0.1</v>
      </c>
      <c r="I194" s="31"/>
      <c r="J194" s="31"/>
      <c r="K194" s="35"/>
    </row>
    <row r="195" spans="2:11" x14ac:dyDescent="0.3">
      <c r="B195" s="8" t="s">
        <v>2323</v>
      </c>
      <c r="C195" s="57" t="s">
        <v>2324</v>
      </c>
      <c r="D195" s="54" t="s">
        <v>2325</v>
      </c>
      <c r="E195" s="6" t="s">
        <v>489</v>
      </c>
      <c r="F195" s="19">
        <v>5069</v>
      </c>
      <c r="G195" s="24">
        <v>84.72</v>
      </c>
      <c r="H195" s="24">
        <v>0.1</v>
      </c>
      <c r="I195" s="31"/>
      <c r="J195" s="31"/>
      <c r="K195" s="35"/>
    </row>
    <row r="196" spans="2:11" x14ac:dyDescent="0.3">
      <c r="B196" s="8" t="s">
        <v>275</v>
      </c>
      <c r="C196" s="57" t="s">
        <v>276</v>
      </c>
      <c r="D196" s="54" t="s">
        <v>277</v>
      </c>
      <c r="E196" s="6" t="s">
        <v>86</v>
      </c>
      <c r="F196" s="19">
        <v>4529</v>
      </c>
      <c r="G196" s="24">
        <v>84.52</v>
      </c>
      <c r="H196" s="24">
        <v>0.1</v>
      </c>
      <c r="I196" s="31"/>
      <c r="J196" s="31"/>
      <c r="K196" s="35"/>
    </row>
    <row r="197" spans="2:11" x14ac:dyDescent="0.3">
      <c r="B197" s="8" t="s">
        <v>568</v>
      </c>
      <c r="C197" s="57" t="s">
        <v>569</v>
      </c>
      <c r="D197" s="54" t="s">
        <v>570</v>
      </c>
      <c r="E197" s="6" t="s">
        <v>123</v>
      </c>
      <c r="F197" s="19">
        <v>5639</v>
      </c>
      <c r="G197" s="24">
        <v>84.48</v>
      </c>
      <c r="H197" s="24">
        <v>0.1</v>
      </c>
      <c r="I197" s="31"/>
      <c r="J197" s="31"/>
      <c r="K197" s="35"/>
    </row>
    <row r="198" spans="2:11" x14ac:dyDescent="0.3">
      <c r="B198" s="8" t="s">
        <v>281</v>
      </c>
      <c r="C198" s="57" t="s">
        <v>282</v>
      </c>
      <c r="D198" s="54" t="s">
        <v>283</v>
      </c>
      <c r="E198" s="6" t="s">
        <v>199</v>
      </c>
      <c r="F198" s="19">
        <v>23473</v>
      </c>
      <c r="G198" s="24">
        <v>84.03</v>
      </c>
      <c r="H198" s="24">
        <v>0.1</v>
      </c>
      <c r="I198" s="31"/>
      <c r="J198" s="31"/>
      <c r="K198" s="35"/>
    </row>
    <row r="199" spans="2:11" x14ac:dyDescent="0.3">
      <c r="B199" s="8" t="s">
        <v>256</v>
      </c>
      <c r="C199" s="57" t="s">
        <v>257</v>
      </c>
      <c r="D199" s="54" t="s">
        <v>258</v>
      </c>
      <c r="E199" s="6" t="s">
        <v>137</v>
      </c>
      <c r="F199" s="19">
        <v>8179</v>
      </c>
      <c r="G199" s="24">
        <v>82.33</v>
      </c>
      <c r="H199" s="24">
        <v>0.1</v>
      </c>
      <c r="I199" s="31"/>
      <c r="J199" s="31"/>
      <c r="K199" s="35"/>
    </row>
    <row r="200" spans="2:11" x14ac:dyDescent="0.3">
      <c r="B200" s="8" t="s">
        <v>2279</v>
      </c>
      <c r="C200" s="57" t="s">
        <v>595</v>
      </c>
      <c r="D200" s="54" t="s">
        <v>2280</v>
      </c>
      <c r="E200" s="6" t="s">
        <v>86</v>
      </c>
      <c r="F200" s="19">
        <v>13757</v>
      </c>
      <c r="G200" s="24">
        <v>82.05</v>
      </c>
      <c r="H200" s="24">
        <v>0.09</v>
      </c>
      <c r="I200" s="31"/>
      <c r="J200" s="31"/>
      <c r="K200" s="35"/>
    </row>
    <row r="201" spans="2:11" x14ac:dyDescent="0.3">
      <c r="B201" s="8" t="s">
        <v>4085</v>
      </c>
      <c r="C201" s="57" t="s">
        <v>4086</v>
      </c>
      <c r="D201" s="54" t="s">
        <v>4087</v>
      </c>
      <c r="E201" s="6" t="s">
        <v>206</v>
      </c>
      <c r="F201" s="19">
        <v>2653</v>
      </c>
      <c r="G201" s="24">
        <v>80.53</v>
      </c>
      <c r="H201" s="24">
        <v>0.09</v>
      </c>
      <c r="I201" s="31"/>
      <c r="J201" s="31"/>
      <c r="K201" s="35"/>
    </row>
    <row r="202" spans="2:11" x14ac:dyDescent="0.3">
      <c r="B202" s="8" t="s">
        <v>2284</v>
      </c>
      <c r="C202" s="57" t="s">
        <v>2285</v>
      </c>
      <c r="D202" s="54" t="s">
        <v>2286</v>
      </c>
      <c r="E202" s="6" t="s">
        <v>137</v>
      </c>
      <c r="F202" s="19">
        <v>20815</v>
      </c>
      <c r="G202" s="24">
        <v>80.52</v>
      </c>
      <c r="H202" s="24">
        <v>0.09</v>
      </c>
      <c r="I202" s="31"/>
      <c r="J202" s="31"/>
      <c r="K202" s="35"/>
    </row>
    <row r="203" spans="2:11" x14ac:dyDescent="0.3">
      <c r="B203" s="8" t="s">
        <v>4088</v>
      </c>
      <c r="C203" s="57" t="s">
        <v>4089</v>
      </c>
      <c r="D203" s="54" t="s">
        <v>4090</v>
      </c>
      <c r="E203" s="6" t="s">
        <v>43</v>
      </c>
      <c r="F203" s="19">
        <v>35967</v>
      </c>
      <c r="G203" s="24">
        <v>79.739999999999995</v>
      </c>
      <c r="H203" s="24">
        <v>0.09</v>
      </c>
      <c r="I203" s="31"/>
      <c r="J203" s="31"/>
      <c r="K203" s="35"/>
    </row>
    <row r="204" spans="2:11" x14ac:dyDescent="0.3">
      <c r="B204" s="8" t="s">
        <v>3991</v>
      </c>
      <c r="C204" s="57" t="s">
        <v>3992</v>
      </c>
      <c r="D204" s="54" t="s">
        <v>3993</v>
      </c>
      <c r="E204" s="6" t="s">
        <v>981</v>
      </c>
      <c r="F204" s="19">
        <v>5562</v>
      </c>
      <c r="G204" s="24">
        <v>77.48</v>
      </c>
      <c r="H204" s="24">
        <v>0.09</v>
      </c>
      <c r="I204" s="31"/>
      <c r="J204" s="31"/>
      <c r="K204" s="35"/>
    </row>
    <row r="205" spans="2:11" x14ac:dyDescent="0.3">
      <c r="B205" s="8" t="s">
        <v>134</v>
      </c>
      <c r="C205" s="57" t="s">
        <v>135</v>
      </c>
      <c r="D205" s="54" t="s">
        <v>136</v>
      </c>
      <c r="E205" s="6" t="s">
        <v>137</v>
      </c>
      <c r="F205" s="19">
        <v>1841</v>
      </c>
      <c r="G205" s="24">
        <v>77.11</v>
      </c>
      <c r="H205" s="24">
        <v>0.09</v>
      </c>
      <c r="I205" s="31"/>
      <c r="J205" s="31"/>
      <c r="K205" s="35"/>
    </row>
    <row r="206" spans="2:11" x14ac:dyDescent="0.3">
      <c r="B206" s="8" t="s">
        <v>2418</v>
      </c>
      <c r="C206" s="57" t="s">
        <v>2419</v>
      </c>
      <c r="D206" s="54" t="s">
        <v>2420</v>
      </c>
      <c r="E206" s="6" t="s">
        <v>107</v>
      </c>
      <c r="F206" s="19">
        <v>16773</v>
      </c>
      <c r="G206" s="24">
        <v>76.849999999999994</v>
      </c>
      <c r="H206" s="24">
        <v>0.09</v>
      </c>
      <c r="I206" s="31"/>
      <c r="J206" s="31"/>
      <c r="K206" s="35"/>
    </row>
    <row r="207" spans="2:11" x14ac:dyDescent="0.3">
      <c r="B207" s="8" t="s">
        <v>906</v>
      </c>
      <c r="C207" s="57" t="s">
        <v>907</v>
      </c>
      <c r="D207" s="54" t="s">
        <v>908</v>
      </c>
      <c r="E207" s="6" t="s">
        <v>155</v>
      </c>
      <c r="F207" s="19">
        <v>11228</v>
      </c>
      <c r="G207" s="24">
        <v>76.83</v>
      </c>
      <c r="H207" s="24">
        <v>0.09</v>
      </c>
      <c r="I207" s="31"/>
      <c r="J207" s="31"/>
      <c r="K207" s="35"/>
    </row>
    <row r="208" spans="2:11" x14ac:dyDescent="0.3">
      <c r="B208" s="8" t="s">
        <v>2318</v>
      </c>
      <c r="C208" s="57" t="s">
        <v>1310</v>
      </c>
      <c r="D208" s="54" t="s">
        <v>2319</v>
      </c>
      <c r="E208" s="6" t="s">
        <v>86</v>
      </c>
      <c r="F208" s="19">
        <v>7327</v>
      </c>
      <c r="G208" s="24">
        <v>76.56</v>
      </c>
      <c r="H208" s="24">
        <v>0.09</v>
      </c>
      <c r="I208" s="31"/>
      <c r="J208" s="31"/>
      <c r="K208" s="35"/>
    </row>
    <row r="209" spans="2:11" x14ac:dyDescent="0.3">
      <c r="B209" s="8" t="s">
        <v>3994</v>
      </c>
      <c r="C209" s="57" t="s">
        <v>3995</v>
      </c>
      <c r="D209" s="54" t="s">
        <v>3996</v>
      </c>
      <c r="E209" s="6" t="s">
        <v>287</v>
      </c>
      <c r="F209" s="19">
        <v>3875</v>
      </c>
      <c r="G209" s="24">
        <v>75.45</v>
      </c>
      <c r="H209" s="24">
        <v>0.09</v>
      </c>
      <c r="I209" s="31"/>
      <c r="J209" s="31"/>
      <c r="K209" s="35"/>
    </row>
    <row r="210" spans="2:11" x14ac:dyDescent="0.3">
      <c r="B210" s="8" t="s">
        <v>4091</v>
      </c>
      <c r="C210" s="57" t="s">
        <v>4092</v>
      </c>
      <c r="D210" s="54" t="s">
        <v>4093</v>
      </c>
      <c r="E210" s="6" t="s">
        <v>287</v>
      </c>
      <c r="F210" s="19">
        <v>1240</v>
      </c>
      <c r="G210" s="24">
        <v>74.150000000000006</v>
      </c>
      <c r="H210" s="24">
        <v>0.09</v>
      </c>
      <c r="I210" s="31"/>
      <c r="J210" s="31"/>
      <c r="K210" s="35"/>
    </row>
    <row r="211" spans="2:11" x14ac:dyDescent="0.3">
      <c r="B211" s="8" t="s">
        <v>4094</v>
      </c>
      <c r="C211" s="57" t="s">
        <v>4095</v>
      </c>
      <c r="D211" s="54" t="s">
        <v>4096</v>
      </c>
      <c r="E211" s="6" t="s">
        <v>119</v>
      </c>
      <c r="F211" s="19">
        <v>127550</v>
      </c>
      <c r="G211" s="24">
        <v>74.11</v>
      </c>
      <c r="H211" s="24">
        <v>0.09</v>
      </c>
      <c r="I211" s="31"/>
      <c r="J211" s="31"/>
      <c r="K211" s="35"/>
    </row>
    <row r="212" spans="2:11" x14ac:dyDescent="0.3">
      <c r="B212" s="8" t="s">
        <v>213</v>
      </c>
      <c r="C212" s="57" t="s">
        <v>214</v>
      </c>
      <c r="D212" s="54" t="s">
        <v>215</v>
      </c>
      <c r="E212" s="6" t="s">
        <v>151</v>
      </c>
      <c r="F212" s="19">
        <v>13024</v>
      </c>
      <c r="G212" s="24">
        <v>74.02</v>
      </c>
      <c r="H212" s="24">
        <v>0.09</v>
      </c>
      <c r="I212" s="31"/>
      <c r="J212" s="31"/>
      <c r="K212" s="35"/>
    </row>
    <row r="213" spans="2:11" x14ac:dyDescent="0.3">
      <c r="B213" s="8" t="s">
        <v>250</v>
      </c>
      <c r="C213" s="57" t="s">
        <v>251</v>
      </c>
      <c r="D213" s="54" t="s">
        <v>252</v>
      </c>
      <c r="E213" s="6" t="s">
        <v>107</v>
      </c>
      <c r="F213" s="19">
        <v>41021</v>
      </c>
      <c r="G213" s="24">
        <v>73.98</v>
      </c>
      <c r="H213" s="24">
        <v>0.09</v>
      </c>
      <c r="I213" s="31"/>
      <c r="J213" s="31"/>
      <c r="K213" s="35"/>
    </row>
    <row r="214" spans="2:11" x14ac:dyDescent="0.3">
      <c r="B214" s="8" t="s">
        <v>2077</v>
      </c>
      <c r="C214" s="57" t="s">
        <v>2078</v>
      </c>
      <c r="D214" s="54" t="s">
        <v>2079</v>
      </c>
      <c r="E214" s="6" t="s">
        <v>78</v>
      </c>
      <c r="F214" s="19">
        <v>3645</v>
      </c>
      <c r="G214" s="24">
        <v>73.5</v>
      </c>
      <c r="H214" s="24">
        <v>0.08</v>
      </c>
      <c r="I214" s="31"/>
      <c r="J214" s="31"/>
      <c r="K214" s="35"/>
    </row>
    <row r="215" spans="2:11" x14ac:dyDescent="0.3">
      <c r="B215" s="8" t="s">
        <v>3997</v>
      </c>
      <c r="C215" s="57" t="s">
        <v>3998</v>
      </c>
      <c r="D215" s="54" t="s">
        <v>3999</v>
      </c>
      <c r="E215" s="6" t="s">
        <v>206</v>
      </c>
      <c r="F215" s="19">
        <v>7338</v>
      </c>
      <c r="G215" s="24">
        <v>73.19</v>
      </c>
      <c r="H215" s="24">
        <v>0.08</v>
      </c>
      <c r="I215" s="31"/>
      <c r="J215" s="31"/>
      <c r="K215" s="35"/>
    </row>
    <row r="216" spans="2:11" x14ac:dyDescent="0.3">
      <c r="B216" s="8" t="s">
        <v>210</v>
      </c>
      <c r="C216" s="57" t="s">
        <v>211</v>
      </c>
      <c r="D216" s="54" t="s">
        <v>212</v>
      </c>
      <c r="E216" s="6" t="s">
        <v>90</v>
      </c>
      <c r="F216" s="19">
        <v>239</v>
      </c>
      <c r="G216" s="24">
        <v>72.790000000000006</v>
      </c>
      <c r="H216" s="24">
        <v>0.08</v>
      </c>
      <c r="I216" s="31"/>
      <c r="J216" s="31"/>
      <c r="K216" s="35"/>
    </row>
    <row r="217" spans="2:11" x14ac:dyDescent="0.3">
      <c r="B217" s="8" t="s">
        <v>2268</v>
      </c>
      <c r="C217" s="57" t="s">
        <v>1206</v>
      </c>
      <c r="D217" s="54" t="s">
        <v>2269</v>
      </c>
      <c r="E217" s="6" t="s">
        <v>86</v>
      </c>
      <c r="F217" s="19">
        <v>32622</v>
      </c>
      <c r="G217" s="24">
        <v>72.59</v>
      </c>
      <c r="H217" s="24">
        <v>0.08</v>
      </c>
      <c r="I217" s="31"/>
      <c r="J217" s="31"/>
      <c r="K217" s="35"/>
    </row>
    <row r="218" spans="2:11" x14ac:dyDescent="0.3">
      <c r="B218" s="8" t="s">
        <v>4000</v>
      </c>
      <c r="C218" s="57" t="s">
        <v>4001</v>
      </c>
      <c r="D218" s="54" t="s">
        <v>4002</v>
      </c>
      <c r="E218" s="6" t="s">
        <v>318</v>
      </c>
      <c r="F218" s="19">
        <v>959</v>
      </c>
      <c r="G218" s="24">
        <v>71.98</v>
      </c>
      <c r="H218" s="24">
        <v>0.08</v>
      </c>
      <c r="I218" s="31"/>
      <c r="J218" s="31"/>
      <c r="K218" s="35"/>
    </row>
    <row r="219" spans="2:11" x14ac:dyDescent="0.3">
      <c r="B219" s="8" t="s">
        <v>411</v>
      </c>
      <c r="C219" s="57" t="s">
        <v>412</v>
      </c>
      <c r="D219" s="54" t="s">
        <v>413</v>
      </c>
      <c r="E219" s="6" t="s">
        <v>86</v>
      </c>
      <c r="F219" s="19">
        <v>27078</v>
      </c>
      <c r="G219" s="24">
        <v>70.7</v>
      </c>
      <c r="H219" s="24">
        <v>0.08</v>
      </c>
      <c r="I219" s="31"/>
      <c r="J219" s="31"/>
      <c r="K219" s="35"/>
    </row>
    <row r="220" spans="2:11" x14ac:dyDescent="0.3">
      <c r="B220" s="8" t="s">
        <v>4097</v>
      </c>
      <c r="C220" s="57" t="s">
        <v>4098</v>
      </c>
      <c r="D220" s="54" t="s">
        <v>4099</v>
      </c>
      <c r="E220" s="6" t="s">
        <v>847</v>
      </c>
      <c r="F220" s="19">
        <v>27198</v>
      </c>
      <c r="G220" s="24">
        <v>70.349999999999994</v>
      </c>
      <c r="H220" s="24">
        <v>0.08</v>
      </c>
      <c r="I220" s="31"/>
      <c r="J220" s="31"/>
      <c r="K220" s="35"/>
    </row>
    <row r="221" spans="2:11" x14ac:dyDescent="0.3">
      <c r="B221" s="8" t="s">
        <v>972</v>
      </c>
      <c r="C221" s="57" t="s">
        <v>973</v>
      </c>
      <c r="D221" s="54" t="s">
        <v>974</v>
      </c>
      <c r="E221" s="6" t="s">
        <v>206</v>
      </c>
      <c r="F221" s="19">
        <v>34667</v>
      </c>
      <c r="G221" s="24">
        <v>69.52</v>
      </c>
      <c r="H221" s="24">
        <v>0.08</v>
      </c>
      <c r="I221" s="31"/>
      <c r="J221" s="31"/>
      <c r="K221" s="35"/>
    </row>
    <row r="222" spans="2:11" x14ac:dyDescent="0.3">
      <c r="B222" s="8" t="s">
        <v>818</v>
      </c>
      <c r="C222" s="57" t="s">
        <v>819</v>
      </c>
      <c r="D222" s="54" t="s">
        <v>820</v>
      </c>
      <c r="E222" s="6" t="s">
        <v>137</v>
      </c>
      <c r="F222" s="19">
        <v>14752</v>
      </c>
      <c r="G222" s="24">
        <v>69.42</v>
      </c>
      <c r="H222" s="24">
        <v>0.08</v>
      </c>
      <c r="I222" s="31"/>
      <c r="J222" s="31"/>
      <c r="K222" s="35"/>
    </row>
    <row r="223" spans="2:11" x14ac:dyDescent="0.3">
      <c r="B223" s="8" t="s">
        <v>931</v>
      </c>
      <c r="C223" s="57" t="s">
        <v>932</v>
      </c>
      <c r="D223" s="54" t="s">
        <v>933</v>
      </c>
      <c r="E223" s="6" t="s">
        <v>90</v>
      </c>
      <c r="F223" s="19">
        <v>20602</v>
      </c>
      <c r="G223" s="24">
        <v>69.19</v>
      </c>
      <c r="H223" s="24">
        <v>0.08</v>
      </c>
      <c r="I223" s="31"/>
      <c r="J223" s="31"/>
      <c r="K223" s="35"/>
    </row>
    <row r="224" spans="2:11" x14ac:dyDescent="0.3">
      <c r="B224" s="8" t="s">
        <v>2790</v>
      </c>
      <c r="C224" s="57" t="s">
        <v>2791</v>
      </c>
      <c r="D224" s="54" t="s">
        <v>2792</v>
      </c>
      <c r="E224" s="6" t="s">
        <v>159</v>
      </c>
      <c r="F224" s="19">
        <v>6321</v>
      </c>
      <c r="G224" s="24">
        <v>69.180000000000007</v>
      </c>
      <c r="H224" s="24">
        <v>0.08</v>
      </c>
      <c r="I224" s="31"/>
      <c r="J224" s="31"/>
      <c r="K224" s="35"/>
    </row>
    <row r="225" spans="2:11" x14ac:dyDescent="0.3">
      <c r="B225" s="8" t="s">
        <v>515</v>
      </c>
      <c r="C225" s="57" t="s">
        <v>516</v>
      </c>
      <c r="D225" s="54" t="s">
        <v>517</v>
      </c>
      <c r="E225" s="6" t="s">
        <v>318</v>
      </c>
      <c r="F225" s="19">
        <v>1598</v>
      </c>
      <c r="G225" s="24">
        <v>68.09</v>
      </c>
      <c r="H225" s="24">
        <v>0.08</v>
      </c>
      <c r="I225" s="31"/>
      <c r="J225" s="31"/>
      <c r="K225" s="35"/>
    </row>
    <row r="226" spans="2:11" x14ac:dyDescent="0.3">
      <c r="B226" s="8" t="s">
        <v>332</v>
      </c>
      <c r="C226" s="57" t="s">
        <v>333</v>
      </c>
      <c r="D226" s="54" t="s">
        <v>334</v>
      </c>
      <c r="E226" s="6" t="s">
        <v>43</v>
      </c>
      <c r="F226" s="19">
        <v>55584</v>
      </c>
      <c r="G226" s="24">
        <v>67.78</v>
      </c>
      <c r="H226" s="24">
        <v>0.08</v>
      </c>
      <c r="I226" s="31"/>
      <c r="J226" s="31"/>
      <c r="K226" s="35"/>
    </row>
    <row r="227" spans="2:11" x14ac:dyDescent="0.3">
      <c r="B227" s="8" t="s">
        <v>4003</v>
      </c>
      <c r="C227" s="57" t="s">
        <v>4004</v>
      </c>
      <c r="D227" s="54" t="s">
        <v>4005</v>
      </c>
      <c r="E227" s="6" t="s">
        <v>318</v>
      </c>
      <c r="F227" s="19">
        <v>1868</v>
      </c>
      <c r="G227" s="24">
        <v>66.38</v>
      </c>
      <c r="H227" s="24">
        <v>0.08</v>
      </c>
      <c r="I227" s="31"/>
      <c r="J227" s="31"/>
      <c r="K227" s="35"/>
    </row>
    <row r="228" spans="2:11" x14ac:dyDescent="0.3">
      <c r="B228" s="8" t="s">
        <v>2423</v>
      </c>
      <c r="C228" s="57" t="s">
        <v>2424</v>
      </c>
      <c r="D228" s="54" t="s">
        <v>2425</v>
      </c>
      <c r="E228" s="6" t="s">
        <v>347</v>
      </c>
      <c r="F228" s="19">
        <v>32086</v>
      </c>
      <c r="G228" s="24">
        <v>66.31</v>
      </c>
      <c r="H228" s="24">
        <v>0.08</v>
      </c>
      <c r="I228" s="31"/>
      <c r="J228" s="31"/>
      <c r="K228" s="35"/>
    </row>
    <row r="229" spans="2:11" x14ac:dyDescent="0.3">
      <c r="B229" s="8" t="s">
        <v>268</v>
      </c>
      <c r="C229" s="57" t="s">
        <v>269</v>
      </c>
      <c r="D229" s="54" t="s">
        <v>270</v>
      </c>
      <c r="E229" s="6" t="s">
        <v>271</v>
      </c>
      <c r="F229" s="19">
        <v>3303</v>
      </c>
      <c r="G229" s="24">
        <v>65.290000000000006</v>
      </c>
      <c r="H229" s="24">
        <v>0.08</v>
      </c>
      <c r="I229" s="31"/>
      <c r="J229" s="31"/>
      <c r="K229" s="35"/>
    </row>
    <row r="230" spans="2:11" x14ac:dyDescent="0.3">
      <c r="B230" s="8" t="s">
        <v>988</v>
      </c>
      <c r="C230" s="57" t="s">
        <v>989</v>
      </c>
      <c r="D230" s="54" t="s">
        <v>990</v>
      </c>
      <c r="E230" s="6" t="s">
        <v>43</v>
      </c>
      <c r="F230" s="19">
        <v>38003</v>
      </c>
      <c r="G230" s="24">
        <v>64.680000000000007</v>
      </c>
      <c r="H230" s="24">
        <v>7.0000000000000007E-2</v>
      </c>
      <c r="I230" s="31"/>
      <c r="J230" s="31"/>
      <c r="K230" s="35"/>
    </row>
    <row r="231" spans="2:11" x14ac:dyDescent="0.3">
      <c r="B231" s="8" t="s">
        <v>2165</v>
      </c>
      <c r="C231" s="57" t="s">
        <v>2166</v>
      </c>
      <c r="D231" s="54" t="s">
        <v>2167</v>
      </c>
      <c r="E231" s="6" t="s">
        <v>43</v>
      </c>
      <c r="F231" s="19">
        <v>32975</v>
      </c>
      <c r="G231" s="24">
        <v>64.53</v>
      </c>
      <c r="H231" s="24">
        <v>7.0000000000000007E-2</v>
      </c>
      <c r="I231" s="31"/>
      <c r="J231" s="31"/>
      <c r="K231" s="35"/>
    </row>
    <row r="232" spans="2:11" x14ac:dyDescent="0.3">
      <c r="B232" s="8" t="s">
        <v>4006</v>
      </c>
      <c r="C232" s="57" t="s">
        <v>4007</v>
      </c>
      <c r="D232" s="54" t="s">
        <v>4008</v>
      </c>
      <c r="E232" s="6" t="s">
        <v>318</v>
      </c>
      <c r="F232" s="19">
        <v>3143</v>
      </c>
      <c r="G232" s="24">
        <v>63.72</v>
      </c>
      <c r="H232" s="24">
        <v>7.0000000000000007E-2</v>
      </c>
      <c r="I232" s="31"/>
      <c r="J232" s="31"/>
      <c r="K232" s="35"/>
    </row>
    <row r="233" spans="2:11" x14ac:dyDescent="0.3">
      <c r="B233" s="8" t="s">
        <v>2315</v>
      </c>
      <c r="C233" s="57" t="s">
        <v>2316</v>
      </c>
      <c r="D233" s="54" t="s">
        <v>2317</v>
      </c>
      <c r="E233" s="6" t="s">
        <v>318</v>
      </c>
      <c r="F233" s="19">
        <v>7160</v>
      </c>
      <c r="G233" s="24">
        <v>63.52</v>
      </c>
      <c r="H233" s="24">
        <v>7.0000000000000007E-2</v>
      </c>
      <c r="I233" s="31"/>
      <c r="J233" s="31"/>
      <c r="K233" s="35"/>
    </row>
    <row r="234" spans="2:11" x14ac:dyDescent="0.3">
      <c r="B234" s="8" t="s">
        <v>4009</v>
      </c>
      <c r="C234" s="57" t="s">
        <v>4010</v>
      </c>
      <c r="D234" s="54" t="s">
        <v>4011</v>
      </c>
      <c r="E234" s="6" t="s">
        <v>240</v>
      </c>
      <c r="F234" s="19">
        <v>3440</v>
      </c>
      <c r="G234" s="24">
        <v>62.98</v>
      </c>
      <c r="H234" s="24">
        <v>7.0000000000000007E-2</v>
      </c>
      <c r="I234" s="31"/>
      <c r="J234" s="31"/>
      <c r="K234" s="35"/>
    </row>
    <row r="235" spans="2:11" x14ac:dyDescent="0.3">
      <c r="B235" s="8" t="s">
        <v>4014</v>
      </c>
      <c r="C235" s="57" t="s">
        <v>4015</v>
      </c>
      <c r="D235" s="54" t="s">
        <v>4016</v>
      </c>
      <c r="E235" s="6" t="s">
        <v>127</v>
      </c>
      <c r="F235" s="19">
        <v>776</v>
      </c>
      <c r="G235" s="24">
        <v>62.96</v>
      </c>
      <c r="H235" s="24">
        <v>7.0000000000000007E-2</v>
      </c>
      <c r="I235" s="31"/>
      <c r="J235" s="31"/>
      <c r="K235" s="35"/>
    </row>
    <row r="236" spans="2:11" x14ac:dyDescent="0.3">
      <c r="B236" s="8" t="s">
        <v>4012</v>
      </c>
      <c r="C236" s="57" t="s">
        <v>2468</v>
      </c>
      <c r="D236" s="54" t="s">
        <v>4013</v>
      </c>
      <c r="E236" s="6" t="s">
        <v>86</v>
      </c>
      <c r="F236" s="19">
        <v>36712</v>
      </c>
      <c r="G236" s="24">
        <v>62.88</v>
      </c>
      <c r="H236" s="24">
        <v>7.0000000000000007E-2</v>
      </c>
      <c r="I236" s="31"/>
      <c r="J236" s="31"/>
      <c r="K236" s="35"/>
    </row>
    <row r="237" spans="2:11" x14ac:dyDescent="0.3">
      <c r="B237" s="8" t="s">
        <v>2065</v>
      </c>
      <c r="C237" s="57" t="s">
        <v>2066</v>
      </c>
      <c r="D237" s="54" t="s">
        <v>2067</v>
      </c>
      <c r="E237" s="6" t="s">
        <v>90</v>
      </c>
      <c r="F237" s="19">
        <v>1893</v>
      </c>
      <c r="G237" s="24">
        <v>62.44</v>
      </c>
      <c r="H237" s="24">
        <v>7.0000000000000007E-2</v>
      </c>
      <c r="I237" s="31"/>
      <c r="J237" s="31"/>
      <c r="K237" s="35"/>
    </row>
    <row r="238" spans="2:11" x14ac:dyDescent="0.3">
      <c r="B238" s="8" t="s">
        <v>405</v>
      </c>
      <c r="C238" s="57" t="s">
        <v>406</v>
      </c>
      <c r="D238" s="54" t="s">
        <v>407</v>
      </c>
      <c r="E238" s="6" t="s">
        <v>123</v>
      </c>
      <c r="F238" s="19">
        <v>1776</v>
      </c>
      <c r="G238" s="24">
        <v>62.12</v>
      </c>
      <c r="H238" s="24">
        <v>7.0000000000000007E-2</v>
      </c>
      <c r="I238" s="31"/>
      <c r="J238" s="31"/>
      <c r="K238" s="35"/>
    </row>
    <row r="239" spans="2:11" x14ac:dyDescent="0.3">
      <c r="B239" s="8" t="s">
        <v>937</v>
      </c>
      <c r="C239" s="57" t="s">
        <v>938</v>
      </c>
      <c r="D239" s="54" t="s">
        <v>939</v>
      </c>
      <c r="E239" s="6" t="s">
        <v>90</v>
      </c>
      <c r="F239" s="19">
        <v>5843</v>
      </c>
      <c r="G239" s="24">
        <v>61.22</v>
      </c>
      <c r="H239" s="24">
        <v>7.0000000000000007E-2</v>
      </c>
      <c r="I239" s="31"/>
      <c r="J239" s="31"/>
      <c r="K239" s="35"/>
    </row>
    <row r="240" spans="2:11" x14ac:dyDescent="0.3">
      <c r="B240" s="8" t="s">
        <v>2326</v>
      </c>
      <c r="C240" s="57" t="s">
        <v>2327</v>
      </c>
      <c r="D240" s="54" t="s">
        <v>2328</v>
      </c>
      <c r="E240" s="6" t="s">
        <v>86</v>
      </c>
      <c r="F240" s="19">
        <v>5470</v>
      </c>
      <c r="G240" s="24">
        <v>60.62</v>
      </c>
      <c r="H240" s="24">
        <v>7.0000000000000007E-2</v>
      </c>
      <c r="I240" s="31"/>
      <c r="J240" s="31"/>
      <c r="K240" s="35"/>
    </row>
    <row r="241" spans="2:11" x14ac:dyDescent="0.3">
      <c r="B241" s="8" t="s">
        <v>4100</v>
      </c>
      <c r="C241" s="57" t="s">
        <v>4101</v>
      </c>
      <c r="D241" s="54" t="s">
        <v>4102</v>
      </c>
      <c r="E241" s="6" t="s">
        <v>151</v>
      </c>
      <c r="F241" s="19">
        <v>932</v>
      </c>
      <c r="G241" s="24">
        <v>60.5</v>
      </c>
      <c r="H241" s="24">
        <v>7.0000000000000007E-2</v>
      </c>
      <c r="I241" s="31"/>
      <c r="J241" s="31"/>
      <c r="K241" s="35"/>
    </row>
    <row r="242" spans="2:11" x14ac:dyDescent="0.3">
      <c r="B242" s="8" t="s">
        <v>4103</v>
      </c>
      <c r="C242" s="57" t="s">
        <v>4104</v>
      </c>
      <c r="D242" s="54" t="s">
        <v>4105</v>
      </c>
      <c r="E242" s="6" t="s">
        <v>86</v>
      </c>
      <c r="F242" s="19">
        <v>8529</v>
      </c>
      <c r="G242" s="24">
        <v>60.49</v>
      </c>
      <c r="H242" s="24">
        <v>7.0000000000000007E-2</v>
      </c>
      <c r="I242" s="31"/>
      <c r="J242" s="31"/>
      <c r="K242" s="35"/>
    </row>
    <row r="243" spans="2:11" x14ac:dyDescent="0.3">
      <c r="B243" s="8" t="s">
        <v>128</v>
      </c>
      <c r="C243" s="57" t="s">
        <v>129</v>
      </c>
      <c r="D243" s="54" t="s">
        <v>130</v>
      </c>
      <c r="E243" s="6" t="s">
        <v>127</v>
      </c>
      <c r="F243" s="19">
        <v>1772</v>
      </c>
      <c r="G243" s="24">
        <v>60.04</v>
      </c>
      <c r="H243" s="24">
        <v>7.0000000000000007E-2</v>
      </c>
      <c r="I243" s="31"/>
      <c r="J243" s="31"/>
      <c r="K243" s="35"/>
    </row>
    <row r="244" spans="2:11" x14ac:dyDescent="0.3">
      <c r="B244" s="8" t="s">
        <v>2304</v>
      </c>
      <c r="C244" s="57" t="s">
        <v>2305</v>
      </c>
      <c r="D244" s="54" t="s">
        <v>2306</v>
      </c>
      <c r="E244" s="6" t="s">
        <v>86</v>
      </c>
      <c r="F244" s="19">
        <v>25108</v>
      </c>
      <c r="G244" s="24">
        <v>59.92</v>
      </c>
      <c r="H244" s="24">
        <v>7.0000000000000007E-2</v>
      </c>
      <c r="I244" s="31"/>
      <c r="J244" s="31"/>
      <c r="K244" s="35"/>
    </row>
    <row r="245" spans="2:11" x14ac:dyDescent="0.3">
      <c r="B245" s="8" t="s">
        <v>4106</v>
      </c>
      <c r="C245" s="57" t="s">
        <v>4107</v>
      </c>
      <c r="D245" s="54" t="s">
        <v>4108</v>
      </c>
      <c r="E245" s="6" t="s">
        <v>127</v>
      </c>
      <c r="F245" s="19">
        <v>30702</v>
      </c>
      <c r="G245" s="24">
        <v>59.87</v>
      </c>
      <c r="H245" s="24">
        <v>7.0000000000000007E-2</v>
      </c>
      <c r="I245" s="31"/>
      <c r="J245" s="31"/>
      <c r="K245" s="35"/>
    </row>
    <row r="246" spans="2:11" x14ac:dyDescent="0.3">
      <c r="B246" s="8" t="s">
        <v>2917</v>
      </c>
      <c r="C246" s="57" t="s">
        <v>2918</v>
      </c>
      <c r="D246" s="54" t="s">
        <v>2919</v>
      </c>
      <c r="E246" s="6" t="s">
        <v>206</v>
      </c>
      <c r="F246" s="19">
        <v>8001</v>
      </c>
      <c r="G246" s="24">
        <v>59.28</v>
      </c>
      <c r="H246" s="24">
        <v>7.0000000000000007E-2</v>
      </c>
      <c r="I246" s="31"/>
      <c r="J246" s="31"/>
      <c r="K246" s="35"/>
    </row>
    <row r="247" spans="2:11" x14ac:dyDescent="0.3">
      <c r="B247" s="8" t="s">
        <v>470</v>
      </c>
      <c r="C247" s="57" t="s">
        <v>471</v>
      </c>
      <c r="D247" s="54" t="s">
        <v>472</v>
      </c>
      <c r="E247" s="6" t="s">
        <v>163</v>
      </c>
      <c r="F247" s="19">
        <v>17791</v>
      </c>
      <c r="G247" s="24">
        <v>59.25</v>
      </c>
      <c r="H247" s="24">
        <v>7.0000000000000007E-2</v>
      </c>
      <c r="I247" s="31"/>
      <c r="J247" s="31"/>
      <c r="K247" s="35"/>
    </row>
    <row r="248" spans="2:11" x14ac:dyDescent="0.3">
      <c r="B248" s="8" t="s">
        <v>2181</v>
      </c>
      <c r="C248" s="57" t="s">
        <v>2182</v>
      </c>
      <c r="D248" s="54" t="s">
        <v>2183</v>
      </c>
      <c r="E248" s="6" t="s">
        <v>57</v>
      </c>
      <c r="F248" s="19">
        <v>5199</v>
      </c>
      <c r="G248" s="24">
        <v>59.2</v>
      </c>
      <c r="H248" s="24">
        <v>7.0000000000000007E-2</v>
      </c>
      <c r="I248" s="31"/>
      <c r="J248" s="31"/>
      <c r="K248" s="35"/>
    </row>
    <row r="249" spans="2:11" x14ac:dyDescent="0.3">
      <c r="B249" s="8" t="s">
        <v>2426</v>
      </c>
      <c r="C249" s="57" t="s">
        <v>2427</v>
      </c>
      <c r="D249" s="54" t="s">
        <v>2428</v>
      </c>
      <c r="E249" s="6" t="s">
        <v>57</v>
      </c>
      <c r="F249" s="19">
        <v>47363</v>
      </c>
      <c r="G249" s="24">
        <v>58.43</v>
      </c>
      <c r="H249" s="24">
        <v>7.0000000000000007E-2</v>
      </c>
      <c r="I249" s="31"/>
      <c r="J249" s="31"/>
      <c r="K249" s="35"/>
    </row>
    <row r="250" spans="2:11" x14ac:dyDescent="0.3">
      <c r="B250" s="8" t="s">
        <v>2057</v>
      </c>
      <c r="C250" s="57" t="s">
        <v>2058</v>
      </c>
      <c r="D250" s="54" t="s">
        <v>2059</v>
      </c>
      <c r="E250" s="6" t="s">
        <v>86</v>
      </c>
      <c r="F250" s="19">
        <v>1112</v>
      </c>
      <c r="G250" s="24">
        <v>58.38</v>
      </c>
      <c r="H250" s="24">
        <v>7.0000000000000007E-2</v>
      </c>
      <c r="I250" s="31"/>
      <c r="J250" s="31"/>
      <c r="K250" s="35"/>
    </row>
    <row r="251" spans="2:11" x14ac:dyDescent="0.3">
      <c r="B251" s="8" t="s">
        <v>2753</v>
      </c>
      <c r="C251" s="57" t="s">
        <v>2754</v>
      </c>
      <c r="D251" s="54" t="s">
        <v>2755</v>
      </c>
      <c r="E251" s="6" t="s">
        <v>82</v>
      </c>
      <c r="F251" s="19">
        <v>14143</v>
      </c>
      <c r="G251" s="24">
        <v>58.21</v>
      </c>
      <c r="H251" s="24">
        <v>7.0000000000000007E-2</v>
      </c>
      <c r="I251" s="31"/>
      <c r="J251" s="31"/>
      <c r="K251" s="35"/>
    </row>
    <row r="252" spans="2:11" x14ac:dyDescent="0.3">
      <c r="B252" s="8" t="s">
        <v>4109</v>
      </c>
      <c r="C252" s="57" t="s">
        <v>4110</v>
      </c>
      <c r="D252" s="54" t="s">
        <v>4111</v>
      </c>
      <c r="E252" s="6" t="s">
        <v>90</v>
      </c>
      <c r="F252" s="19">
        <v>28213</v>
      </c>
      <c r="G252" s="24">
        <v>58.2</v>
      </c>
      <c r="H252" s="24">
        <v>7.0000000000000007E-2</v>
      </c>
      <c r="I252" s="31"/>
      <c r="J252" s="31"/>
      <c r="K252" s="35"/>
    </row>
    <row r="253" spans="2:11" x14ac:dyDescent="0.3">
      <c r="B253" s="8" t="s">
        <v>288</v>
      </c>
      <c r="C253" s="57" t="s">
        <v>289</v>
      </c>
      <c r="D253" s="54" t="s">
        <v>290</v>
      </c>
      <c r="E253" s="6" t="s">
        <v>78</v>
      </c>
      <c r="F253" s="19">
        <v>3082</v>
      </c>
      <c r="G253" s="24">
        <v>58.03</v>
      </c>
      <c r="H253" s="24">
        <v>7.0000000000000007E-2</v>
      </c>
      <c r="I253" s="31"/>
      <c r="J253" s="31"/>
      <c r="K253" s="35"/>
    </row>
    <row r="254" spans="2:11" x14ac:dyDescent="0.3">
      <c r="B254" s="8" t="s">
        <v>234</v>
      </c>
      <c r="C254" s="57" t="s">
        <v>235</v>
      </c>
      <c r="D254" s="54" t="s">
        <v>236</v>
      </c>
      <c r="E254" s="6" t="s">
        <v>90</v>
      </c>
      <c r="F254" s="19">
        <v>3642</v>
      </c>
      <c r="G254" s="24">
        <v>57.86</v>
      </c>
      <c r="H254" s="24">
        <v>7.0000000000000007E-2</v>
      </c>
      <c r="I254" s="31"/>
      <c r="J254" s="31"/>
      <c r="K254" s="35"/>
    </row>
    <row r="255" spans="2:11" x14ac:dyDescent="0.3">
      <c r="B255" s="8" t="s">
        <v>2293</v>
      </c>
      <c r="C255" s="57" t="s">
        <v>2294</v>
      </c>
      <c r="D255" s="54" t="s">
        <v>2295</v>
      </c>
      <c r="E255" s="6" t="s">
        <v>43</v>
      </c>
      <c r="F255" s="19">
        <v>27125</v>
      </c>
      <c r="G255" s="24">
        <v>57.8</v>
      </c>
      <c r="H255" s="24">
        <v>7.0000000000000007E-2</v>
      </c>
      <c r="I255" s="31"/>
      <c r="J255" s="31"/>
      <c r="K255" s="35"/>
    </row>
    <row r="256" spans="2:11" x14ac:dyDescent="0.3">
      <c r="B256" s="8" t="s">
        <v>4112</v>
      </c>
      <c r="C256" s="57" t="s">
        <v>4113</v>
      </c>
      <c r="D256" s="54" t="s">
        <v>4114</v>
      </c>
      <c r="E256" s="6" t="s">
        <v>137</v>
      </c>
      <c r="F256" s="19">
        <v>5604</v>
      </c>
      <c r="G256" s="24">
        <v>57.76</v>
      </c>
      <c r="H256" s="24">
        <v>7.0000000000000007E-2</v>
      </c>
      <c r="I256" s="31"/>
      <c r="J256" s="31"/>
      <c r="K256" s="35"/>
    </row>
    <row r="257" spans="2:11" x14ac:dyDescent="0.3">
      <c r="B257" s="8" t="s">
        <v>909</v>
      </c>
      <c r="C257" s="57" t="s">
        <v>910</v>
      </c>
      <c r="D257" s="54" t="s">
        <v>911</v>
      </c>
      <c r="E257" s="6" t="s">
        <v>155</v>
      </c>
      <c r="F257" s="19">
        <v>10304</v>
      </c>
      <c r="G257" s="24">
        <v>57.63</v>
      </c>
      <c r="H257" s="24">
        <v>7.0000000000000007E-2</v>
      </c>
      <c r="I257" s="31"/>
      <c r="J257" s="31"/>
      <c r="K257" s="35"/>
    </row>
    <row r="258" spans="2:11" x14ac:dyDescent="0.3">
      <c r="B258" s="8" t="s">
        <v>4115</v>
      </c>
      <c r="C258" s="57" t="s">
        <v>4116</v>
      </c>
      <c r="D258" s="54" t="s">
        <v>4117</v>
      </c>
      <c r="E258" s="6" t="s">
        <v>206</v>
      </c>
      <c r="F258" s="19">
        <v>5292</v>
      </c>
      <c r="G258" s="24">
        <v>57.08</v>
      </c>
      <c r="H258" s="24">
        <v>7.0000000000000007E-2</v>
      </c>
      <c r="I258" s="31"/>
      <c r="J258" s="31"/>
      <c r="K258" s="35"/>
    </row>
    <row r="259" spans="2:11" x14ac:dyDescent="0.3">
      <c r="B259" s="8" t="s">
        <v>306</v>
      </c>
      <c r="C259" s="57" t="s">
        <v>307</v>
      </c>
      <c r="D259" s="54" t="s">
        <v>308</v>
      </c>
      <c r="E259" s="6" t="s">
        <v>78</v>
      </c>
      <c r="F259" s="19">
        <v>5758</v>
      </c>
      <c r="G259" s="24">
        <v>56.2</v>
      </c>
      <c r="H259" s="24">
        <v>0.06</v>
      </c>
      <c r="I259" s="31"/>
      <c r="J259" s="31"/>
      <c r="K259" s="35"/>
    </row>
    <row r="260" spans="2:11" x14ac:dyDescent="0.3">
      <c r="B260" s="8" t="s">
        <v>2355</v>
      </c>
      <c r="C260" s="57" t="s">
        <v>2356</v>
      </c>
      <c r="D260" s="54" t="s">
        <v>2357</v>
      </c>
      <c r="E260" s="6" t="s">
        <v>155</v>
      </c>
      <c r="F260" s="19">
        <v>8652</v>
      </c>
      <c r="G260" s="24">
        <v>55.94</v>
      </c>
      <c r="H260" s="24">
        <v>0.06</v>
      </c>
      <c r="I260" s="31"/>
      <c r="J260" s="31"/>
      <c r="K260" s="35"/>
    </row>
    <row r="261" spans="2:11" x14ac:dyDescent="0.3">
      <c r="B261" s="8" t="s">
        <v>4118</v>
      </c>
      <c r="C261" s="57" t="s">
        <v>4119</v>
      </c>
      <c r="D261" s="54" t="s">
        <v>4120</v>
      </c>
      <c r="E261" s="6" t="s">
        <v>123</v>
      </c>
      <c r="F261" s="19">
        <v>5975</v>
      </c>
      <c r="G261" s="24">
        <v>55.9</v>
      </c>
      <c r="H261" s="24">
        <v>0.06</v>
      </c>
      <c r="I261" s="31"/>
      <c r="J261" s="31"/>
      <c r="K261" s="35"/>
    </row>
    <row r="262" spans="2:11" x14ac:dyDescent="0.3">
      <c r="B262" s="8" t="s">
        <v>4121</v>
      </c>
      <c r="C262" s="57" t="s">
        <v>4122</v>
      </c>
      <c r="D262" s="54" t="s">
        <v>4123</v>
      </c>
      <c r="E262" s="6" t="s">
        <v>90</v>
      </c>
      <c r="F262" s="19">
        <v>3782</v>
      </c>
      <c r="G262" s="24">
        <v>55.42</v>
      </c>
      <c r="H262" s="24">
        <v>0.06</v>
      </c>
      <c r="I262" s="31"/>
      <c r="J262" s="31"/>
      <c r="K262" s="35"/>
    </row>
    <row r="263" spans="2:11" x14ac:dyDescent="0.3">
      <c r="B263" s="8" t="s">
        <v>2391</v>
      </c>
      <c r="C263" s="57" t="s">
        <v>2392</v>
      </c>
      <c r="D263" s="54" t="s">
        <v>2393</v>
      </c>
      <c r="E263" s="6" t="s">
        <v>86</v>
      </c>
      <c r="F263" s="19">
        <v>22956</v>
      </c>
      <c r="G263" s="24">
        <v>55.38</v>
      </c>
      <c r="H263" s="24">
        <v>0.06</v>
      </c>
      <c r="I263" s="31"/>
      <c r="J263" s="31"/>
      <c r="K263" s="35"/>
    </row>
    <row r="264" spans="2:11" x14ac:dyDescent="0.3">
      <c r="B264" s="8" t="s">
        <v>4017</v>
      </c>
      <c r="C264" s="57" t="s">
        <v>1607</v>
      </c>
      <c r="D264" s="54" t="s">
        <v>4018</v>
      </c>
      <c r="E264" s="6" t="s">
        <v>206</v>
      </c>
      <c r="F264" s="19">
        <v>6798</v>
      </c>
      <c r="G264" s="24">
        <v>55.06</v>
      </c>
      <c r="H264" s="24">
        <v>0.06</v>
      </c>
      <c r="I264" s="31"/>
      <c r="J264" s="31"/>
      <c r="K264" s="35"/>
    </row>
    <row r="265" spans="2:11" x14ac:dyDescent="0.3">
      <c r="B265" s="8" t="s">
        <v>4124</v>
      </c>
      <c r="C265" s="57" t="s">
        <v>4125</v>
      </c>
      <c r="D265" s="54" t="s">
        <v>4126</v>
      </c>
      <c r="E265" s="6" t="s">
        <v>508</v>
      </c>
      <c r="F265" s="19">
        <v>42217</v>
      </c>
      <c r="G265" s="24">
        <v>55.06</v>
      </c>
      <c r="H265" s="24">
        <v>0.06</v>
      </c>
      <c r="I265" s="31"/>
      <c r="J265" s="31"/>
      <c r="K265" s="35"/>
    </row>
    <row r="266" spans="2:11" x14ac:dyDescent="0.3">
      <c r="B266" s="8" t="s">
        <v>4127</v>
      </c>
      <c r="C266" s="57" t="s">
        <v>4128</v>
      </c>
      <c r="D266" s="54" t="s">
        <v>4129</v>
      </c>
      <c r="E266" s="6" t="s">
        <v>90</v>
      </c>
      <c r="F266" s="19">
        <v>3281</v>
      </c>
      <c r="G266" s="24">
        <v>55</v>
      </c>
      <c r="H266" s="24">
        <v>0.06</v>
      </c>
      <c r="I266" s="31"/>
      <c r="J266" s="31"/>
      <c r="K266" s="35"/>
    </row>
    <row r="267" spans="2:11" x14ac:dyDescent="0.3">
      <c r="B267" s="8" t="s">
        <v>112</v>
      </c>
      <c r="C267" s="57" t="s">
        <v>113</v>
      </c>
      <c r="D267" s="54" t="s">
        <v>114</v>
      </c>
      <c r="E267" s="6" t="s">
        <v>115</v>
      </c>
      <c r="F267" s="19">
        <v>1257</v>
      </c>
      <c r="G267" s="24">
        <v>54.9</v>
      </c>
      <c r="H267" s="24">
        <v>0.06</v>
      </c>
      <c r="I267" s="31"/>
      <c r="J267" s="31"/>
      <c r="K267" s="35"/>
    </row>
    <row r="268" spans="2:11" x14ac:dyDescent="0.3">
      <c r="B268" s="8" t="s">
        <v>2184</v>
      </c>
      <c r="C268" s="57" t="s">
        <v>2185</v>
      </c>
      <c r="D268" s="54" t="s">
        <v>2186</v>
      </c>
      <c r="E268" s="6" t="s">
        <v>115</v>
      </c>
      <c r="F268" s="19">
        <v>7057</v>
      </c>
      <c r="G268" s="24">
        <v>54.59</v>
      </c>
      <c r="H268" s="24">
        <v>0.06</v>
      </c>
      <c r="I268" s="31"/>
      <c r="J268" s="31"/>
      <c r="K268" s="35"/>
    </row>
    <row r="269" spans="2:11" x14ac:dyDescent="0.3">
      <c r="B269" s="8" t="s">
        <v>4130</v>
      </c>
      <c r="C269" s="57" t="s">
        <v>4131</v>
      </c>
      <c r="D269" s="54" t="s">
        <v>4132</v>
      </c>
      <c r="E269" s="6" t="s">
        <v>155</v>
      </c>
      <c r="F269" s="19">
        <v>3105</v>
      </c>
      <c r="G269" s="24">
        <v>54.15</v>
      </c>
      <c r="H269" s="24">
        <v>0.06</v>
      </c>
      <c r="I269" s="31"/>
      <c r="J269" s="31"/>
      <c r="K269" s="35"/>
    </row>
    <row r="270" spans="2:11" x14ac:dyDescent="0.3">
      <c r="B270" s="8" t="s">
        <v>4133</v>
      </c>
      <c r="C270" s="57" t="s">
        <v>4134</v>
      </c>
      <c r="D270" s="54" t="s">
        <v>4135</v>
      </c>
      <c r="E270" s="6" t="s">
        <v>2834</v>
      </c>
      <c r="F270" s="19">
        <v>621</v>
      </c>
      <c r="G270" s="24">
        <v>54.04</v>
      </c>
      <c r="H270" s="24">
        <v>0.06</v>
      </c>
      <c r="I270" s="31"/>
      <c r="J270" s="31"/>
      <c r="K270" s="35"/>
    </row>
    <row r="271" spans="2:11" x14ac:dyDescent="0.3">
      <c r="B271" s="8" t="s">
        <v>4019</v>
      </c>
      <c r="C271" s="57" t="s">
        <v>4020</v>
      </c>
      <c r="D271" s="54" t="s">
        <v>4021</v>
      </c>
      <c r="E271" s="6" t="s">
        <v>86</v>
      </c>
      <c r="F271" s="19">
        <v>30818</v>
      </c>
      <c r="G271" s="24">
        <v>53.85</v>
      </c>
      <c r="H271" s="24">
        <v>0.06</v>
      </c>
      <c r="I271" s="31"/>
      <c r="J271" s="31"/>
      <c r="K271" s="35"/>
    </row>
    <row r="272" spans="2:11" x14ac:dyDescent="0.3">
      <c r="B272" s="8" t="s">
        <v>844</v>
      </c>
      <c r="C272" s="57" t="s">
        <v>845</v>
      </c>
      <c r="D272" s="54" t="s">
        <v>846</v>
      </c>
      <c r="E272" s="6" t="s">
        <v>847</v>
      </c>
      <c r="F272" s="19">
        <v>14461</v>
      </c>
      <c r="G272" s="24">
        <v>53.72</v>
      </c>
      <c r="H272" s="24">
        <v>0.06</v>
      </c>
      <c r="I272" s="31"/>
      <c r="J272" s="31"/>
      <c r="K272" s="35"/>
    </row>
    <row r="273" spans="2:11" x14ac:dyDescent="0.3">
      <c r="B273" s="8" t="s">
        <v>4136</v>
      </c>
      <c r="C273" s="57" t="s">
        <v>1293</v>
      </c>
      <c r="D273" s="54" t="s">
        <v>4137</v>
      </c>
      <c r="E273" s="6" t="s">
        <v>86</v>
      </c>
      <c r="F273" s="19">
        <v>13172</v>
      </c>
      <c r="G273" s="24">
        <v>53.18</v>
      </c>
      <c r="H273" s="24">
        <v>0.06</v>
      </c>
      <c r="I273" s="31"/>
      <c r="J273" s="31"/>
      <c r="K273" s="35"/>
    </row>
    <row r="274" spans="2:11" x14ac:dyDescent="0.3">
      <c r="B274" s="8" t="s">
        <v>2787</v>
      </c>
      <c r="C274" s="57" t="s">
        <v>2788</v>
      </c>
      <c r="D274" s="54" t="s">
        <v>2789</v>
      </c>
      <c r="E274" s="6" t="s">
        <v>123</v>
      </c>
      <c r="F274" s="19">
        <v>9877</v>
      </c>
      <c r="G274" s="24">
        <v>52.86</v>
      </c>
      <c r="H274" s="24">
        <v>0.06</v>
      </c>
      <c r="I274" s="31"/>
      <c r="J274" s="31"/>
      <c r="K274" s="35"/>
    </row>
    <row r="275" spans="2:11" x14ac:dyDescent="0.3">
      <c r="B275" s="8" t="s">
        <v>247</v>
      </c>
      <c r="C275" s="57" t="s">
        <v>248</v>
      </c>
      <c r="D275" s="54" t="s">
        <v>249</v>
      </c>
      <c r="E275" s="6" t="s">
        <v>170</v>
      </c>
      <c r="F275" s="19">
        <v>9019</v>
      </c>
      <c r="G275" s="24">
        <v>52.69</v>
      </c>
      <c r="H275" s="24">
        <v>0.06</v>
      </c>
      <c r="I275" s="31"/>
      <c r="J275" s="31"/>
      <c r="K275" s="35"/>
    </row>
    <row r="276" spans="2:11" x14ac:dyDescent="0.3">
      <c r="B276" s="8" t="s">
        <v>4138</v>
      </c>
      <c r="C276" s="57" t="s">
        <v>654</v>
      </c>
      <c r="D276" s="54" t="s">
        <v>4139</v>
      </c>
      <c r="E276" s="6" t="s">
        <v>2977</v>
      </c>
      <c r="F276" s="19">
        <v>2396</v>
      </c>
      <c r="G276" s="24">
        <v>52.19</v>
      </c>
      <c r="H276" s="24">
        <v>0.06</v>
      </c>
      <c r="I276" s="31"/>
      <c r="J276" s="31"/>
      <c r="K276" s="35"/>
    </row>
    <row r="277" spans="2:11" x14ac:dyDescent="0.3">
      <c r="B277" s="8" t="s">
        <v>2335</v>
      </c>
      <c r="C277" s="57" t="s">
        <v>2336</v>
      </c>
      <c r="D277" s="54" t="s">
        <v>2337</v>
      </c>
      <c r="E277" s="6" t="s">
        <v>115</v>
      </c>
      <c r="F277" s="19">
        <v>3873</v>
      </c>
      <c r="G277" s="24">
        <v>52.16</v>
      </c>
      <c r="H277" s="24">
        <v>0.06</v>
      </c>
      <c r="I277" s="31"/>
      <c r="J277" s="31"/>
      <c r="K277" s="35"/>
    </row>
    <row r="278" spans="2:11" x14ac:dyDescent="0.3">
      <c r="B278" s="8" t="s">
        <v>4140</v>
      </c>
      <c r="C278" s="57" t="s">
        <v>4141</v>
      </c>
      <c r="D278" s="54" t="s">
        <v>4142</v>
      </c>
      <c r="E278" s="6" t="s">
        <v>318</v>
      </c>
      <c r="F278" s="19">
        <v>730</v>
      </c>
      <c r="G278" s="24">
        <v>52.1</v>
      </c>
      <c r="H278" s="24">
        <v>0.06</v>
      </c>
      <c r="I278" s="31"/>
      <c r="J278" s="31"/>
      <c r="K278" s="35"/>
    </row>
    <row r="279" spans="2:11" x14ac:dyDescent="0.3">
      <c r="B279" s="8" t="s">
        <v>2939</v>
      </c>
      <c r="C279" s="57" t="s">
        <v>623</v>
      </c>
      <c r="D279" s="54" t="s">
        <v>2940</v>
      </c>
      <c r="E279" s="6" t="s">
        <v>86</v>
      </c>
      <c r="F279" s="19">
        <v>42554</v>
      </c>
      <c r="G279" s="24">
        <v>51.92</v>
      </c>
      <c r="H279" s="24">
        <v>0.06</v>
      </c>
      <c r="I279" s="31"/>
      <c r="J279" s="31"/>
      <c r="K279" s="35"/>
    </row>
    <row r="280" spans="2:11" x14ac:dyDescent="0.3">
      <c r="B280" s="8" t="s">
        <v>262</v>
      </c>
      <c r="C280" s="57" t="s">
        <v>263</v>
      </c>
      <c r="D280" s="54" t="s">
        <v>264</v>
      </c>
      <c r="E280" s="6" t="s">
        <v>137</v>
      </c>
      <c r="F280" s="19">
        <v>5052</v>
      </c>
      <c r="G280" s="24">
        <v>51.86</v>
      </c>
      <c r="H280" s="24">
        <v>0.06</v>
      </c>
      <c r="I280" s="31"/>
      <c r="J280" s="31"/>
      <c r="K280" s="35"/>
    </row>
    <row r="281" spans="2:11" x14ac:dyDescent="0.3">
      <c r="B281" s="8" t="s">
        <v>975</v>
      </c>
      <c r="C281" s="57" t="s">
        <v>976</v>
      </c>
      <c r="D281" s="54" t="s">
        <v>977</v>
      </c>
      <c r="E281" s="6" t="s">
        <v>111</v>
      </c>
      <c r="F281" s="19">
        <v>4591</v>
      </c>
      <c r="G281" s="24">
        <v>51.72</v>
      </c>
      <c r="H281" s="24">
        <v>0.06</v>
      </c>
      <c r="I281" s="31"/>
      <c r="J281" s="31"/>
      <c r="K281" s="35"/>
    </row>
    <row r="282" spans="2:11" x14ac:dyDescent="0.3">
      <c r="B282" s="8" t="s">
        <v>994</v>
      </c>
      <c r="C282" s="57" t="s">
        <v>995</v>
      </c>
      <c r="D282" s="54" t="s">
        <v>996</v>
      </c>
      <c r="E282" s="6" t="s">
        <v>123</v>
      </c>
      <c r="F282" s="19">
        <v>5205</v>
      </c>
      <c r="G282" s="24">
        <v>51.62</v>
      </c>
      <c r="H282" s="24">
        <v>0.06</v>
      </c>
      <c r="I282" s="31"/>
      <c r="J282" s="31"/>
      <c r="K282" s="35"/>
    </row>
    <row r="283" spans="2:11" x14ac:dyDescent="0.3">
      <c r="B283" s="8" t="s">
        <v>120</v>
      </c>
      <c r="C283" s="57" t="s">
        <v>121</v>
      </c>
      <c r="D283" s="54" t="s">
        <v>122</v>
      </c>
      <c r="E283" s="6" t="s">
        <v>123</v>
      </c>
      <c r="F283" s="19">
        <v>1643</v>
      </c>
      <c r="G283" s="24">
        <v>51.34</v>
      </c>
      <c r="H283" s="24">
        <v>0.06</v>
      </c>
      <c r="I283" s="31"/>
      <c r="J283" s="31"/>
      <c r="K283" s="35"/>
    </row>
    <row r="284" spans="2:11" x14ac:dyDescent="0.3">
      <c r="B284" s="8" t="s">
        <v>4143</v>
      </c>
      <c r="C284" s="57" t="s">
        <v>4144</v>
      </c>
      <c r="D284" s="54" t="s">
        <v>4145</v>
      </c>
      <c r="E284" s="6" t="s">
        <v>151</v>
      </c>
      <c r="F284" s="19">
        <v>6556</v>
      </c>
      <c r="G284" s="24">
        <v>50.58</v>
      </c>
      <c r="H284" s="24">
        <v>0.06</v>
      </c>
      <c r="I284" s="31"/>
      <c r="J284" s="31"/>
      <c r="K284" s="35"/>
    </row>
    <row r="285" spans="2:11" x14ac:dyDescent="0.3">
      <c r="B285" s="8" t="s">
        <v>4146</v>
      </c>
      <c r="C285" s="57" t="s">
        <v>4147</v>
      </c>
      <c r="D285" s="54" t="s">
        <v>4148</v>
      </c>
      <c r="E285" s="6" t="s">
        <v>318</v>
      </c>
      <c r="F285" s="19">
        <v>10704</v>
      </c>
      <c r="G285" s="24">
        <v>50.57</v>
      </c>
      <c r="H285" s="24">
        <v>0.06</v>
      </c>
      <c r="I285" s="31"/>
      <c r="J285" s="31"/>
      <c r="K285" s="35"/>
    </row>
    <row r="286" spans="2:11" x14ac:dyDescent="0.3">
      <c r="B286" s="8" t="s">
        <v>4149</v>
      </c>
      <c r="C286" s="57" t="s">
        <v>4150</v>
      </c>
      <c r="D286" s="54" t="s">
        <v>4151</v>
      </c>
      <c r="E286" s="6" t="s">
        <v>287</v>
      </c>
      <c r="F286" s="19">
        <v>3902</v>
      </c>
      <c r="G286" s="24">
        <v>50.55</v>
      </c>
      <c r="H286" s="24">
        <v>0.06</v>
      </c>
      <c r="I286" s="31"/>
      <c r="J286" s="31"/>
      <c r="K286" s="35"/>
    </row>
    <row r="287" spans="2:11" x14ac:dyDescent="0.3">
      <c r="B287" s="8" t="s">
        <v>4022</v>
      </c>
      <c r="C287" s="57" t="s">
        <v>4023</v>
      </c>
      <c r="D287" s="54" t="s">
        <v>4024</v>
      </c>
      <c r="E287" s="6" t="s">
        <v>174</v>
      </c>
      <c r="F287" s="19">
        <v>1518</v>
      </c>
      <c r="G287" s="24">
        <v>50.42</v>
      </c>
      <c r="H287" s="24">
        <v>0.06</v>
      </c>
      <c r="I287" s="31"/>
      <c r="J287" s="31"/>
      <c r="K287" s="35"/>
    </row>
    <row r="288" spans="2:11" x14ac:dyDescent="0.3">
      <c r="B288" s="8" t="s">
        <v>4152</v>
      </c>
      <c r="C288" s="57" t="s">
        <v>4153</v>
      </c>
      <c r="D288" s="54" t="s">
        <v>4154</v>
      </c>
      <c r="E288" s="6" t="s">
        <v>115</v>
      </c>
      <c r="F288" s="19">
        <v>2888</v>
      </c>
      <c r="G288" s="24">
        <v>50.12</v>
      </c>
      <c r="H288" s="24">
        <v>0.06</v>
      </c>
      <c r="I288" s="31"/>
      <c r="J288" s="31"/>
      <c r="K288" s="35"/>
    </row>
    <row r="289" spans="2:11" x14ac:dyDescent="0.3">
      <c r="B289" s="8" t="s">
        <v>344</v>
      </c>
      <c r="C289" s="57" t="s">
        <v>345</v>
      </c>
      <c r="D289" s="54" t="s">
        <v>346</v>
      </c>
      <c r="E289" s="6" t="s">
        <v>347</v>
      </c>
      <c r="F289" s="19">
        <v>15238</v>
      </c>
      <c r="G289" s="24">
        <v>50.1</v>
      </c>
      <c r="H289" s="24">
        <v>0.06</v>
      </c>
      <c r="I289" s="31"/>
      <c r="J289" s="31"/>
      <c r="K289" s="35"/>
    </row>
    <row r="290" spans="2:11" x14ac:dyDescent="0.3">
      <c r="B290" s="8" t="s">
        <v>2236</v>
      </c>
      <c r="C290" s="57" t="s">
        <v>2237</v>
      </c>
      <c r="D290" s="54" t="s">
        <v>2238</v>
      </c>
      <c r="E290" s="6" t="s">
        <v>123</v>
      </c>
      <c r="F290" s="19">
        <v>1060</v>
      </c>
      <c r="G290" s="24">
        <v>49.78</v>
      </c>
      <c r="H290" s="24">
        <v>0.06</v>
      </c>
      <c r="I290" s="31"/>
      <c r="J290" s="31"/>
      <c r="K290" s="35"/>
    </row>
    <row r="291" spans="2:11" x14ac:dyDescent="0.3">
      <c r="B291" s="8" t="s">
        <v>4155</v>
      </c>
      <c r="C291" s="57" t="s">
        <v>4156</v>
      </c>
      <c r="D291" s="54" t="s">
        <v>4157</v>
      </c>
      <c r="E291" s="6" t="s">
        <v>57</v>
      </c>
      <c r="F291" s="19">
        <v>5935</v>
      </c>
      <c r="G291" s="24">
        <v>49.4</v>
      </c>
      <c r="H291" s="24">
        <v>0.06</v>
      </c>
      <c r="I291" s="31"/>
      <c r="J291" s="31"/>
      <c r="K291" s="35"/>
    </row>
    <row r="292" spans="2:11" x14ac:dyDescent="0.3">
      <c r="B292" s="8" t="s">
        <v>2093</v>
      </c>
      <c r="C292" s="57" t="s">
        <v>2094</v>
      </c>
      <c r="D292" s="54" t="s">
        <v>2095</v>
      </c>
      <c r="E292" s="6" t="s">
        <v>82</v>
      </c>
      <c r="F292" s="19">
        <v>10321</v>
      </c>
      <c r="G292" s="24">
        <v>49.3</v>
      </c>
      <c r="H292" s="24">
        <v>0.06</v>
      </c>
      <c r="I292" s="31"/>
      <c r="J292" s="31"/>
      <c r="K292" s="35"/>
    </row>
    <row r="293" spans="2:11" x14ac:dyDescent="0.3">
      <c r="B293" s="8" t="s">
        <v>4158</v>
      </c>
      <c r="C293" s="57" t="s">
        <v>4159</v>
      </c>
      <c r="D293" s="54" t="s">
        <v>4160</v>
      </c>
      <c r="E293" s="6" t="s">
        <v>206</v>
      </c>
      <c r="F293" s="19">
        <v>684</v>
      </c>
      <c r="G293" s="24">
        <v>49.21</v>
      </c>
      <c r="H293" s="24">
        <v>0.06</v>
      </c>
      <c r="I293" s="31"/>
      <c r="J293" s="31"/>
      <c r="K293" s="35"/>
    </row>
    <row r="294" spans="2:11" x14ac:dyDescent="0.3">
      <c r="B294" s="8" t="s">
        <v>4161</v>
      </c>
      <c r="C294" s="57" t="s">
        <v>4162</v>
      </c>
      <c r="D294" s="54" t="s">
        <v>4163</v>
      </c>
      <c r="E294" s="6" t="s">
        <v>50</v>
      </c>
      <c r="F294" s="19">
        <v>4148</v>
      </c>
      <c r="G294" s="24">
        <v>48.64</v>
      </c>
      <c r="H294" s="24">
        <v>0.06</v>
      </c>
      <c r="I294" s="31"/>
      <c r="J294" s="31"/>
      <c r="K294" s="35"/>
    </row>
    <row r="295" spans="2:11" x14ac:dyDescent="0.3">
      <c r="B295" s="8" t="s">
        <v>4025</v>
      </c>
      <c r="C295" s="57" t="s">
        <v>4026</v>
      </c>
      <c r="D295" s="54" t="s">
        <v>4027</v>
      </c>
      <c r="E295" s="6" t="s">
        <v>90</v>
      </c>
      <c r="F295" s="19">
        <v>1925</v>
      </c>
      <c r="G295" s="24">
        <v>48.33</v>
      </c>
      <c r="H295" s="24">
        <v>0.06</v>
      </c>
      <c r="I295" s="31"/>
      <c r="J295" s="31"/>
      <c r="K295" s="35"/>
    </row>
    <row r="296" spans="2:11" x14ac:dyDescent="0.3">
      <c r="B296" s="8" t="s">
        <v>2174</v>
      </c>
      <c r="C296" s="57" t="s">
        <v>2175</v>
      </c>
      <c r="D296" s="54" t="s">
        <v>2176</v>
      </c>
      <c r="E296" s="6" t="s">
        <v>86</v>
      </c>
      <c r="F296" s="19">
        <v>2617</v>
      </c>
      <c r="G296" s="24">
        <v>48.24</v>
      </c>
      <c r="H296" s="24">
        <v>0.06</v>
      </c>
      <c r="I296" s="31"/>
      <c r="J296" s="31"/>
      <c r="K296" s="35"/>
    </row>
    <row r="297" spans="2:11" x14ac:dyDescent="0.3">
      <c r="B297" s="8" t="s">
        <v>4164</v>
      </c>
      <c r="C297" s="57" t="s">
        <v>4165</v>
      </c>
      <c r="D297" s="54" t="s">
        <v>4166</v>
      </c>
      <c r="E297" s="6" t="s">
        <v>67</v>
      </c>
      <c r="F297" s="19">
        <v>22134</v>
      </c>
      <c r="G297" s="24">
        <v>47.86</v>
      </c>
      <c r="H297" s="24">
        <v>0.06</v>
      </c>
      <c r="I297" s="31"/>
      <c r="J297" s="31"/>
      <c r="K297" s="35"/>
    </row>
    <row r="298" spans="2:11" x14ac:dyDescent="0.3">
      <c r="B298" s="8" t="s">
        <v>152</v>
      </c>
      <c r="C298" s="57" t="s">
        <v>153</v>
      </c>
      <c r="D298" s="54" t="s">
        <v>154</v>
      </c>
      <c r="E298" s="6" t="s">
        <v>155</v>
      </c>
      <c r="F298" s="19">
        <v>1704</v>
      </c>
      <c r="G298" s="24">
        <v>47.48</v>
      </c>
      <c r="H298" s="24">
        <v>0.05</v>
      </c>
      <c r="I298" s="31"/>
      <c r="J298" s="31"/>
      <c r="K298" s="35"/>
    </row>
    <row r="299" spans="2:11" x14ac:dyDescent="0.3">
      <c r="B299" s="8" t="s">
        <v>963</v>
      </c>
      <c r="C299" s="57" t="s">
        <v>964</v>
      </c>
      <c r="D299" s="54" t="s">
        <v>965</v>
      </c>
      <c r="E299" s="6" t="s">
        <v>119</v>
      </c>
      <c r="F299" s="19">
        <v>28846</v>
      </c>
      <c r="G299" s="24">
        <v>46.85</v>
      </c>
      <c r="H299" s="24">
        <v>0.05</v>
      </c>
      <c r="I299" s="31"/>
      <c r="J299" s="31"/>
      <c r="K299" s="35"/>
    </row>
    <row r="300" spans="2:11" x14ac:dyDescent="0.3">
      <c r="B300" s="8" t="s">
        <v>2400</v>
      </c>
      <c r="C300" s="57" t="s">
        <v>2401</v>
      </c>
      <c r="D300" s="54" t="s">
        <v>2402</v>
      </c>
      <c r="E300" s="6" t="s">
        <v>57</v>
      </c>
      <c r="F300" s="19">
        <v>90750</v>
      </c>
      <c r="G300" s="24">
        <v>46.53</v>
      </c>
      <c r="H300" s="24">
        <v>0.05</v>
      </c>
      <c r="I300" s="31"/>
      <c r="J300" s="31"/>
      <c r="K300" s="35"/>
    </row>
    <row r="301" spans="2:11" x14ac:dyDescent="0.3">
      <c r="B301" s="8" t="s">
        <v>4167</v>
      </c>
      <c r="C301" s="57" t="s">
        <v>4168</v>
      </c>
      <c r="D301" s="54" t="s">
        <v>4169</v>
      </c>
      <c r="E301" s="6" t="s">
        <v>86</v>
      </c>
      <c r="F301" s="19">
        <v>1943</v>
      </c>
      <c r="G301" s="24">
        <v>46.23</v>
      </c>
      <c r="H301" s="24">
        <v>0.05</v>
      </c>
      <c r="I301" s="31"/>
      <c r="J301" s="31"/>
      <c r="K301" s="35"/>
    </row>
    <row r="302" spans="2:11" x14ac:dyDescent="0.3">
      <c r="B302" s="8" t="s">
        <v>2382</v>
      </c>
      <c r="C302" s="57" t="s">
        <v>2383</v>
      </c>
      <c r="D302" s="54" t="s">
        <v>2384</v>
      </c>
      <c r="E302" s="6" t="s">
        <v>86</v>
      </c>
      <c r="F302" s="19">
        <v>10599</v>
      </c>
      <c r="G302" s="24">
        <v>46.2</v>
      </c>
      <c r="H302" s="24">
        <v>0.05</v>
      </c>
      <c r="I302" s="31"/>
      <c r="J302" s="31"/>
      <c r="K302" s="35"/>
    </row>
    <row r="303" spans="2:11" x14ac:dyDescent="0.3">
      <c r="B303" s="8" t="s">
        <v>4170</v>
      </c>
      <c r="C303" s="57" t="s">
        <v>4171</v>
      </c>
      <c r="D303" s="54" t="s">
        <v>4172</v>
      </c>
      <c r="E303" s="6" t="s">
        <v>347</v>
      </c>
      <c r="F303" s="19">
        <v>5750</v>
      </c>
      <c r="G303" s="24">
        <v>45.82</v>
      </c>
      <c r="H303" s="24">
        <v>0.05</v>
      </c>
      <c r="I303" s="31"/>
      <c r="J303" s="31"/>
      <c r="K303" s="35"/>
    </row>
    <row r="304" spans="2:11" x14ac:dyDescent="0.3">
      <c r="B304" s="8" t="s">
        <v>4173</v>
      </c>
      <c r="C304" s="57" t="s">
        <v>4174</v>
      </c>
      <c r="D304" s="54" t="s">
        <v>4175</v>
      </c>
      <c r="E304" s="6" t="s">
        <v>86</v>
      </c>
      <c r="F304" s="19">
        <v>3578</v>
      </c>
      <c r="G304" s="24">
        <v>45.61</v>
      </c>
      <c r="H304" s="24">
        <v>0.05</v>
      </c>
      <c r="I304" s="31"/>
      <c r="J304" s="31"/>
      <c r="K304" s="35"/>
    </row>
    <row r="305" spans="2:11" x14ac:dyDescent="0.3">
      <c r="B305" s="8" t="s">
        <v>2772</v>
      </c>
      <c r="C305" s="57" t="s">
        <v>2773</v>
      </c>
      <c r="D305" s="54" t="s">
        <v>2774</v>
      </c>
      <c r="E305" s="6" t="s">
        <v>318</v>
      </c>
      <c r="F305" s="19">
        <v>3070</v>
      </c>
      <c r="G305" s="24">
        <v>45.55</v>
      </c>
      <c r="H305" s="24">
        <v>0.05</v>
      </c>
      <c r="I305" s="31"/>
      <c r="J305" s="31"/>
      <c r="K305" s="35"/>
    </row>
    <row r="306" spans="2:11" x14ac:dyDescent="0.3">
      <c r="B306" s="8" t="s">
        <v>4176</v>
      </c>
      <c r="C306" s="57" t="s">
        <v>4177</v>
      </c>
      <c r="D306" s="54" t="s">
        <v>4178</v>
      </c>
      <c r="E306" s="6" t="s">
        <v>90</v>
      </c>
      <c r="F306" s="19">
        <v>394</v>
      </c>
      <c r="G306" s="24">
        <v>45.32</v>
      </c>
      <c r="H306" s="24">
        <v>0.05</v>
      </c>
      <c r="I306" s="31"/>
      <c r="J306" s="31"/>
      <c r="K306" s="35"/>
    </row>
    <row r="307" spans="2:11" x14ac:dyDescent="0.3">
      <c r="B307" s="8" t="s">
        <v>4028</v>
      </c>
      <c r="C307" s="57" t="s">
        <v>4029</v>
      </c>
      <c r="D307" s="54" t="s">
        <v>4030</v>
      </c>
      <c r="E307" s="6" t="s">
        <v>155</v>
      </c>
      <c r="F307" s="19">
        <v>3813</v>
      </c>
      <c r="G307" s="24">
        <v>45.31</v>
      </c>
      <c r="H307" s="24">
        <v>0.05</v>
      </c>
      <c r="I307" s="31"/>
      <c r="J307" s="31"/>
      <c r="K307" s="35"/>
    </row>
    <row r="308" spans="2:11" x14ac:dyDescent="0.3">
      <c r="B308" s="8" t="s">
        <v>335</v>
      </c>
      <c r="C308" s="57" t="s">
        <v>336</v>
      </c>
      <c r="D308" s="54" t="s">
        <v>337</v>
      </c>
      <c r="E308" s="6" t="s">
        <v>137</v>
      </c>
      <c r="F308" s="19">
        <v>77570</v>
      </c>
      <c r="G308" s="24">
        <v>44.9</v>
      </c>
      <c r="H308" s="24">
        <v>0.05</v>
      </c>
      <c r="I308" s="31"/>
      <c r="J308" s="31"/>
      <c r="K308" s="35"/>
    </row>
    <row r="309" spans="2:11" x14ac:dyDescent="0.3">
      <c r="B309" s="8" t="s">
        <v>4179</v>
      </c>
      <c r="C309" s="57" t="s">
        <v>4180</v>
      </c>
      <c r="D309" s="54" t="s">
        <v>4181</v>
      </c>
      <c r="E309" s="6" t="s">
        <v>1038</v>
      </c>
      <c r="F309" s="19">
        <v>2082</v>
      </c>
      <c r="G309" s="24">
        <v>44.55</v>
      </c>
      <c r="H309" s="24">
        <v>0.05</v>
      </c>
      <c r="I309" s="31"/>
      <c r="J309" s="31"/>
      <c r="K309" s="35"/>
    </row>
    <row r="310" spans="2:11" x14ac:dyDescent="0.3">
      <c r="B310" s="8" t="s">
        <v>1000</v>
      </c>
      <c r="C310" s="57" t="s">
        <v>1001</v>
      </c>
      <c r="D310" s="54" t="s">
        <v>1002</v>
      </c>
      <c r="E310" s="6" t="s">
        <v>325</v>
      </c>
      <c r="F310" s="19">
        <v>4687</v>
      </c>
      <c r="G310" s="24">
        <v>44.53</v>
      </c>
      <c r="H310" s="24">
        <v>0.05</v>
      </c>
      <c r="I310" s="31"/>
      <c r="J310" s="31"/>
      <c r="K310" s="35"/>
    </row>
    <row r="311" spans="2:11" x14ac:dyDescent="0.3">
      <c r="B311" s="8" t="s">
        <v>4182</v>
      </c>
      <c r="C311" s="57" t="s">
        <v>4183</v>
      </c>
      <c r="D311" s="54" t="s">
        <v>4184</v>
      </c>
      <c r="E311" s="6" t="s">
        <v>86</v>
      </c>
      <c r="F311" s="19">
        <v>35423</v>
      </c>
      <c r="G311" s="24">
        <v>43.97</v>
      </c>
      <c r="H311" s="24">
        <v>0.05</v>
      </c>
      <c r="I311" s="31"/>
      <c r="J311" s="31"/>
      <c r="K311" s="35"/>
    </row>
    <row r="312" spans="2:11" x14ac:dyDescent="0.3">
      <c r="B312" s="8" t="s">
        <v>2377</v>
      </c>
      <c r="C312" s="57" t="s">
        <v>2378</v>
      </c>
      <c r="D312" s="54" t="s">
        <v>2379</v>
      </c>
      <c r="E312" s="6" t="s">
        <v>318</v>
      </c>
      <c r="F312" s="19">
        <v>9364</v>
      </c>
      <c r="G312" s="24">
        <v>43.94</v>
      </c>
      <c r="H312" s="24">
        <v>0.05</v>
      </c>
      <c r="I312" s="31"/>
      <c r="J312" s="31"/>
      <c r="K312" s="35"/>
    </row>
    <row r="313" spans="2:11" x14ac:dyDescent="0.3">
      <c r="B313" s="8" t="s">
        <v>4185</v>
      </c>
      <c r="C313" s="57" t="s">
        <v>4186</v>
      </c>
      <c r="D313" s="54" t="s">
        <v>4187</v>
      </c>
      <c r="E313" s="6" t="s">
        <v>50</v>
      </c>
      <c r="F313" s="19">
        <v>5247</v>
      </c>
      <c r="G313" s="24">
        <v>43.71</v>
      </c>
      <c r="H313" s="24">
        <v>0.05</v>
      </c>
      <c r="I313" s="31"/>
      <c r="J313" s="31"/>
      <c r="K313" s="35"/>
    </row>
    <row r="314" spans="2:11" x14ac:dyDescent="0.3">
      <c r="B314" s="8" t="s">
        <v>2429</v>
      </c>
      <c r="C314" s="57" t="s">
        <v>2430</v>
      </c>
      <c r="D314" s="54" t="s">
        <v>2431</v>
      </c>
      <c r="E314" s="6" t="s">
        <v>57</v>
      </c>
      <c r="F314" s="19">
        <v>18733</v>
      </c>
      <c r="G314" s="24">
        <v>43.31</v>
      </c>
      <c r="H314" s="24">
        <v>0.05</v>
      </c>
      <c r="I314" s="31"/>
      <c r="J314" s="31"/>
      <c r="K314" s="35"/>
    </row>
    <row r="315" spans="2:11" x14ac:dyDescent="0.3">
      <c r="B315" s="8" t="s">
        <v>244</v>
      </c>
      <c r="C315" s="57" t="s">
        <v>245</v>
      </c>
      <c r="D315" s="54" t="s">
        <v>246</v>
      </c>
      <c r="E315" s="6" t="s">
        <v>137</v>
      </c>
      <c r="F315" s="19">
        <v>319</v>
      </c>
      <c r="G315" s="24">
        <v>42.64</v>
      </c>
      <c r="H315" s="24">
        <v>0.05</v>
      </c>
      <c r="I315" s="31"/>
      <c r="J315" s="31"/>
      <c r="K315" s="35"/>
    </row>
    <row r="316" spans="2:11" x14ac:dyDescent="0.3">
      <c r="B316" s="8" t="s">
        <v>577</v>
      </c>
      <c r="C316" s="57" t="s">
        <v>578</v>
      </c>
      <c r="D316" s="54" t="s">
        <v>579</v>
      </c>
      <c r="E316" s="6" t="s">
        <v>163</v>
      </c>
      <c r="F316" s="19">
        <v>34163</v>
      </c>
      <c r="G316" s="24">
        <v>42.59</v>
      </c>
      <c r="H316" s="24">
        <v>0.05</v>
      </c>
      <c r="I316" s="31"/>
      <c r="J316" s="31"/>
      <c r="K316" s="35"/>
    </row>
    <row r="317" spans="2:11" x14ac:dyDescent="0.3">
      <c r="B317" s="8" t="s">
        <v>4188</v>
      </c>
      <c r="C317" s="57" t="s">
        <v>4189</v>
      </c>
      <c r="D317" s="54" t="s">
        <v>4190</v>
      </c>
      <c r="E317" s="6" t="s">
        <v>123</v>
      </c>
      <c r="F317" s="19">
        <v>278</v>
      </c>
      <c r="G317" s="24">
        <v>42.53</v>
      </c>
      <c r="H317" s="24">
        <v>0.05</v>
      </c>
      <c r="I317" s="31"/>
      <c r="J317" s="31"/>
      <c r="K317" s="35"/>
    </row>
    <row r="318" spans="2:11" x14ac:dyDescent="0.3">
      <c r="B318" s="8" t="s">
        <v>4191</v>
      </c>
      <c r="C318" s="57" t="s">
        <v>198</v>
      </c>
      <c r="D318" s="54" t="s">
        <v>4192</v>
      </c>
      <c r="E318" s="6" t="s">
        <v>199</v>
      </c>
      <c r="F318" s="19">
        <v>4533</v>
      </c>
      <c r="G318" s="24">
        <v>42.19</v>
      </c>
      <c r="H318" s="24">
        <v>0.05</v>
      </c>
      <c r="I318" s="31"/>
      <c r="J318" s="31"/>
      <c r="K318" s="35"/>
    </row>
    <row r="319" spans="2:11" x14ac:dyDescent="0.3">
      <c r="B319" s="8" t="s">
        <v>4031</v>
      </c>
      <c r="C319" s="57" t="s">
        <v>4032</v>
      </c>
      <c r="D319" s="54" t="s">
        <v>4033</v>
      </c>
      <c r="E319" s="6" t="s">
        <v>489</v>
      </c>
      <c r="F319" s="19">
        <v>15085</v>
      </c>
      <c r="G319" s="24">
        <v>41.48</v>
      </c>
      <c r="H319" s="24">
        <v>0.05</v>
      </c>
      <c r="I319" s="31"/>
      <c r="J319" s="31"/>
      <c r="K319" s="35"/>
    </row>
    <row r="320" spans="2:11" x14ac:dyDescent="0.3">
      <c r="B320" s="8" t="s">
        <v>4193</v>
      </c>
      <c r="C320" s="57" t="s">
        <v>4194</v>
      </c>
      <c r="D320" s="54" t="s">
        <v>4195</v>
      </c>
      <c r="E320" s="6" t="s">
        <v>90</v>
      </c>
      <c r="F320" s="19">
        <v>3470</v>
      </c>
      <c r="G320" s="24">
        <v>40.729999999999997</v>
      </c>
      <c r="H320" s="24">
        <v>0.05</v>
      </c>
      <c r="I320" s="31"/>
      <c r="J320" s="31"/>
      <c r="K320" s="35"/>
    </row>
    <row r="321" spans="2:11" x14ac:dyDescent="0.3">
      <c r="B321" s="8" t="s">
        <v>4196</v>
      </c>
      <c r="C321" s="57" t="s">
        <v>4197</v>
      </c>
      <c r="D321" s="54" t="s">
        <v>4198</v>
      </c>
      <c r="E321" s="6" t="s">
        <v>1038</v>
      </c>
      <c r="F321" s="19">
        <v>1339</v>
      </c>
      <c r="G321" s="24">
        <v>40.21</v>
      </c>
      <c r="H321" s="24">
        <v>0.05</v>
      </c>
      <c r="I321" s="31"/>
      <c r="J321" s="31"/>
      <c r="K321" s="35"/>
    </row>
    <row r="322" spans="2:11" x14ac:dyDescent="0.3">
      <c r="B322" s="8" t="s">
        <v>4034</v>
      </c>
      <c r="C322" s="57" t="s">
        <v>4035</v>
      </c>
      <c r="D322" s="54" t="s">
        <v>4036</v>
      </c>
      <c r="E322" s="6" t="s">
        <v>86</v>
      </c>
      <c r="F322" s="19">
        <v>596</v>
      </c>
      <c r="G322" s="24">
        <v>40.11</v>
      </c>
      <c r="H322" s="24">
        <v>0.05</v>
      </c>
      <c r="I322" s="31"/>
      <c r="J322" s="31"/>
      <c r="K322" s="35"/>
    </row>
    <row r="323" spans="2:11" x14ac:dyDescent="0.3">
      <c r="B323" s="8" t="s">
        <v>4199</v>
      </c>
      <c r="C323" s="57" t="s">
        <v>4200</v>
      </c>
      <c r="D323" s="54" t="s">
        <v>4201</v>
      </c>
      <c r="E323" s="6" t="s">
        <v>86</v>
      </c>
      <c r="F323" s="19">
        <v>172</v>
      </c>
      <c r="G323" s="24">
        <v>39.619999999999997</v>
      </c>
      <c r="H323" s="24">
        <v>0.05</v>
      </c>
      <c r="I323" s="31"/>
      <c r="J323" s="31"/>
      <c r="K323" s="35"/>
    </row>
    <row r="324" spans="2:11" x14ac:dyDescent="0.3">
      <c r="B324" s="8" t="s">
        <v>148</v>
      </c>
      <c r="C324" s="57" t="s">
        <v>149</v>
      </c>
      <c r="D324" s="54" t="s">
        <v>150</v>
      </c>
      <c r="E324" s="6" t="s">
        <v>151</v>
      </c>
      <c r="F324" s="19">
        <v>3809</v>
      </c>
      <c r="G324" s="24">
        <v>39.6</v>
      </c>
      <c r="H324" s="24">
        <v>0.05</v>
      </c>
      <c r="I324" s="31"/>
      <c r="J324" s="31"/>
      <c r="K324" s="35"/>
    </row>
    <row r="325" spans="2:11" x14ac:dyDescent="0.3">
      <c r="B325" s="8" t="s">
        <v>915</v>
      </c>
      <c r="C325" s="57" t="s">
        <v>916</v>
      </c>
      <c r="D325" s="54" t="s">
        <v>917</v>
      </c>
      <c r="E325" s="6" t="s">
        <v>918</v>
      </c>
      <c r="F325" s="19">
        <v>1746</v>
      </c>
      <c r="G325" s="24">
        <v>39.44</v>
      </c>
      <c r="H325" s="24">
        <v>0.05</v>
      </c>
      <c r="I325" s="31"/>
      <c r="J325" s="31"/>
      <c r="K325" s="35"/>
    </row>
    <row r="326" spans="2:11" x14ac:dyDescent="0.3">
      <c r="B326" s="8" t="s">
        <v>3235</v>
      </c>
      <c r="C326" s="57" t="s">
        <v>3236</v>
      </c>
      <c r="D326" s="54" t="s">
        <v>3237</v>
      </c>
      <c r="E326" s="6" t="s">
        <v>137</v>
      </c>
      <c r="F326" s="19">
        <v>1614</v>
      </c>
      <c r="G326" s="24">
        <v>39.25</v>
      </c>
      <c r="H326" s="24">
        <v>0.05</v>
      </c>
      <c r="I326" s="31"/>
      <c r="J326" s="31"/>
      <c r="K326" s="35"/>
    </row>
    <row r="327" spans="2:11" x14ac:dyDescent="0.3">
      <c r="B327" s="8" t="s">
        <v>940</v>
      </c>
      <c r="C327" s="57" t="s">
        <v>941</v>
      </c>
      <c r="D327" s="54" t="s">
        <v>942</v>
      </c>
      <c r="E327" s="6" t="s">
        <v>90</v>
      </c>
      <c r="F327" s="19">
        <v>696</v>
      </c>
      <c r="G327" s="24">
        <v>39.07</v>
      </c>
      <c r="H327" s="24">
        <v>0.05</v>
      </c>
      <c r="I327" s="31"/>
      <c r="J327" s="31"/>
      <c r="K327" s="35"/>
    </row>
    <row r="328" spans="2:11" x14ac:dyDescent="0.3">
      <c r="B328" s="8" t="s">
        <v>4202</v>
      </c>
      <c r="C328" s="57" t="s">
        <v>1182</v>
      </c>
      <c r="D328" s="54" t="s">
        <v>4203</v>
      </c>
      <c r="E328" s="6" t="s">
        <v>90</v>
      </c>
      <c r="F328" s="19">
        <v>2468</v>
      </c>
      <c r="G328" s="24">
        <v>39.04</v>
      </c>
      <c r="H328" s="24">
        <v>0.05</v>
      </c>
      <c r="I328" s="31"/>
      <c r="J328" s="31"/>
      <c r="K328" s="35"/>
    </row>
    <row r="329" spans="2:11" x14ac:dyDescent="0.3">
      <c r="B329" s="8" t="s">
        <v>297</v>
      </c>
      <c r="C329" s="57" t="s">
        <v>298</v>
      </c>
      <c r="D329" s="54" t="s">
        <v>299</v>
      </c>
      <c r="E329" s="6" t="s">
        <v>287</v>
      </c>
      <c r="F329" s="19">
        <v>101</v>
      </c>
      <c r="G329" s="24">
        <v>38.92</v>
      </c>
      <c r="H329" s="24">
        <v>0.04</v>
      </c>
      <c r="I329" s="31"/>
      <c r="J329" s="31"/>
      <c r="K329" s="35"/>
    </row>
    <row r="330" spans="2:11" x14ac:dyDescent="0.3">
      <c r="B330" s="8" t="s">
        <v>4037</v>
      </c>
      <c r="C330" s="57" t="s">
        <v>4038</v>
      </c>
      <c r="D330" s="54" t="s">
        <v>4039</v>
      </c>
      <c r="E330" s="6" t="s">
        <v>43</v>
      </c>
      <c r="F330" s="19">
        <v>71969</v>
      </c>
      <c r="G330" s="24">
        <v>38.85</v>
      </c>
      <c r="H330" s="24">
        <v>0.04</v>
      </c>
      <c r="I330" s="31"/>
      <c r="J330" s="31"/>
      <c r="K330" s="35"/>
    </row>
    <row r="331" spans="2:11" x14ac:dyDescent="0.3">
      <c r="B331" s="8" t="s">
        <v>4204</v>
      </c>
      <c r="C331" s="57" t="s">
        <v>4205</v>
      </c>
      <c r="D331" s="54" t="s">
        <v>4206</v>
      </c>
      <c r="E331" s="6" t="s">
        <v>1038</v>
      </c>
      <c r="F331" s="19">
        <v>1354</v>
      </c>
      <c r="G331" s="24">
        <v>38.56</v>
      </c>
      <c r="H331" s="24">
        <v>0.04</v>
      </c>
      <c r="I331" s="31"/>
      <c r="J331" s="31"/>
      <c r="K331" s="35"/>
    </row>
    <row r="332" spans="2:11" x14ac:dyDescent="0.3">
      <c r="B332" s="8" t="s">
        <v>2388</v>
      </c>
      <c r="C332" s="57" t="s">
        <v>2389</v>
      </c>
      <c r="D332" s="54" t="s">
        <v>2390</v>
      </c>
      <c r="E332" s="6" t="s">
        <v>439</v>
      </c>
      <c r="F332" s="19">
        <v>6973</v>
      </c>
      <c r="G332" s="24">
        <v>38.42</v>
      </c>
      <c r="H332" s="24">
        <v>0.04</v>
      </c>
      <c r="I332" s="31"/>
      <c r="J332" s="31"/>
      <c r="K332" s="35"/>
    </row>
    <row r="333" spans="2:11" x14ac:dyDescent="0.3">
      <c r="B333" s="8" t="s">
        <v>4040</v>
      </c>
      <c r="C333" s="57" t="s">
        <v>4041</v>
      </c>
      <c r="D333" s="54" t="s">
        <v>4042</v>
      </c>
      <c r="E333" s="6" t="s">
        <v>119</v>
      </c>
      <c r="F333" s="19">
        <v>34078</v>
      </c>
      <c r="G333" s="24">
        <v>37.92</v>
      </c>
      <c r="H333" s="24">
        <v>0.04</v>
      </c>
      <c r="I333" s="31"/>
      <c r="J333" s="31"/>
      <c r="K333" s="35"/>
    </row>
    <row r="334" spans="2:11" x14ac:dyDescent="0.3">
      <c r="B334" s="8" t="s">
        <v>4043</v>
      </c>
      <c r="C334" s="57" t="s">
        <v>4044</v>
      </c>
      <c r="D334" s="54" t="s">
        <v>4045</v>
      </c>
      <c r="E334" s="6" t="s">
        <v>378</v>
      </c>
      <c r="F334" s="19">
        <v>129</v>
      </c>
      <c r="G334" s="24">
        <v>37.76</v>
      </c>
      <c r="H334" s="24">
        <v>0.04</v>
      </c>
      <c r="I334" s="31"/>
      <c r="J334" s="31"/>
      <c r="K334" s="35"/>
    </row>
    <row r="335" spans="2:11" x14ac:dyDescent="0.3">
      <c r="B335" s="8" t="s">
        <v>4207</v>
      </c>
      <c r="C335" s="57" t="s">
        <v>4208</v>
      </c>
      <c r="D335" s="54" t="s">
        <v>4209</v>
      </c>
      <c r="E335" s="6" t="s">
        <v>137</v>
      </c>
      <c r="F335" s="19">
        <v>5035</v>
      </c>
      <c r="G335" s="24">
        <v>37.67</v>
      </c>
      <c r="H335" s="24">
        <v>0.04</v>
      </c>
      <c r="I335" s="31"/>
      <c r="J335" s="31"/>
      <c r="K335" s="35"/>
    </row>
    <row r="336" spans="2:11" x14ac:dyDescent="0.3">
      <c r="B336" s="8" t="s">
        <v>2125</v>
      </c>
      <c r="C336" s="57" t="s">
        <v>2126</v>
      </c>
      <c r="D336" s="54" t="s">
        <v>2127</v>
      </c>
      <c r="E336" s="6" t="s">
        <v>107</v>
      </c>
      <c r="F336" s="19">
        <v>15012</v>
      </c>
      <c r="G336" s="24">
        <v>37.159999999999997</v>
      </c>
      <c r="H336" s="24">
        <v>0.04</v>
      </c>
      <c r="I336" s="31"/>
      <c r="J336" s="31"/>
      <c r="K336" s="35"/>
    </row>
    <row r="337" spans="2:11" x14ac:dyDescent="0.3">
      <c r="B337" s="8" t="s">
        <v>2415</v>
      </c>
      <c r="C337" s="57" t="s">
        <v>2416</v>
      </c>
      <c r="D337" s="54" t="s">
        <v>2417</v>
      </c>
      <c r="E337" s="6" t="s">
        <v>240</v>
      </c>
      <c r="F337" s="19">
        <v>42305</v>
      </c>
      <c r="G337" s="24">
        <v>37.049999999999997</v>
      </c>
      <c r="H337" s="24">
        <v>0.04</v>
      </c>
      <c r="I337" s="31"/>
      <c r="J337" s="31"/>
      <c r="K337" s="35"/>
    </row>
    <row r="338" spans="2:11" x14ac:dyDescent="0.3">
      <c r="B338" s="8" t="s">
        <v>4213</v>
      </c>
      <c r="C338" s="57" t="s">
        <v>4214</v>
      </c>
      <c r="D338" s="54" t="s">
        <v>4215</v>
      </c>
      <c r="E338" s="6" t="s">
        <v>151</v>
      </c>
      <c r="F338" s="19">
        <v>2918</v>
      </c>
      <c r="G338" s="24">
        <v>36.880000000000003</v>
      </c>
      <c r="H338" s="24">
        <v>0.04</v>
      </c>
      <c r="I338" s="31"/>
      <c r="J338" s="31"/>
      <c r="K338" s="35"/>
    </row>
    <row r="339" spans="2:11" x14ac:dyDescent="0.3">
      <c r="B339" s="8" t="s">
        <v>4210</v>
      </c>
      <c r="C339" s="57" t="s">
        <v>4211</v>
      </c>
      <c r="D339" s="54" t="s">
        <v>4212</v>
      </c>
      <c r="E339" s="6" t="s">
        <v>174</v>
      </c>
      <c r="F339" s="19">
        <v>870</v>
      </c>
      <c r="G339" s="24">
        <v>36.799999999999997</v>
      </c>
      <c r="H339" s="24">
        <v>0.04</v>
      </c>
      <c r="I339" s="31"/>
      <c r="J339" s="31"/>
      <c r="K339" s="35"/>
    </row>
    <row r="340" spans="2:11" x14ac:dyDescent="0.3">
      <c r="B340" s="8" t="s">
        <v>4047</v>
      </c>
      <c r="C340" s="57" t="s">
        <v>4048</v>
      </c>
      <c r="D340" s="54" t="s">
        <v>4049</v>
      </c>
      <c r="E340" s="6" t="s">
        <v>163</v>
      </c>
      <c r="F340" s="19">
        <v>21502</v>
      </c>
      <c r="G340" s="24">
        <v>36.76</v>
      </c>
      <c r="H340" s="24">
        <v>0.04</v>
      </c>
      <c r="I340" s="31"/>
      <c r="J340" s="31"/>
      <c r="K340" s="35" t="s">
        <v>5190</v>
      </c>
    </row>
    <row r="341" spans="2:11" x14ac:dyDescent="0.3">
      <c r="B341" s="8" t="s">
        <v>4216</v>
      </c>
      <c r="C341" s="57" t="s">
        <v>4217</v>
      </c>
      <c r="D341" s="54" t="s">
        <v>4218</v>
      </c>
      <c r="E341" s="6" t="s">
        <v>50</v>
      </c>
      <c r="F341" s="19">
        <v>8910</v>
      </c>
      <c r="G341" s="24">
        <v>36.450000000000003</v>
      </c>
      <c r="H341" s="24">
        <v>0.04</v>
      </c>
      <c r="I341" s="31"/>
      <c r="J341" s="31"/>
      <c r="K341" s="35"/>
    </row>
    <row r="342" spans="2:11" x14ac:dyDescent="0.3">
      <c r="B342" s="8" t="s">
        <v>4219</v>
      </c>
      <c r="C342" s="57" t="s">
        <v>4220</v>
      </c>
      <c r="D342" s="54" t="s">
        <v>4221</v>
      </c>
      <c r="E342" s="6" t="s">
        <v>137</v>
      </c>
      <c r="F342" s="19">
        <v>960</v>
      </c>
      <c r="G342" s="24">
        <v>36.28</v>
      </c>
      <c r="H342" s="24">
        <v>0.04</v>
      </c>
      <c r="I342" s="31"/>
      <c r="J342" s="31"/>
      <c r="K342" s="35"/>
    </row>
    <row r="343" spans="2:11" x14ac:dyDescent="0.3">
      <c r="B343" s="8" t="s">
        <v>2759</v>
      </c>
      <c r="C343" s="57" t="s">
        <v>2760</v>
      </c>
      <c r="D343" s="54" t="s">
        <v>2761</v>
      </c>
      <c r="E343" s="6" t="s">
        <v>347</v>
      </c>
      <c r="F343" s="19">
        <v>7884</v>
      </c>
      <c r="G343" s="24">
        <v>36.270000000000003</v>
      </c>
      <c r="H343" s="24">
        <v>0.04</v>
      </c>
      <c r="I343" s="31"/>
      <c r="J343" s="31"/>
      <c r="K343" s="35"/>
    </row>
    <row r="344" spans="2:11" x14ac:dyDescent="0.3">
      <c r="B344" s="8" t="s">
        <v>4222</v>
      </c>
      <c r="C344" s="57" t="s">
        <v>4223</v>
      </c>
      <c r="D344" s="54" t="s">
        <v>4224</v>
      </c>
      <c r="E344" s="6" t="s">
        <v>90</v>
      </c>
      <c r="F344" s="19">
        <v>4094</v>
      </c>
      <c r="G344" s="24">
        <v>36.17</v>
      </c>
      <c r="H344" s="24">
        <v>0.04</v>
      </c>
      <c r="I344" s="31"/>
      <c r="J344" s="31"/>
      <c r="K344" s="35"/>
    </row>
    <row r="345" spans="2:11" x14ac:dyDescent="0.3">
      <c r="B345" s="8" t="s">
        <v>4050</v>
      </c>
      <c r="C345" s="57" t="s">
        <v>1578</v>
      </c>
      <c r="D345" s="54" t="s">
        <v>4051</v>
      </c>
      <c r="E345" s="6" t="s">
        <v>547</v>
      </c>
      <c r="F345" s="19">
        <v>12425</v>
      </c>
      <c r="G345" s="24">
        <v>36.14</v>
      </c>
      <c r="H345" s="24">
        <v>0.04</v>
      </c>
      <c r="I345" s="31"/>
      <c r="J345" s="31"/>
      <c r="K345" s="35"/>
    </row>
    <row r="346" spans="2:11" x14ac:dyDescent="0.3">
      <c r="B346" s="8" t="s">
        <v>4052</v>
      </c>
      <c r="C346" s="57" t="s">
        <v>4053</v>
      </c>
      <c r="D346" s="54" t="s">
        <v>4054</v>
      </c>
      <c r="E346" s="6" t="s">
        <v>119</v>
      </c>
      <c r="F346" s="19">
        <v>14925</v>
      </c>
      <c r="G346" s="24">
        <v>36.08</v>
      </c>
      <c r="H346" s="24">
        <v>0.04</v>
      </c>
      <c r="I346" s="31"/>
      <c r="J346" s="31"/>
      <c r="K346" s="35"/>
    </row>
    <row r="347" spans="2:11" x14ac:dyDescent="0.3">
      <c r="B347" s="8" t="s">
        <v>4055</v>
      </c>
      <c r="C347" s="57" t="s">
        <v>4056</v>
      </c>
      <c r="D347" s="54" t="s">
        <v>4057</v>
      </c>
      <c r="E347" s="6" t="s">
        <v>127</v>
      </c>
      <c r="F347" s="19">
        <v>1204</v>
      </c>
      <c r="G347" s="24">
        <v>35.869999999999997</v>
      </c>
      <c r="H347" s="24">
        <v>0.04</v>
      </c>
      <c r="I347" s="31"/>
      <c r="J347" s="31"/>
      <c r="K347" s="35"/>
    </row>
    <row r="348" spans="2:11" x14ac:dyDescent="0.3">
      <c r="B348" s="8" t="s">
        <v>4225</v>
      </c>
      <c r="C348" s="57" t="s">
        <v>4226</v>
      </c>
      <c r="D348" s="54" t="s">
        <v>4227</v>
      </c>
      <c r="E348" s="6" t="s">
        <v>50</v>
      </c>
      <c r="F348" s="19">
        <v>2891</v>
      </c>
      <c r="G348" s="24">
        <v>35.76</v>
      </c>
      <c r="H348" s="24">
        <v>0.04</v>
      </c>
      <c r="I348" s="31"/>
      <c r="J348" s="31"/>
      <c r="K348" s="35"/>
    </row>
    <row r="349" spans="2:11" x14ac:dyDescent="0.3">
      <c r="B349" s="8" t="s">
        <v>527</v>
      </c>
      <c r="C349" s="57" t="s">
        <v>528</v>
      </c>
      <c r="D349" s="54" t="s">
        <v>529</v>
      </c>
      <c r="E349" s="6" t="s">
        <v>82</v>
      </c>
      <c r="F349" s="19">
        <v>10237</v>
      </c>
      <c r="G349" s="24">
        <v>35.32</v>
      </c>
      <c r="H349" s="24">
        <v>0.04</v>
      </c>
      <c r="I349" s="31"/>
      <c r="J349" s="31"/>
      <c r="K349" s="35"/>
    </row>
    <row r="350" spans="2:11" x14ac:dyDescent="0.3">
      <c r="B350" s="8" t="s">
        <v>4228</v>
      </c>
      <c r="C350" s="57" t="s">
        <v>4229</v>
      </c>
      <c r="D350" s="54" t="s">
        <v>4230</v>
      </c>
      <c r="E350" s="6" t="s">
        <v>170</v>
      </c>
      <c r="F350" s="19">
        <v>374</v>
      </c>
      <c r="G350" s="24">
        <v>35.24</v>
      </c>
      <c r="H350" s="24">
        <v>0.04</v>
      </c>
      <c r="I350" s="31"/>
      <c r="J350" s="31"/>
      <c r="K350" s="35"/>
    </row>
    <row r="351" spans="2:11" x14ac:dyDescent="0.3">
      <c r="B351" s="8" t="s">
        <v>2329</v>
      </c>
      <c r="C351" s="57" t="s">
        <v>2330</v>
      </c>
      <c r="D351" s="54" t="s">
        <v>2331</v>
      </c>
      <c r="E351" s="6" t="s">
        <v>90</v>
      </c>
      <c r="F351" s="19">
        <v>6629</v>
      </c>
      <c r="G351" s="24">
        <v>35.17</v>
      </c>
      <c r="H351" s="24">
        <v>0.04</v>
      </c>
      <c r="I351" s="31"/>
      <c r="J351" s="31"/>
      <c r="K351" s="35"/>
    </row>
    <row r="352" spans="2:11" x14ac:dyDescent="0.3">
      <c r="B352" s="8" t="s">
        <v>524</v>
      </c>
      <c r="C352" s="57" t="s">
        <v>525</v>
      </c>
      <c r="D352" s="54" t="s">
        <v>526</v>
      </c>
      <c r="E352" s="6" t="s">
        <v>151</v>
      </c>
      <c r="F352" s="19">
        <v>2831</v>
      </c>
      <c r="G352" s="24">
        <v>34.99</v>
      </c>
      <c r="H352" s="24">
        <v>0.04</v>
      </c>
      <c r="I352" s="31"/>
      <c r="J352" s="31"/>
      <c r="K352" s="35"/>
    </row>
    <row r="353" spans="2:11" x14ac:dyDescent="0.3">
      <c r="B353" s="8" t="s">
        <v>4231</v>
      </c>
      <c r="C353" s="57" t="s">
        <v>4232</v>
      </c>
      <c r="D353" s="54" t="s">
        <v>4233</v>
      </c>
      <c r="E353" s="6" t="s">
        <v>159</v>
      </c>
      <c r="F353" s="19">
        <v>6222</v>
      </c>
      <c r="G353" s="24">
        <v>34.92</v>
      </c>
      <c r="H353" s="24">
        <v>0.04</v>
      </c>
      <c r="I353" s="31"/>
      <c r="J353" s="31"/>
      <c r="K353" s="35"/>
    </row>
    <row r="354" spans="2:11" x14ac:dyDescent="0.3">
      <c r="B354" s="8" t="s">
        <v>4234</v>
      </c>
      <c r="C354" s="57" t="s">
        <v>4235</v>
      </c>
      <c r="D354" s="54" t="s">
        <v>4236</v>
      </c>
      <c r="E354" s="6" t="s">
        <v>847</v>
      </c>
      <c r="F354" s="19">
        <v>976</v>
      </c>
      <c r="G354" s="24">
        <v>34.57</v>
      </c>
      <c r="H354" s="24">
        <v>0.04</v>
      </c>
      <c r="I354" s="31"/>
      <c r="J354" s="31"/>
      <c r="K354" s="35"/>
    </row>
    <row r="355" spans="2:11" x14ac:dyDescent="0.3">
      <c r="B355" s="8" t="s">
        <v>2403</v>
      </c>
      <c r="C355" s="57" t="s">
        <v>2404</v>
      </c>
      <c r="D355" s="54" t="s">
        <v>2405</v>
      </c>
      <c r="E355" s="6" t="s">
        <v>347</v>
      </c>
      <c r="F355" s="19">
        <v>2603</v>
      </c>
      <c r="G355" s="24">
        <v>34.49</v>
      </c>
      <c r="H355" s="24">
        <v>0.04</v>
      </c>
      <c r="I355" s="31"/>
      <c r="J355" s="31"/>
      <c r="K355" s="35"/>
    </row>
    <row r="356" spans="2:11" x14ac:dyDescent="0.3">
      <c r="B356" s="8" t="s">
        <v>4237</v>
      </c>
      <c r="C356" s="57" t="s">
        <v>4238</v>
      </c>
      <c r="D356" s="54" t="s">
        <v>4239</v>
      </c>
      <c r="E356" s="6" t="s">
        <v>123</v>
      </c>
      <c r="F356" s="19">
        <v>3806</v>
      </c>
      <c r="G356" s="24">
        <v>34.43</v>
      </c>
      <c r="H356" s="24">
        <v>0.04</v>
      </c>
      <c r="I356" s="31"/>
      <c r="J356" s="31"/>
      <c r="K356" s="35"/>
    </row>
    <row r="357" spans="2:11" x14ac:dyDescent="0.3">
      <c r="B357" s="8" t="s">
        <v>4240</v>
      </c>
      <c r="C357" s="57" t="s">
        <v>4241</v>
      </c>
      <c r="D357" s="54" t="s">
        <v>4242</v>
      </c>
      <c r="E357" s="6" t="s">
        <v>147</v>
      </c>
      <c r="F357" s="19">
        <v>10800</v>
      </c>
      <c r="G357" s="24">
        <v>34.35</v>
      </c>
      <c r="H357" s="24">
        <v>0.04</v>
      </c>
      <c r="I357" s="31"/>
      <c r="J357" s="31"/>
      <c r="K357" s="35"/>
    </row>
    <row r="358" spans="2:11" x14ac:dyDescent="0.3">
      <c r="B358" s="8" t="s">
        <v>4243</v>
      </c>
      <c r="C358" s="57" t="s">
        <v>4244</v>
      </c>
      <c r="D358" s="54" t="s">
        <v>4245</v>
      </c>
      <c r="E358" s="6" t="s">
        <v>119</v>
      </c>
      <c r="F358" s="19">
        <v>218163</v>
      </c>
      <c r="G358" s="24">
        <v>33.9</v>
      </c>
      <c r="H358" s="24">
        <v>0.04</v>
      </c>
      <c r="I358" s="31"/>
      <c r="J358" s="31"/>
      <c r="K358" s="35"/>
    </row>
    <row r="359" spans="2:11" x14ac:dyDescent="0.3">
      <c r="B359" s="8" t="s">
        <v>4246</v>
      </c>
      <c r="C359" s="57" t="s">
        <v>4247</v>
      </c>
      <c r="D359" s="54" t="s">
        <v>4248</v>
      </c>
      <c r="E359" s="6" t="s">
        <v>123</v>
      </c>
      <c r="F359" s="19">
        <v>3462</v>
      </c>
      <c r="G359" s="24">
        <v>33.71</v>
      </c>
      <c r="H359" s="24">
        <v>0.04</v>
      </c>
      <c r="I359" s="31"/>
      <c r="J359" s="31"/>
      <c r="K359" s="35"/>
    </row>
    <row r="360" spans="2:11" x14ac:dyDescent="0.3">
      <c r="B360" s="8" t="s">
        <v>4058</v>
      </c>
      <c r="C360" s="57" t="s">
        <v>1795</v>
      </c>
      <c r="D360" s="54" t="s">
        <v>4059</v>
      </c>
      <c r="E360" s="6" t="s">
        <v>378</v>
      </c>
      <c r="F360" s="19">
        <v>2833</v>
      </c>
      <c r="G360" s="24">
        <v>33.56</v>
      </c>
      <c r="H360" s="24">
        <v>0.04</v>
      </c>
      <c r="I360" s="31"/>
      <c r="J360" s="31"/>
      <c r="K360" s="35"/>
    </row>
    <row r="361" spans="2:11" x14ac:dyDescent="0.3">
      <c r="B361" s="8" t="s">
        <v>790</v>
      </c>
      <c r="C361" s="57" t="s">
        <v>791</v>
      </c>
      <c r="D361" s="54" t="s">
        <v>792</v>
      </c>
      <c r="E361" s="6" t="s">
        <v>147</v>
      </c>
      <c r="F361" s="19">
        <v>9070</v>
      </c>
      <c r="G361" s="24">
        <v>33.520000000000003</v>
      </c>
      <c r="H361" s="24">
        <v>0.04</v>
      </c>
      <c r="I361" s="31"/>
      <c r="J361" s="31"/>
      <c r="K361" s="35"/>
    </row>
    <row r="362" spans="2:11" x14ac:dyDescent="0.3">
      <c r="B362" s="8" t="s">
        <v>4249</v>
      </c>
      <c r="C362" s="57" t="s">
        <v>4250</v>
      </c>
      <c r="D362" s="54" t="s">
        <v>4251</v>
      </c>
      <c r="E362" s="6" t="s">
        <v>439</v>
      </c>
      <c r="F362" s="19">
        <v>585</v>
      </c>
      <c r="G362" s="24">
        <v>33.22</v>
      </c>
      <c r="H362" s="24">
        <v>0.04</v>
      </c>
      <c r="I362" s="31"/>
      <c r="J362" s="31"/>
      <c r="K362" s="35"/>
    </row>
    <row r="363" spans="2:11" x14ac:dyDescent="0.3">
      <c r="B363" s="8" t="s">
        <v>4252</v>
      </c>
      <c r="C363" s="57" t="s">
        <v>4253</v>
      </c>
      <c r="D363" s="54" t="s">
        <v>4254</v>
      </c>
      <c r="E363" s="6" t="s">
        <v>119</v>
      </c>
      <c r="F363" s="19">
        <v>6720</v>
      </c>
      <c r="G363" s="24">
        <v>33.090000000000003</v>
      </c>
      <c r="H363" s="24">
        <v>0.04</v>
      </c>
      <c r="I363" s="31"/>
      <c r="J363" s="31"/>
      <c r="K363" s="35"/>
    </row>
    <row r="364" spans="2:11" x14ac:dyDescent="0.3">
      <c r="B364" s="8" t="s">
        <v>4255</v>
      </c>
      <c r="C364" s="57" t="s">
        <v>4256</v>
      </c>
      <c r="D364" s="54" t="s">
        <v>4257</v>
      </c>
      <c r="E364" s="6" t="s">
        <v>287</v>
      </c>
      <c r="F364" s="19">
        <v>3667</v>
      </c>
      <c r="G364" s="24">
        <v>32.69</v>
      </c>
      <c r="H364" s="24">
        <v>0.04</v>
      </c>
      <c r="I364" s="31"/>
      <c r="J364" s="31"/>
      <c r="K364" s="35"/>
    </row>
    <row r="365" spans="2:11" x14ac:dyDescent="0.3">
      <c r="B365" s="8" t="s">
        <v>883</v>
      </c>
      <c r="C365" s="57" t="s">
        <v>884</v>
      </c>
      <c r="D365" s="54" t="s">
        <v>885</v>
      </c>
      <c r="E365" s="6" t="s">
        <v>163</v>
      </c>
      <c r="F365" s="19">
        <v>1395</v>
      </c>
      <c r="G365" s="24">
        <v>32.54</v>
      </c>
      <c r="H365" s="24">
        <v>0.04</v>
      </c>
      <c r="I365" s="31"/>
      <c r="J365" s="31"/>
      <c r="K365" s="35"/>
    </row>
    <row r="366" spans="2:11" x14ac:dyDescent="0.3">
      <c r="B366" s="8" t="s">
        <v>4258</v>
      </c>
      <c r="C366" s="57" t="s">
        <v>4259</v>
      </c>
      <c r="D366" s="54" t="s">
        <v>4260</v>
      </c>
      <c r="E366" s="6" t="s">
        <v>57</v>
      </c>
      <c r="F366" s="19">
        <v>2297</v>
      </c>
      <c r="G366" s="24">
        <v>32.380000000000003</v>
      </c>
      <c r="H366" s="24">
        <v>0.04</v>
      </c>
      <c r="I366" s="31"/>
      <c r="J366" s="31"/>
      <c r="K366" s="35"/>
    </row>
    <row r="367" spans="2:11" x14ac:dyDescent="0.3">
      <c r="B367" s="8" t="s">
        <v>873</v>
      </c>
      <c r="C367" s="57" t="s">
        <v>874</v>
      </c>
      <c r="D367" s="54" t="s">
        <v>875</v>
      </c>
      <c r="E367" s="6" t="s">
        <v>508</v>
      </c>
      <c r="F367" s="19">
        <v>3264</v>
      </c>
      <c r="G367" s="24">
        <v>32.159999999999997</v>
      </c>
      <c r="H367" s="24">
        <v>0.04</v>
      </c>
      <c r="I367" s="31"/>
      <c r="J367" s="31"/>
      <c r="K367" s="35"/>
    </row>
    <row r="368" spans="2:11" x14ac:dyDescent="0.3">
      <c r="B368" s="8" t="s">
        <v>1782</v>
      </c>
      <c r="C368" s="57" t="s">
        <v>1783</v>
      </c>
      <c r="D368" s="54" t="s">
        <v>1784</v>
      </c>
      <c r="E368" s="6" t="s">
        <v>86</v>
      </c>
      <c r="F368" s="19">
        <v>9424</v>
      </c>
      <c r="G368" s="24">
        <v>32.1</v>
      </c>
      <c r="H368" s="24">
        <v>0.04</v>
      </c>
      <c r="I368" s="31"/>
      <c r="J368" s="31"/>
      <c r="K368" s="35"/>
    </row>
    <row r="369" spans="2:11" x14ac:dyDescent="0.3">
      <c r="B369" s="8" t="s">
        <v>925</v>
      </c>
      <c r="C369" s="57" t="s">
        <v>926</v>
      </c>
      <c r="D369" s="54" t="s">
        <v>927</v>
      </c>
      <c r="E369" s="6" t="s">
        <v>155</v>
      </c>
      <c r="F369" s="19">
        <v>2287</v>
      </c>
      <c r="G369" s="24">
        <v>32.08</v>
      </c>
      <c r="H369" s="24">
        <v>0.04</v>
      </c>
      <c r="I369" s="31"/>
      <c r="J369" s="31"/>
      <c r="K369" s="35"/>
    </row>
    <row r="370" spans="2:11" x14ac:dyDescent="0.3">
      <c r="B370" s="8" t="s">
        <v>4261</v>
      </c>
      <c r="C370" s="57" t="s">
        <v>4262</v>
      </c>
      <c r="D370" s="54" t="s">
        <v>4263</v>
      </c>
      <c r="E370" s="6" t="s">
        <v>318</v>
      </c>
      <c r="F370" s="19">
        <v>8041</v>
      </c>
      <c r="G370" s="24">
        <v>32.049999999999997</v>
      </c>
      <c r="H370" s="24">
        <v>0.04</v>
      </c>
      <c r="I370" s="31"/>
      <c r="J370" s="31"/>
      <c r="K370" s="35"/>
    </row>
    <row r="371" spans="2:11" x14ac:dyDescent="0.3">
      <c r="B371" s="8" t="s">
        <v>4060</v>
      </c>
      <c r="C371" s="57" t="s">
        <v>4061</v>
      </c>
      <c r="D371" s="54" t="s">
        <v>4062</v>
      </c>
      <c r="E371" s="6" t="s">
        <v>127</v>
      </c>
      <c r="F371" s="19">
        <v>3015</v>
      </c>
      <c r="G371" s="24">
        <v>32.01</v>
      </c>
      <c r="H371" s="24">
        <v>0.04</v>
      </c>
      <c r="I371" s="31"/>
      <c r="J371" s="31"/>
      <c r="K371" s="35"/>
    </row>
    <row r="372" spans="2:11" x14ac:dyDescent="0.3">
      <c r="B372" s="8" t="s">
        <v>2810</v>
      </c>
      <c r="C372" s="57" t="s">
        <v>2811</v>
      </c>
      <c r="D372" s="54" t="s">
        <v>2812</v>
      </c>
      <c r="E372" s="6" t="s">
        <v>206</v>
      </c>
      <c r="F372" s="19">
        <v>1701</v>
      </c>
      <c r="G372" s="24">
        <v>31.92</v>
      </c>
      <c r="H372" s="24">
        <v>0.04</v>
      </c>
      <c r="I372" s="31"/>
      <c r="J372" s="31"/>
      <c r="K372" s="35"/>
    </row>
    <row r="373" spans="2:11" x14ac:dyDescent="0.3">
      <c r="B373" s="8" t="s">
        <v>821</v>
      </c>
      <c r="C373" s="57" t="s">
        <v>822</v>
      </c>
      <c r="D373" s="54" t="s">
        <v>823</v>
      </c>
      <c r="E373" s="6" t="s">
        <v>151</v>
      </c>
      <c r="F373" s="19">
        <v>8375</v>
      </c>
      <c r="G373" s="24">
        <v>31.77</v>
      </c>
      <c r="H373" s="24">
        <v>0.04</v>
      </c>
      <c r="I373" s="31"/>
      <c r="J373" s="31"/>
      <c r="K373" s="35"/>
    </row>
    <row r="374" spans="2:11" x14ac:dyDescent="0.3">
      <c r="B374" s="8" t="s">
        <v>4264</v>
      </c>
      <c r="C374" s="57" t="s">
        <v>4265</v>
      </c>
      <c r="D374" s="54" t="s">
        <v>4266</v>
      </c>
      <c r="E374" s="6" t="s">
        <v>137</v>
      </c>
      <c r="F374" s="19">
        <v>564</v>
      </c>
      <c r="G374" s="24">
        <v>31.61</v>
      </c>
      <c r="H374" s="24">
        <v>0.04</v>
      </c>
      <c r="I374" s="31"/>
      <c r="J374" s="31"/>
      <c r="K374" s="35"/>
    </row>
    <row r="375" spans="2:11" x14ac:dyDescent="0.3">
      <c r="B375" s="8" t="s">
        <v>4063</v>
      </c>
      <c r="C375" s="57" t="s">
        <v>4064</v>
      </c>
      <c r="D375" s="54" t="s">
        <v>4065</v>
      </c>
      <c r="E375" s="6" t="s">
        <v>119</v>
      </c>
      <c r="F375" s="19">
        <v>32721</v>
      </c>
      <c r="G375" s="24">
        <v>31.51</v>
      </c>
      <c r="H375" s="24">
        <v>0.04</v>
      </c>
      <c r="I375" s="31"/>
      <c r="J375" s="31"/>
      <c r="K375" s="35"/>
    </row>
    <row r="376" spans="2:11" x14ac:dyDescent="0.3">
      <c r="B376" s="8" t="s">
        <v>360</v>
      </c>
      <c r="C376" s="57" t="s">
        <v>361</v>
      </c>
      <c r="D376" s="54" t="s">
        <v>362</v>
      </c>
      <c r="E376" s="6" t="s">
        <v>147</v>
      </c>
      <c r="F376" s="19">
        <v>22552</v>
      </c>
      <c r="G376" s="24">
        <v>31.42</v>
      </c>
      <c r="H376" s="24">
        <v>0.04</v>
      </c>
      <c r="I376" s="31"/>
      <c r="J376" s="31"/>
      <c r="K376" s="35"/>
    </row>
    <row r="377" spans="2:11" x14ac:dyDescent="0.3">
      <c r="B377" s="8" t="s">
        <v>1776</v>
      </c>
      <c r="C377" s="57" t="s">
        <v>1777</v>
      </c>
      <c r="D377" s="54" t="s">
        <v>1778</v>
      </c>
      <c r="E377" s="6" t="s">
        <v>489</v>
      </c>
      <c r="F377" s="19">
        <v>5254</v>
      </c>
      <c r="G377" s="24">
        <v>31.01</v>
      </c>
      <c r="H377" s="24">
        <v>0.04</v>
      </c>
      <c r="I377" s="31"/>
      <c r="J377" s="31"/>
      <c r="K377" s="35"/>
    </row>
    <row r="378" spans="2:11" x14ac:dyDescent="0.3">
      <c r="B378" s="8" t="s">
        <v>4267</v>
      </c>
      <c r="C378" s="57" t="s">
        <v>4268</v>
      </c>
      <c r="D378" s="54" t="s">
        <v>4269</v>
      </c>
      <c r="E378" s="6" t="s">
        <v>123</v>
      </c>
      <c r="F378" s="19">
        <v>5156</v>
      </c>
      <c r="G378" s="24">
        <v>30.95</v>
      </c>
      <c r="H378" s="24">
        <v>0.04</v>
      </c>
      <c r="I378" s="31"/>
      <c r="J378" s="31"/>
      <c r="K378" s="35"/>
    </row>
    <row r="379" spans="2:11" x14ac:dyDescent="0.3">
      <c r="B379" s="8" t="s">
        <v>4270</v>
      </c>
      <c r="C379" s="57" t="s">
        <v>4271</v>
      </c>
      <c r="D379" s="54" t="s">
        <v>4272</v>
      </c>
      <c r="E379" s="6" t="s">
        <v>147</v>
      </c>
      <c r="F379" s="19">
        <v>18380</v>
      </c>
      <c r="G379" s="24">
        <v>30.8</v>
      </c>
      <c r="H379" s="24">
        <v>0.04</v>
      </c>
      <c r="I379" s="31"/>
      <c r="J379" s="31"/>
      <c r="K379" s="35"/>
    </row>
    <row r="380" spans="2:11" x14ac:dyDescent="0.3">
      <c r="B380" s="8" t="s">
        <v>4273</v>
      </c>
      <c r="C380" s="57" t="s">
        <v>2566</v>
      </c>
      <c r="D380" s="54" t="s">
        <v>4274</v>
      </c>
      <c r="E380" s="6" t="s">
        <v>86</v>
      </c>
      <c r="F380" s="19">
        <v>3872</v>
      </c>
      <c r="G380" s="24">
        <v>30.52</v>
      </c>
      <c r="H380" s="24">
        <v>0.04</v>
      </c>
      <c r="I380" s="31"/>
      <c r="J380" s="31"/>
      <c r="K380" s="35"/>
    </row>
    <row r="381" spans="2:11" x14ac:dyDescent="0.3">
      <c r="B381" s="8" t="s">
        <v>2784</v>
      </c>
      <c r="C381" s="57" t="s">
        <v>2785</v>
      </c>
      <c r="D381" s="54" t="s">
        <v>2786</v>
      </c>
      <c r="E381" s="6" t="s">
        <v>127</v>
      </c>
      <c r="F381" s="19">
        <v>5233</v>
      </c>
      <c r="G381" s="24">
        <v>30.42</v>
      </c>
      <c r="H381" s="24">
        <v>0.04</v>
      </c>
      <c r="I381" s="31"/>
      <c r="J381" s="31"/>
      <c r="K381" s="35"/>
    </row>
    <row r="382" spans="2:11" x14ac:dyDescent="0.3">
      <c r="B382" s="8" t="s">
        <v>2361</v>
      </c>
      <c r="C382" s="57" t="s">
        <v>2362</v>
      </c>
      <c r="D382" s="54" t="s">
        <v>2363</v>
      </c>
      <c r="E382" s="6" t="s">
        <v>50</v>
      </c>
      <c r="F382" s="19">
        <v>7518</v>
      </c>
      <c r="G382" s="24">
        <v>30.11</v>
      </c>
      <c r="H382" s="24">
        <v>0.03</v>
      </c>
      <c r="I382" s="31"/>
      <c r="J382" s="31"/>
      <c r="K382" s="35"/>
    </row>
    <row r="383" spans="2:11" x14ac:dyDescent="0.3">
      <c r="B383" s="8" t="s">
        <v>2770</v>
      </c>
      <c r="C383" s="57" t="s">
        <v>1163</v>
      </c>
      <c r="D383" s="54" t="s">
        <v>2771</v>
      </c>
      <c r="E383" s="6" t="s">
        <v>147</v>
      </c>
      <c r="F383" s="19">
        <v>3255</v>
      </c>
      <c r="G383" s="24">
        <v>29.87</v>
      </c>
      <c r="H383" s="24">
        <v>0.03</v>
      </c>
      <c r="I383" s="31"/>
      <c r="J383" s="31"/>
      <c r="K383" s="35"/>
    </row>
    <row r="384" spans="2:11" x14ac:dyDescent="0.3">
      <c r="B384" s="8" t="s">
        <v>2501</v>
      </c>
      <c r="C384" s="57" t="s">
        <v>2502</v>
      </c>
      <c r="D384" s="54" t="s">
        <v>2503</v>
      </c>
      <c r="E384" s="6" t="s">
        <v>159</v>
      </c>
      <c r="F384" s="19">
        <v>2037</v>
      </c>
      <c r="G384" s="24">
        <v>29.19</v>
      </c>
      <c r="H384" s="24">
        <v>0.03</v>
      </c>
      <c r="I384" s="31"/>
      <c r="J384" s="31"/>
      <c r="K384" s="35"/>
    </row>
    <row r="385" spans="2:11" x14ac:dyDescent="0.3">
      <c r="B385" s="8" t="s">
        <v>2756</v>
      </c>
      <c r="C385" s="57" t="s">
        <v>2757</v>
      </c>
      <c r="D385" s="54" t="s">
        <v>2758</v>
      </c>
      <c r="E385" s="6" t="s">
        <v>57</v>
      </c>
      <c r="F385" s="19">
        <v>12535</v>
      </c>
      <c r="G385" s="24">
        <v>28.77</v>
      </c>
      <c r="H385" s="24">
        <v>0.03</v>
      </c>
      <c r="I385" s="31"/>
      <c r="J385" s="31"/>
      <c r="K385" s="35"/>
    </row>
    <row r="386" spans="2:11" x14ac:dyDescent="0.3">
      <c r="B386" s="8" t="s">
        <v>486</v>
      </c>
      <c r="C386" s="57" t="s">
        <v>487</v>
      </c>
      <c r="D386" s="54" t="s">
        <v>488</v>
      </c>
      <c r="E386" s="6" t="s">
        <v>489</v>
      </c>
      <c r="F386" s="19">
        <v>3242</v>
      </c>
      <c r="G386" s="24">
        <v>28.66</v>
      </c>
      <c r="H386" s="24">
        <v>0.03</v>
      </c>
      <c r="I386" s="31"/>
      <c r="J386" s="31"/>
      <c r="K386" s="35"/>
    </row>
    <row r="387" spans="2:11" x14ac:dyDescent="0.3">
      <c r="B387" s="8" t="s">
        <v>4278</v>
      </c>
      <c r="C387" s="57" t="s">
        <v>4279</v>
      </c>
      <c r="D387" s="54" t="s">
        <v>4280</v>
      </c>
      <c r="E387" s="6" t="s">
        <v>137</v>
      </c>
      <c r="F387" s="19">
        <v>4702</v>
      </c>
      <c r="G387" s="24">
        <v>28.51</v>
      </c>
      <c r="H387" s="24">
        <v>0.03</v>
      </c>
      <c r="I387" s="31"/>
      <c r="J387" s="31"/>
      <c r="K387" s="35"/>
    </row>
    <row r="388" spans="2:11" x14ac:dyDescent="0.3">
      <c r="B388" s="8" t="s">
        <v>4275</v>
      </c>
      <c r="C388" s="57" t="s">
        <v>4276</v>
      </c>
      <c r="D388" s="54" t="s">
        <v>4277</v>
      </c>
      <c r="E388" s="6" t="s">
        <v>439</v>
      </c>
      <c r="F388" s="19">
        <v>5627</v>
      </c>
      <c r="G388" s="24">
        <v>28.51</v>
      </c>
      <c r="H388" s="24">
        <v>0.03</v>
      </c>
      <c r="I388" s="31"/>
      <c r="J388" s="31"/>
      <c r="K388" s="35"/>
    </row>
    <row r="389" spans="2:11" x14ac:dyDescent="0.3">
      <c r="B389" s="8" t="s">
        <v>4281</v>
      </c>
      <c r="C389" s="57" t="s">
        <v>4282</v>
      </c>
      <c r="D389" s="54" t="s">
        <v>4283</v>
      </c>
      <c r="E389" s="6" t="s">
        <v>57</v>
      </c>
      <c r="F389" s="19">
        <v>14906</v>
      </c>
      <c r="G389" s="24">
        <v>28.46</v>
      </c>
      <c r="H389" s="24">
        <v>0.03</v>
      </c>
      <c r="I389" s="31"/>
      <c r="J389" s="31"/>
      <c r="K389" s="35"/>
    </row>
    <row r="390" spans="2:11" x14ac:dyDescent="0.3">
      <c r="B390" s="8" t="s">
        <v>4066</v>
      </c>
      <c r="C390" s="57" t="s">
        <v>4067</v>
      </c>
      <c r="D390" s="54" t="s">
        <v>4068</v>
      </c>
      <c r="E390" s="6" t="s">
        <v>508</v>
      </c>
      <c r="F390" s="19">
        <v>4516</v>
      </c>
      <c r="G390" s="24">
        <v>28.43</v>
      </c>
      <c r="H390" s="24">
        <v>0.03</v>
      </c>
      <c r="I390" s="31"/>
      <c r="J390" s="31"/>
      <c r="K390" s="35"/>
    </row>
    <row r="391" spans="2:11" x14ac:dyDescent="0.3">
      <c r="B391" s="8" t="s">
        <v>363</v>
      </c>
      <c r="C391" s="57" t="s">
        <v>364</v>
      </c>
      <c r="D391" s="54" t="s">
        <v>365</v>
      </c>
      <c r="E391" s="6" t="s">
        <v>123</v>
      </c>
      <c r="F391" s="19">
        <v>12989</v>
      </c>
      <c r="G391" s="24">
        <v>28.34</v>
      </c>
      <c r="H391" s="24">
        <v>0.03</v>
      </c>
      <c r="I391" s="31"/>
      <c r="J391" s="31"/>
      <c r="K391" s="35"/>
    </row>
    <row r="392" spans="2:11" x14ac:dyDescent="0.3">
      <c r="B392" s="8" t="s">
        <v>4284</v>
      </c>
      <c r="C392" s="57" t="s">
        <v>4285</v>
      </c>
      <c r="D392" s="54" t="s">
        <v>4286</v>
      </c>
      <c r="E392" s="6" t="s">
        <v>86</v>
      </c>
      <c r="F392" s="19">
        <v>2440</v>
      </c>
      <c r="G392" s="24">
        <v>27.93</v>
      </c>
      <c r="H392" s="24">
        <v>0.03</v>
      </c>
      <c r="I392" s="31"/>
      <c r="J392" s="31"/>
      <c r="K392" s="35"/>
    </row>
    <row r="393" spans="2:11" x14ac:dyDescent="0.3">
      <c r="B393" s="8" t="s">
        <v>4287</v>
      </c>
      <c r="C393" s="57" t="s">
        <v>4288</v>
      </c>
      <c r="D393" s="54" t="s">
        <v>4289</v>
      </c>
      <c r="E393" s="6" t="s">
        <v>318</v>
      </c>
      <c r="F393" s="19">
        <v>6379</v>
      </c>
      <c r="G393" s="24">
        <v>27.68</v>
      </c>
      <c r="H393" s="24">
        <v>0.03</v>
      </c>
      <c r="I393" s="31"/>
      <c r="J393" s="31"/>
      <c r="K393" s="35"/>
    </row>
    <row r="394" spans="2:11" x14ac:dyDescent="0.3">
      <c r="B394" s="8" t="s">
        <v>4290</v>
      </c>
      <c r="C394" s="57" t="s">
        <v>4291</v>
      </c>
      <c r="D394" s="54" t="s">
        <v>4292</v>
      </c>
      <c r="E394" s="6" t="s">
        <v>489</v>
      </c>
      <c r="F394" s="19">
        <v>6290</v>
      </c>
      <c r="G394" s="24">
        <v>27.67</v>
      </c>
      <c r="H394" s="24">
        <v>0.03</v>
      </c>
      <c r="I394" s="31"/>
      <c r="J394" s="31"/>
      <c r="K394" s="35"/>
    </row>
    <row r="395" spans="2:11" x14ac:dyDescent="0.3">
      <c r="B395" s="8" t="s">
        <v>4293</v>
      </c>
      <c r="C395" s="57" t="s">
        <v>4294</v>
      </c>
      <c r="D395" s="54" t="s">
        <v>4295</v>
      </c>
      <c r="E395" s="6" t="s">
        <v>318</v>
      </c>
      <c r="F395" s="19">
        <v>526</v>
      </c>
      <c r="G395" s="24">
        <v>27.42</v>
      </c>
      <c r="H395" s="24">
        <v>0.03</v>
      </c>
      <c r="I395" s="31"/>
      <c r="J395" s="31"/>
      <c r="K395" s="35"/>
    </row>
    <row r="396" spans="2:11" x14ac:dyDescent="0.3">
      <c r="B396" s="8" t="s">
        <v>4296</v>
      </c>
      <c r="C396" s="57" t="s">
        <v>4297</v>
      </c>
      <c r="D396" s="54" t="s">
        <v>4298</v>
      </c>
      <c r="E396" s="6" t="s">
        <v>287</v>
      </c>
      <c r="F396" s="19">
        <v>5641</v>
      </c>
      <c r="G396" s="24">
        <v>27.07</v>
      </c>
      <c r="H396" s="24">
        <v>0.03</v>
      </c>
      <c r="I396" s="31"/>
      <c r="J396" s="31"/>
      <c r="K396" s="35"/>
    </row>
    <row r="397" spans="2:11" x14ac:dyDescent="0.3">
      <c r="B397" s="8" t="s">
        <v>2113</v>
      </c>
      <c r="C397" s="57" t="s">
        <v>2114</v>
      </c>
      <c r="D397" s="54" t="s">
        <v>2115</v>
      </c>
      <c r="E397" s="6" t="s">
        <v>123</v>
      </c>
      <c r="F397" s="19">
        <v>3203</v>
      </c>
      <c r="G397" s="24">
        <v>27</v>
      </c>
      <c r="H397" s="24">
        <v>0.03</v>
      </c>
      <c r="I397" s="31"/>
      <c r="J397" s="31"/>
      <c r="K397" s="35"/>
    </row>
    <row r="398" spans="2:11" x14ac:dyDescent="0.3">
      <c r="B398" s="8" t="s">
        <v>4299</v>
      </c>
      <c r="C398" s="57" t="s">
        <v>4300</v>
      </c>
      <c r="D398" s="54" t="s">
        <v>4301</v>
      </c>
      <c r="E398" s="6" t="s">
        <v>127</v>
      </c>
      <c r="F398" s="19">
        <v>4028</v>
      </c>
      <c r="G398" s="24">
        <v>26.75</v>
      </c>
      <c r="H398" s="24">
        <v>0.03</v>
      </c>
      <c r="I398" s="31"/>
      <c r="J398" s="31"/>
      <c r="K398" s="35"/>
    </row>
    <row r="399" spans="2:11" x14ac:dyDescent="0.3">
      <c r="B399" s="8" t="s">
        <v>928</v>
      </c>
      <c r="C399" s="57" t="s">
        <v>929</v>
      </c>
      <c r="D399" s="54" t="s">
        <v>930</v>
      </c>
      <c r="E399" s="6" t="s">
        <v>90</v>
      </c>
      <c r="F399" s="19">
        <v>1512</v>
      </c>
      <c r="G399" s="24">
        <v>26.44</v>
      </c>
      <c r="H399" s="24">
        <v>0.03</v>
      </c>
      <c r="I399" s="31"/>
      <c r="J399" s="31"/>
      <c r="K399" s="35"/>
    </row>
    <row r="400" spans="2:11" x14ac:dyDescent="0.3">
      <c r="B400" s="8" t="s">
        <v>4302</v>
      </c>
      <c r="C400" s="57" t="s">
        <v>4303</v>
      </c>
      <c r="D400" s="54" t="s">
        <v>4304</v>
      </c>
      <c r="E400" s="6" t="s">
        <v>4305</v>
      </c>
      <c r="F400" s="19">
        <v>3651</v>
      </c>
      <c r="G400" s="24">
        <v>26.21</v>
      </c>
      <c r="H400" s="24">
        <v>0.03</v>
      </c>
      <c r="I400" s="31"/>
      <c r="J400" s="31"/>
      <c r="K400" s="35"/>
    </row>
    <row r="401" spans="2:11" x14ac:dyDescent="0.3">
      <c r="B401" s="8" t="s">
        <v>4306</v>
      </c>
      <c r="C401" s="57" t="s">
        <v>4307</v>
      </c>
      <c r="D401" s="54" t="s">
        <v>4308</v>
      </c>
      <c r="E401" s="6" t="s">
        <v>90</v>
      </c>
      <c r="F401" s="19">
        <v>2557</v>
      </c>
      <c r="G401" s="24">
        <v>26.03</v>
      </c>
      <c r="H401" s="24">
        <v>0.03</v>
      </c>
      <c r="I401" s="31"/>
      <c r="J401" s="31"/>
      <c r="K401" s="35"/>
    </row>
    <row r="402" spans="2:11" x14ac:dyDescent="0.3">
      <c r="B402" s="8" t="s">
        <v>867</v>
      </c>
      <c r="C402" s="57" t="s">
        <v>868</v>
      </c>
      <c r="D402" s="54" t="s">
        <v>869</v>
      </c>
      <c r="E402" s="6" t="s">
        <v>155</v>
      </c>
      <c r="F402" s="19">
        <v>4287</v>
      </c>
      <c r="G402" s="24">
        <v>25.75</v>
      </c>
      <c r="H402" s="24">
        <v>0.03</v>
      </c>
      <c r="I402" s="31"/>
      <c r="J402" s="31"/>
      <c r="K402" s="35"/>
    </row>
    <row r="403" spans="2:11" x14ac:dyDescent="0.3">
      <c r="B403" s="8" t="s">
        <v>4309</v>
      </c>
      <c r="C403" s="57" t="s">
        <v>4310</v>
      </c>
      <c r="D403" s="54" t="s">
        <v>4311</v>
      </c>
      <c r="E403" s="6" t="s">
        <v>127</v>
      </c>
      <c r="F403" s="19">
        <v>4878</v>
      </c>
      <c r="G403" s="24">
        <v>25.44</v>
      </c>
      <c r="H403" s="24">
        <v>0.03</v>
      </c>
      <c r="I403" s="31"/>
      <c r="J403" s="31"/>
      <c r="K403" s="35"/>
    </row>
    <row r="404" spans="2:11" x14ac:dyDescent="0.3">
      <c r="B404" s="8" t="s">
        <v>4312</v>
      </c>
      <c r="C404" s="57" t="s">
        <v>4313</v>
      </c>
      <c r="D404" s="54" t="s">
        <v>4314</v>
      </c>
      <c r="E404" s="6" t="s">
        <v>439</v>
      </c>
      <c r="F404" s="19">
        <v>2847</v>
      </c>
      <c r="G404" s="24">
        <v>25.14</v>
      </c>
      <c r="H404" s="24">
        <v>0.03</v>
      </c>
      <c r="I404" s="31"/>
      <c r="J404" s="31"/>
      <c r="K404" s="35"/>
    </row>
    <row r="405" spans="2:11" x14ac:dyDescent="0.3">
      <c r="B405" s="8" t="s">
        <v>4315</v>
      </c>
      <c r="C405" s="57" t="s">
        <v>1657</v>
      </c>
      <c r="D405" s="54" t="s">
        <v>4316</v>
      </c>
      <c r="E405" s="6" t="s">
        <v>43</v>
      </c>
      <c r="F405" s="19">
        <v>25642</v>
      </c>
      <c r="G405" s="24">
        <v>24.82</v>
      </c>
      <c r="H405" s="24">
        <v>0.03</v>
      </c>
      <c r="I405" s="31"/>
      <c r="J405" s="31"/>
      <c r="K405" s="35"/>
    </row>
    <row r="406" spans="2:11" x14ac:dyDescent="0.3">
      <c r="B406" s="8" t="s">
        <v>4317</v>
      </c>
      <c r="C406" s="57" t="s">
        <v>4318</v>
      </c>
      <c r="D406" s="54" t="s">
        <v>4319</v>
      </c>
      <c r="E406" s="6" t="s">
        <v>206</v>
      </c>
      <c r="F406" s="19">
        <v>3314</v>
      </c>
      <c r="G406" s="24">
        <v>24.76</v>
      </c>
      <c r="H406" s="24">
        <v>0.03</v>
      </c>
      <c r="I406" s="31"/>
      <c r="J406" s="31"/>
      <c r="K406" s="35"/>
    </row>
    <row r="407" spans="2:11" x14ac:dyDescent="0.3">
      <c r="B407" s="8" t="s">
        <v>4320</v>
      </c>
      <c r="C407" s="57" t="s">
        <v>4321</v>
      </c>
      <c r="D407" s="54" t="s">
        <v>4322</v>
      </c>
      <c r="E407" s="6" t="s">
        <v>123</v>
      </c>
      <c r="F407" s="19">
        <v>7939</v>
      </c>
      <c r="G407" s="24">
        <v>24.61</v>
      </c>
      <c r="H407" s="24">
        <v>0.03</v>
      </c>
      <c r="I407" s="31"/>
      <c r="J407" s="31"/>
      <c r="K407" s="35"/>
    </row>
    <row r="408" spans="2:11" x14ac:dyDescent="0.3">
      <c r="B408" s="8" t="s">
        <v>4323</v>
      </c>
      <c r="C408" s="57" t="s">
        <v>4324</v>
      </c>
      <c r="D408" s="54" t="s">
        <v>4325</v>
      </c>
      <c r="E408" s="6" t="s">
        <v>287</v>
      </c>
      <c r="F408" s="19">
        <v>6208</v>
      </c>
      <c r="G408" s="24">
        <v>24.53</v>
      </c>
      <c r="H408" s="24">
        <v>0.03</v>
      </c>
      <c r="I408" s="31"/>
      <c r="J408" s="31"/>
      <c r="K408" s="35"/>
    </row>
    <row r="409" spans="2:11" x14ac:dyDescent="0.3">
      <c r="B409" s="8" t="s">
        <v>4326</v>
      </c>
      <c r="C409" s="57" t="s">
        <v>4327</v>
      </c>
      <c r="D409" s="54" t="s">
        <v>4328</v>
      </c>
      <c r="E409" s="6" t="s">
        <v>981</v>
      </c>
      <c r="F409" s="19">
        <v>1331</v>
      </c>
      <c r="G409" s="24">
        <v>24.36</v>
      </c>
      <c r="H409" s="24">
        <v>0.03</v>
      </c>
      <c r="I409" s="31"/>
      <c r="J409" s="31"/>
      <c r="K409" s="35"/>
    </row>
    <row r="410" spans="2:11" x14ac:dyDescent="0.3">
      <c r="B410" s="8" t="s">
        <v>4329</v>
      </c>
      <c r="C410" s="57" t="s">
        <v>4330</v>
      </c>
      <c r="D410" s="54" t="s">
        <v>4331</v>
      </c>
      <c r="E410" s="6" t="s">
        <v>378</v>
      </c>
      <c r="F410" s="19">
        <v>2260</v>
      </c>
      <c r="G410" s="24">
        <v>24.3</v>
      </c>
      <c r="H410" s="24">
        <v>0.03</v>
      </c>
      <c r="I410" s="31"/>
      <c r="J410" s="31"/>
      <c r="K410" s="35"/>
    </row>
    <row r="411" spans="2:11" x14ac:dyDescent="0.3">
      <c r="B411" s="8" t="s">
        <v>4332</v>
      </c>
      <c r="C411" s="57" t="s">
        <v>4333</v>
      </c>
      <c r="D411" s="54" t="s">
        <v>4334</v>
      </c>
      <c r="E411" s="6" t="s">
        <v>318</v>
      </c>
      <c r="F411" s="19">
        <v>3399</v>
      </c>
      <c r="G411" s="24">
        <v>23.87</v>
      </c>
      <c r="H411" s="24">
        <v>0.03</v>
      </c>
      <c r="I411" s="31"/>
      <c r="J411" s="31"/>
      <c r="K411" s="35"/>
    </row>
    <row r="412" spans="2:11" x14ac:dyDescent="0.3">
      <c r="B412" s="8" t="s">
        <v>4335</v>
      </c>
      <c r="C412" s="57" t="s">
        <v>4336</v>
      </c>
      <c r="D412" s="54" t="s">
        <v>4337</v>
      </c>
      <c r="E412" s="6" t="s">
        <v>86</v>
      </c>
      <c r="F412" s="19">
        <v>18415</v>
      </c>
      <c r="G412" s="24">
        <v>23.52</v>
      </c>
      <c r="H412" s="24">
        <v>0.03</v>
      </c>
      <c r="I412" s="31"/>
      <c r="J412" s="31"/>
      <c r="K412" s="35"/>
    </row>
    <row r="413" spans="2:11" x14ac:dyDescent="0.3">
      <c r="B413" s="8" t="s">
        <v>4338</v>
      </c>
      <c r="C413" s="57" t="s">
        <v>4339</v>
      </c>
      <c r="D413" s="54" t="s">
        <v>4340</v>
      </c>
      <c r="E413" s="6" t="s">
        <v>174</v>
      </c>
      <c r="F413" s="19">
        <v>1883</v>
      </c>
      <c r="G413" s="24">
        <v>23.51</v>
      </c>
      <c r="H413" s="24">
        <v>0.03</v>
      </c>
      <c r="I413" s="31"/>
      <c r="J413" s="31"/>
      <c r="K413" s="35"/>
    </row>
    <row r="414" spans="2:11" x14ac:dyDescent="0.3">
      <c r="B414" s="8" t="s">
        <v>4341</v>
      </c>
      <c r="C414" s="57" t="s">
        <v>4342</v>
      </c>
      <c r="D414" s="54" t="s">
        <v>4343</v>
      </c>
      <c r="E414" s="6" t="s">
        <v>151</v>
      </c>
      <c r="F414" s="19">
        <v>9224</v>
      </c>
      <c r="G414" s="24">
        <v>23.4</v>
      </c>
      <c r="H414" s="24">
        <v>0.03</v>
      </c>
      <c r="I414" s="31"/>
      <c r="J414" s="31"/>
      <c r="K414" s="35"/>
    </row>
    <row r="415" spans="2:11" x14ac:dyDescent="0.3">
      <c r="B415" s="8" t="s">
        <v>4344</v>
      </c>
      <c r="C415" s="57" t="s">
        <v>4345</v>
      </c>
      <c r="D415" s="54" t="s">
        <v>4346</v>
      </c>
      <c r="E415" s="6" t="s">
        <v>111</v>
      </c>
      <c r="F415" s="19">
        <v>4688</v>
      </c>
      <c r="G415" s="24">
        <v>23.05</v>
      </c>
      <c r="H415" s="24">
        <v>0.03</v>
      </c>
      <c r="I415" s="31"/>
      <c r="J415" s="31"/>
      <c r="K415" s="35"/>
    </row>
    <row r="416" spans="2:11" x14ac:dyDescent="0.3">
      <c r="B416" s="8" t="s">
        <v>4347</v>
      </c>
      <c r="C416" s="57" t="s">
        <v>4348</v>
      </c>
      <c r="D416" s="54" t="s">
        <v>4349</v>
      </c>
      <c r="E416" s="6" t="s">
        <v>71</v>
      </c>
      <c r="F416" s="19">
        <v>1871</v>
      </c>
      <c r="G416" s="24">
        <v>23.01</v>
      </c>
      <c r="H416" s="24">
        <v>0.03</v>
      </c>
      <c r="I416" s="31"/>
      <c r="J416" s="31"/>
      <c r="K416" s="35"/>
    </row>
    <row r="417" spans="2:11" x14ac:dyDescent="0.3">
      <c r="B417" s="8" t="s">
        <v>4350</v>
      </c>
      <c r="C417" s="57" t="s">
        <v>4351</v>
      </c>
      <c r="D417" s="54" t="s">
        <v>4352</v>
      </c>
      <c r="E417" s="6" t="s">
        <v>137</v>
      </c>
      <c r="F417" s="19">
        <v>6162</v>
      </c>
      <c r="G417" s="24">
        <v>23</v>
      </c>
      <c r="H417" s="24">
        <v>0.03</v>
      </c>
      <c r="I417" s="31"/>
      <c r="J417" s="31"/>
      <c r="K417" s="35"/>
    </row>
    <row r="418" spans="2:11" x14ac:dyDescent="0.3">
      <c r="B418" s="8" t="s">
        <v>565</v>
      </c>
      <c r="C418" s="57" t="s">
        <v>566</v>
      </c>
      <c r="D418" s="54" t="s">
        <v>567</v>
      </c>
      <c r="E418" s="6" t="s">
        <v>163</v>
      </c>
      <c r="F418" s="19">
        <v>6588</v>
      </c>
      <c r="G418" s="24">
        <v>22.96</v>
      </c>
      <c r="H418" s="24">
        <v>0.03</v>
      </c>
      <c r="I418" s="31"/>
      <c r="J418" s="31"/>
      <c r="K418" s="35"/>
    </row>
    <row r="419" spans="2:11" x14ac:dyDescent="0.3">
      <c r="B419" s="8" t="s">
        <v>4353</v>
      </c>
      <c r="C419" s="57" t="s">
        <v>4354</v>
      </c>
      <c r="D419" s="54" t="s">
        <v>4355</v>
      </c>
      <c r="E419" s="6" t="s">
        <v>206</v>
      </c>
      <c r="F419" s="19">
        <v>1896</v>
      </c>
      <c r="G419" s="24">
        <v>22.57</v>
      </c>
      <c r="H419" s="24">
        <v>0.03</v>
      </c>
      <c r="I419" s="31"/>
      <c r="J419" s="31"/>
      <c r="K419" s="35"/>
    </row>
    <row r="420" spans="2:11" x14ac:dyDescent="0.3">
      <c r="B420" s="8" t="s">
        <v>4356</v>
      </c>
      <c r="C420" s="57" t="s">
        <v>4357</v>
      </c>
      <c r="D420" s="54" t="s">
        <v>4358</v>
      </c>
      <c r="E420" s="6" t="s">
        <v>123</v>
      </c>
      <c r="F420" s="19">
        <v>10646</v>
      </c>
      <c r="G420" s="24">
        <v>22.56</v>
      </c>
      <c r="H420" s="24">
        <v>0.03</v>
      </c>
      <c r="I420" s="31"/>
      <c r="J420" s="31"/>
      <c r="K420" s="35"/>
    </row>
    <row r="421" spans="2:11" x14ac:dyDescent="0.3">
      <c r="B421" s="8" t="s">
        <v>4362</v>
      </c>
      <c r="C421" s="57" t="s">
        <v>4363</v>
      </c>
      <c r="D421" s="54" t="s">
        <v>4364</v>
      </c>
      <c r="E421" s="6" t="s">
        <v>90</v>
      </c>
      <c r="F421" s="19">
        <v>283</v>
      </c>
      <c r="G421" s="24">
        <v>22.56</v>
      </c>
      <c r="H421" s="24">
        <v>0.03</v>
      </c>
      <c r="I421" s="31"/>
      <c r="J421" s="31"/>
      <c r="K421" s="35"/>
    </row>
    <row r="422" spans="2:11" x14ac:dyDescent="0.3">
      <c r="B422" s="8" t="s">
        <v>4359</v>
      </c>
      <c r="C422" s="57" t="s">
        <v>4360</v>
      </c>
      <c r="D422" s="54" t="s">
        <v>4361</v>
      </c>
      <c r="E422" s="6" t="s">
        <v>147</v>
      </c>
      <c r="F422" s="19">
        <v>5540</v>
      </c>
      <c r="G422" s="24">
        <v>22.52</v>
      </c>
      <c r="H422" s="24">
        <v>0.03</v>
      </c>
      <c r="I422" s="31"/>
      <c r="J422" s="31"/>
      <c r="K422" s="35"/>
    </row>
    <row r="423" spans="2:11" x14ac:dyDescent="0.3">
      <c r="B423" s="8" t="s">
        <v>560</v>
      </c>
      <c r="C423" s="57" t="s">
        <v>561</v>
      </c>
      <c r="D423" s="54" t="s">
        <v>562</v>
      </c>
      <c r="E423" s="6" t="s">
        <v>163</v>
      </c>
      <c r="F423" s="19">
        <v>2788</v>
      </c>
      <c r="G423" s="24">
        <v>22.23</v>
      </c>
      <c r="H423" s="24">
        <v>0.03</v>
      </c>
      <c r="I423" s="31"/>
      <c r="J423" s="31"/>
      <c r="K423" s="35"/>
    </row>
    <row r="424" spans="2:11" x14ac:dyDescent="0.3">
      <c r="B424" s="8" t="s">
        <v>2793</v>
      </c>
      <c r="C424" s="57" t="s">
        <v>2794</v>
      </c>
      <c r="D424" s="54" t="s">
        <v>2795</v>
      </c>
      <c r="E424" s="6" t="s">
        <v>50</v>
      </c>
      <c r="F424" s="19">
        <v>3737</v>
      </c>
      <c r="G424" s="24">
        <v>22.22</v>
      </c>
      <c r="H424" s="24">
        <v>0.03</v>
      </c>
      <c r="I424" s="31"/>
      <c r="J424" s="31"/>
      <c r="K424" s="35"/>
    </row>
    <row r="425" spans="2:11" x14ac:dyDescent="0.3">
      <c r="B425" s="8" t="s">
        <v>4365</v>
      </c>
      <c r="C425" s="57" t="s">
        <v>4366</v>
      </c>
      <c r="D425" s="54" t="s">
        <v>4367</v>
      </c>
      <c r="E425" s="6" t="s">
        <v>325</v>
      </c>
      <c r="F425" s="19">
        <v>2871</v>
      </c>
      <c r="G425" s="24">
        <v>21.97</v>
      </c>
      <c r="H425" s="24">
        <v>0.03</v>
      </c>
      <c r="I425" s="31"/>
      <c r="J425" s="31"/>
      <c r="K425" s="35"/>
    </row>
    <row r="426" spans="2:11" x14ac:dyDescent="0.3">
      <c r="B426" s="8" t="s">
        <v>4368</v>
      </c>
      <c r="C426" s="57" t="s">
        <v>4369</v>
      </c>
      <c r="D426" s="54" t="s">
        <v>4370</v>
      </c>
      <c r="E426" s="6" t="s">
        <v>159</v>
      </c>
      <c r="F426" s="19">
        <v>1793</v>
      </c>
      <c r="G426" s="24">
        <v>21.73</v>
      </c>
      <c r="H426" s="24">
        <v>0.03</v>
      </c>
      <c r="I426" s="31"/>
      <c r="J426" s="31"/>
      <c r="K426" s="35"/>
    </row>
    <row r="427" spans="2:11" x14ac:dyDescent="0.3">
      <c r="B427" s="8" t="s">
        <v>4371</v>
      </c>
      <c r="C427" s="57" t="s">
        <v>4372</v>
      </c>
      <c r="D427" s="54" t="s">
        <v>4373</v>
      </c>
      <c r="E427" s="6" t="s">
        <v>151</v>
      </c>
      <c r="F427" s="19">
        <v>2777</v>
      </c>
      <c r="G427" s="24">
        <v>21.6</v>
      </c>
      <c r="H427" s="24">
        <v>0.02</v>
      </c>
      <c r="I427" s="31"/>
      <c r="J427" s="31"/>
      <c r="K427" s="35"/>
    </row>
    <row r="428" spans="2:11" x14ac:dyDescent="0.3">
      <c r="B428" s="8" t="s">
        <v>4374</v>
      </c>
      <c r="C428" s="57" t="s">
        <v>4375</v>
      </c>
      <c r="D428" s="54" t="s">
        <v>4376</v>
      </c>
      <c r="E428" s="6" t="s">
        <v>123</v>
      </c>
      <c r="F428" s="19">
        <v>1513</v>
      </c>
      <c r="G428" s="24">
        <v>21.57</v>
      </c>
      <c r="H428" s="24">
        <v>0.02</v>
      </c>
      <c r="I428" s="31"/>
      <c r="J428" s="31"/>
      <c r="K428" s="35"/>
    </row>
    <row r="429" spans="2:11" x14ac:dyDescent="0.3">
      <c r="B429" s="8" t="s">
        <v>4377</v>
      </c>
      <c r="C429" s="57" t="s">
        <v>4378</v>
      </c>
      <c r="D429" s="54" t="s">
        <v>4379</v>
      </c>
      <c r="E429" s="6" t="s">
        <v>147</v>
      </c>
      <c r="F429" s="19">
        <v>11192</v>
      </c>
      <c r="G429" s="24">
        <v>21.56</v>
      </c>
      <c r="H429" s="24">
        <v>0.02</v>
      </c>
      <c r="I429" s="31"/>
      <c r="J429" s="31"/>
      <c r="K429" s="35"/>
    </row>
    <row r="430" spans="2:11" x14ac:dyDescent="0.3">
      <c r="B430" s="8" t="s">
        <v>4380</v>
      </c>
      <c r="C430" s="57" t="s">
        <v>4381</v>
      </c>
      <c r="D430" s="54" t="s">
        <v>4382</v>
      </c>
      <c r="E430" s="6" t="s">
        <v>808</v>
      </c>
      <c r="F430" s="19">
        <v>6226</v>
      </c>
      <c r="G430" s="24">
        <v>21.48</v>
      </c>
      <c r="H430" s="24">
        <v>0.02</v>
      </c>
      <c r="I430" s="31"/>
      <c r="J430" s="31"/>
      <c r="K430" s="35"/>
    </row>
    <row r="431" spans="2:11" x14ac:dyDescent="0.3">
      <c r="B431" s="8" t="s">
        <v>4384</v>
      </c>
      <c r="C431" s="57" t="s">
        <v>4385</v>
      </c>
      <c r="D431" s="54" t="s">
        <v>4386</v>
      </c>
      <c r="E431" s="6" t="s">
        <v>123</v>
      </c>
      <c r="F431" s="19">
        <v>11182</v>
      </c>
      <c r="G431" s="24">
        <v>21.3</v>
      </c>
      <c r="H431" s="24">
        <v>0.02</v>
      </c>
      <c r="I431" s="31"/>
      <c r="J431" s="31"/>
      <c r="K431" s="35"/>
    </row>
    <row r="432" spans="2:11" x14ac:dyDescent="0.3">
      <c r="B432" s="8" t="s">
        <v>4387</v>
      </c>
      <c r="C432" s="57" t="s">
        <v>771</v>
      </c>
      <c r="D432" s="54" t="s">
        <v>4388</v>
      </c>
      <c r="E432" s="6" t="s">
        <v>86</v>
      </c>
      <c r="F432" s="19">
        <v>4780</v>
      </c>
      <c r="G432" s="24">
        <v>21.24</v>
      </c>
      <c r="H432" s="24">
        <v>0.02</v>
      </c>
      <c r="I432" s="31"/>
      <c r="J432" s="31"/>
      <c r="K432" s="35"/>
    </row>
    <row r="433" spans="2:11" x14ac:dyDescent="0.3">
      <c r="B433" s="8" t="s">
        <v>4389</v>
      </c>
      <c r="C433" s="57" t="s">
        <v>747</v>
      </c>
      <c r="D433" s="54" t="s">
        <v>4390</v>
      </c>
      <c r="E433" s="6" t="s">
        <v>43</v>
      </c>
      <c r="F433" s="19">
        <v>20399</v>
      </c>
      <c r="G433" s="24">
        <v>21.17</v>
      </c>
      <c r="H433" s="24">
        <v>0.02</v>
      </c>
      <c r="I433" s="31"/>
      <c r="J433" s="31"/>
      <c r="K433" s="35"/>
    </row>
    <row r="434" spans="2:11" x14ac:dyDescent="0.3">
      <c r="B434" s="8" t="s">
        <v>4391</v>
      </c>
      <c r="C434" s="57" t="s">
        <v>4392</v>
      </c>
      <c r="D434" s="54" t="s">
        <v>4393</v>
      </c>
      <c r="E434" s="6" t="s">
        <v>123</v>
      </c>
      <c r="F434" s="19">
        <v>1153</v>
      </c>
      <c r="G434" s="24">
        <v>20.89</v>
      </c>
      <c r="H434" s="24">
        <v>0.02</v>
      </c>
      <c r="I434" s="31"/>
      <c r="J434" s="31"/>
      <c r="K434" s="35"/>
    </row>
    <row r="435" spans="2:11" x14ac:dyDescent="0.3">
      <c r="B435" s="8" t="s">
        <v>4069</v>
      </c>
      <c r="C435" s="57" t="s">
        <v>4070</v>
      </c>
      <c r="D435" s="54" t="s">
        <v>4071</v>
      </c>
      <c r="E435" s="6" t="s">
        <v>71</v>
      </c>
      <c r="F435" s="19">
        <v>40808</v>
      </c>
      <c r="G435" s="24">
        <v>20.8</v>
      </c>
      <c r="H435" s="24">
        <v>0.02</v>
      </c>
      <c r="I435" s="31"/>
      <c r="J435" s="31"/>
      <c r="K435" s="35"/>
    </row>
    <row r="436" spans="2:11" x14ac:dyDescent="0.3">
      <c r="B436" s="8" t="s">
        <v>554</v>
      </c>
      <c r="C436" s="57" t="s">
        <v>555</v>
      </c>
      <c r="D436" s="54" t="s">
        <v>556</v>
      </c>
      <c r="E436" s="6" t="s">
        <v>147</v>
      </c>
      <c r="F436" s="19">
        <v>3104</v>
      </c>
      <c r="G436" s="24">
        <v>20.77</v>
      </c>
      <c r="H436" s="24">
        <v>0.02</v>
      </c>
      <c r="I436" s="31"/>
      <c r="J436" s="31"/>
      <c r="K436" s="35"/>
    </row>
    <row r="437" spans="2:11" x14ac:dyDescent="0.3">
      <c r="B437" s="8" t="s">
        <v>934</v>
      </c>
      <c r="C437" s="57" t="s">
        <v>935</v>
      </c>
      <c r="D437" s="54" t="s">
        <v>936</v>
      </c>
      <c r="E437" s="6" t="s">
        <v>155</v>
      </c>
      <c r="F437" s="19">
        <v>2171</v>
      </c>
      <c r="G437" s="24">
        <v>20.76</v>
      </c>
      <c r="H437" s="24">
        <v>0.02</v>
      </c>
      <c r="I437" s="31"/>
      <c r="J437" s="31"/>
      <c r="K437" s="35"/>
    </row>
    <row r="438" spans="2:11" x14ac:dyDescent="0.3">
      <c r="B438" s="8" t="s">
        <v>4072</v>
      </c>
      <c r="C438" s="57" t="s">
        <v>4073</v>
      </c>
      <c r="D438" s="54" t="s">
        <v>4074</v>
      </c>
      <c r="E438" s="6" t="s">
        <v>82</v>
      </c>
      <c r="F438" s="19">
        <v>11008</v>
      </c>
      <c r="G438" s="24">
        <v>20.53</v>
      </c>
      <c r="H438" s="24">
        <v>0.02</v>
      </c>
      <c r="I438" s="31"/>
      <c r="J438" s="31"/>
      <c r="K438" s="35"/>
    </row>
    <row r="439" spans="2:11" x14ac:dyDescent="0.3">
      <c r="B439" s="8" t="s">
        <v>4397</v>
      </c>
      <c r="C439" s="57" t="s">
        <v>4398</v>
      </c>
      <c r="D439" s="54" t="s">
        <v>4399</v>
      </c>
      <c r="E439" s="6" t="s">
        <v>318</v>
      </c>
      <c r="F439" s="19">
        <v>3827</v>
      </c>
      <c r="G439" s="24">
        <v>20.49</v>
      </c>
      <c r="H439" s="24">
        <v>0.02</v>
      </c>
      <c r="I439" s="31"/>
      <c r="J439" s="31"/>
      <c r="K439" s="35"/>
    </row>
    <row r="440" spans="2:11" x14ac:dyDescent="0.3">
      <c r="B440" s="8" t="s">
        <v>4394</v>
      </c>
      <c r="C440" s="57" t="s">
        <v>4395</v>
      </c>
      <c r="D440" s="54" t="s">
        <v>4396</v>
      </c>
      <c r="E440" s="6" t="s">
        <v>50</v>
      </c>
      <c r="F440" s="19">
        <v>3304</v>
      </c>
      <c r="G440" s="24">
        <v>20.47</v>
      </c>
      <c r="H440" s="24">
        <v>0.02</v>
      </c>
      <c r="I440" s="31"/>
      <c r="J440" s="31"/>
      <c r="K440" s="35"/>
    </row>
    <row r="441" spans="2:11" x14ac:dyDescent="0.3">
      <c r="B441" s="8" t="s">
        <v>2801</v>
      </c>
      <c r="C441" s="57" t="s">
        <v>2802</v>
      </c>
      <c r="D441" s="54" t="s">
        <v>2803</v>
      </c>
      <c r="E441" s="6" t="s">
        <v>123</v>
      </c>
      <c r="F441" s="19">
        <v>3862</v>
      </c>
      <c r="G441" s="24">
        <v>20.22</v>
      </c>
      <c r="H441" s="24">
        <v>0.02</v>
      </c>
      <c r="I441" s="31"/>
      <c r="J441" s="31"/>
      <c r="K441" s="35"/>
    </row>
    <row r="442" spans="2:11" x14ac:dyDescent="0.3">
      <c r="B442" s="8" t="s">
        <v>805</v>
      </c>
      <c r="C442" s="57" t="s">
        <v>806</v>
      </c>
      <c r="D442" s="54" t="s">
        <v>807</v>
      </c>
      <c r="E442" s="6" t="s">
        <v>808</v>
      </c>
      <c r="F442" s="19">
        <v>824</v>
      </c>
      <c r="G442" s="24">
        <v>20.170000000000002</v>
      </c>
      <c r="H442" s="24">
        <v>0.02</v>
      </c>
      <c r="I442" s="31"/>
      <c r="J442" s="31"/>
      <c r="K442" s="35"/>
    </row>
    <row r="443" spans="2:11" x14ac:dyDescent="0.3">
      <c r="B443" s="8" t="s">
        <v>4400</v>
      </c>
      <c r="C443" s="57" t="s">
        <v>4401</v>
      </c>
      <c r="D443" s="54" t="s">
        <v>4402</v>
      </c>
      <c r="E443" s="6" t="s">
        <v>127</v>
      </c>
      <c r="F443" s="19">
        <v>2673</v>
      </c>
      <c r="G443" s="24">
        <v>20.100000000000001</v>
      </c>
      <c r="H443" s="24">
        <v>0.02</v>
      </c>
      <c r="I443" s="31"/>
      <c r="J443" s="31"/>
      <c r="K443" s="35"/>
    </row>
    <row r="444" spans="2:11" x14ac:dyDescent="0.3">
      <c r="B444" s="8" t="s">
        <v>1009</v>
      </c>
      <c r="C444" s="57" t="s">
        <v>1010</v>
      </c>
      <c r="D444" s="54" t="s">
        <v>1011</v>
      </c>
      <c r="E444" s="6" t="s">
        <v>197</v>
      </c>
      <c r="F444" s="19">
        <v>52702</v>
      </c>
      <c r="G444" s="24">
        <v>20.07</v>
      </c>
      <c r="H444" s="24">
        <v>0.02</v>
      </c>
      <c r="I444" s="31"/>
      <c r="J444" s="31"/>
      <c r="K444" s="35"/>
    </row>
    <row r="445" spans="2:11" x14ac:dyDescent="0.3">
      <c r="B445" s="8" t="s">
        <v>4406</v>
      </c>
      <c r="C445" s="57" t="s">
        <v>4407</v>
      </c>
      <c r="D445" s="54" t="s">
        <v>4408</v>
      </c>
      <c r="E445" s="6" t="s">
        <v>86</v>
      </c>
      <c r="F445" s="19">
        <v>29630</v>
      </c>
      <c r="G445" s="24">
        <v>19.98</v>
      </c>
      <c r="H445" s="24">
        <v>0.02</v>
      </c>
      <c r="I445" s="31"/>
      <c r="J445" s="31"/>
      <c r="K445" s="35"/>
    </row>
    <row r="446" spans="2:11" x14ac:dyDescent="0.3">
      <c r="B446" s="8" t="s">
        <v>4403</v>
      </c>
      <c r="C446" s="57" t="s">
        <v>4404</v>
      </c>
      <c r="D446" s="54" t="s">
        <v>4405</v>
      </c>
      <c r="E446" s="6" t="s">
        <v>155</v>
      </c>
      <c r="F446" s="19">
        <v>1187</v>
      </c>
      <c r="G446" s="24">
        <v>19.940000000000001</v>
      </c>
      <c r="H446" s="24">
        <v>0.02</v>
      </c>
      <c r="I446" s="31"/>
      <c r="J446" s="31"/>
      <c r="K446" s="35"/>
    </row>
    <row r="447" spans="2:11" x14ac:dyDescent="0.3">
      <c r="B447" s="8" t="s">
        <v>4409</v>
      </c>
      <c r="C447" s="57" t="s">
        <v>4410</v>
      </c>
      <c r="D447" s="54" t="s">
        <v>4411</v>
      </c>
      <c r="E447" s="6" t="s">
        <v>170</v>
      </c>
      <c r="F447" s="19">
        <v>6283</v>
      </c>
      <c r="G447" s="24">
        <v>19.88</v>
      </c>
      <c r="H447" s="24">
        <v>0.02</v>
      </c>
      <c r="I447" s="31"/>
      <c r="J447" s="31"/>
      <c r="K447" s="35"/>
    </row>
    <row r="448" spans="2:11" x14ac:dyDescent="0.3">
      <c r="B448" s="8" t="s">
        <v>4412</v>
      </c>
      <c r="C448" s="57" t="s">
        <v>4413</v>
      </c>
      <c r="D448" s="54" t="s">
        <v>4414</v>
      </c>
      <c r="E448" s="6" t="s">
        <v>90</v>
      </c>
      <c r="F448" s="19">
        <v>919</v>
      </c>
      <c r="G448" s="24">
        <v>19.78</v>
      </c>
      <c r="H448" s="24">
        <v>0.02</v>
      </c>
      <c r="I448" s="31"/>
      <c r="J448" s="31"/>
      <c r="K448" s="35"/>
    </row>
    <row r="449" spans="2:11" x14ac:dyDescent="0.3">
      <c r="B449" s="8" t="s">
        <v>4415</v>
      </c>
      <c r="C449" s="57" t="s">
        <v>4416</v>
      </c>
      <c r="D449" s="54" t="s">
        <v>4417</v>
      </c>
      <c r="E449" s="6" t="s">
        <v>547</v>
      </c>
      <c r="F449" s="19">
        <v>12410</v>
      </c>
      <c r="G449" s="24">
        <v>19.38</v>
      </c>
      <c r="H449" s="24">
        <v>0.02</v>
      </c>
      <c r="I449" s="31"/>
      <c r="J449" s="31"/>
      <c r="K449" s="35"/>
    </row>
    <row r="450" spans="2:11" x14ac:dyDescent="0.3">
      <c r="B450" s="8" t="s">
        <v>2828</v>
      </c>
      <c r="C450" s="57" t="s">
        <v>2829</v>
      </c>
      <c r="D450" s="54" t="s">
        <v>2830</v>
      </c>
      <c r="E450" s="6" t="s">
        <v>57</v>
      </c>
      <c r="F450" s="19">
        <v>4576</v>
      </c>
      <c r="G450" s="24">
        <v>19.36</v>
      </c>
      <c r="H450" s="24">
        <v>0.02</v>
      </c>
      <c r="I450" s="31"/>
      <c r="J450" s="31"/>
      <c r="K450" s="35"/>
    </row>
    <row r="451" spans="2:11" x14ac:dyDescent="0.3">
      <c r="B451" s="8" t="s">
        <v>4418</v>
      </c>
      <c r="C451" s="57" t="s">
        <v>4419</v>
      </c>
      <c r="D451" s="54" t="s">
        <v>4420</v>
      </c>
      <c r="E451" s="6" t="s">
        <v>137</v>
      </c>
      <c r="F451" s="19">
        <v>3672</v>
      </c>
      <c r="G451" s="24">
        <v>19.2</v>
      </c>
      <c r="H451" s="24">
        <v>0.02</v>
      </c>
      <c r="I451" s="31"/>
      <c r="J451" s="31"/>
      <c r="K451" s="35"/>
    </row>
    <row r="452" spans="2:11" x14ac:dyDescent="0.3">
      <c r="B452" s="8" t="s">
        <v>4421</v>
      </c>
      <c r="C452" s="57" t="s">
        <v>4422</v>
      </c>
      <c r="D452" s="54" t="s">
        <v>4423</v>
      </c>
      <c r="E452" s="6" t="s">
        <v>111</v>
      </c>
      <c r="F452" s="19">
        <v>14248</v>
      </c>
      <c r="G452" s="24">
        <v>18.899999999999999</v>
      </c>
      <c r="H452" s="24">
        <v>0.02</v>
      </c>
      <c r="I452" s="31"/>
      <c r="J452" s="31"/>
      <c r="K452" s="35"/>
    </row>
    <row r="453" spans="2:11" x14ac:dyDescent="0.3">
      <c r="B453" s="8" t="s">
        <v>4424</v>
      </c>
      <c r="C453" s="57" t="s">
        <v>4425</v>
      </c>
      <c r="D453" s="54" t="s">
        <v>4426</v>
      </c>
      <c r="E453" s="6" t="s">
        <v>508</v>
      </c>
      <c r="F453" s="19">
        <v>3462</v>
      </c>
      <c r="G453" s="24">
        <v>18.78</v>
      </c>
      <c r="H453" s="24">
        <v>0.02</v>
      </c>
      <c r="I453" s="31"/>
      <c r="J453" s="31"/>
      <c r="K453" s="35"/>
    </row>
    <row r="454" spans="2:11" x14ac:dyDescent="0.3">
      <c r="B454" s="8" t="s">
        <v>4427</v>
      </c>
      <c r="C454" s="57" t="s">
        <v>4428</v>
      </c>
      <c r="D454" s="54" t="s">
        <v>4429</v>
      </c>
      <c r="E454" s="6" t="s">
        <v>78</v>
      </c>
      <c r="F454" s="19">
        <v>5911</v>
      </c>
      <c r="G454" s="24">
        <v>18.75</v>
      </c>
      <c r="H454" s="24">
        <v>0.02</v>
      </c>
      <c r="I454" s="31"/>
      <c r="J454" s="31"/>
      <c r="K454" s="35"/>
    </row>
    <row r="455" spans="2:11" x14ac:dyDescent="0.3">
      <c r="B455" s="8" t="s">
        <v>2432</v>
      </c>
      <c r="C455" s="57" t="s">
        <v>2433</v>
      </c>
      <c r="D455" s="54" t="s">
        <v>2434</v>
      </c>
      <c r="E455" s="6" t="s">
        <v>163</v>
      </c>
      <c r="F455" s="19">
        <v>21470</v>
      </c>
      <c r="G455" s="24">
        <v>18.43</v>
      </c>
      <c r="H455" s="24">
        <v>0.02</v>
      </c>
      <c r="I455" s="31"/>
      <c r="J455" s="31"/>
      <c r="K455" s="35"/>
    </row>
    <row r="456" spans="2:11" x14ac:dyDescent="0.3">
      <c r="B456" s="8" t="s">
        <v>4430</v>
      </c>
      <c r="C456" s="57" t="s">
        <v>4431</v>
      </c>
      <c r="D456" s="54" t="s">
        <v>4432</v>
      </c>
      <c r="E456" s="6" t="s">
        <v>197</v>
      </c>
      <c r="F456" s="19">
        <v>4203</v>
      </c>
      <c r="G456" s="24">
        <v>18.37</v>
      </c>
      <c r="H456" s="24">
        <v>0.02</v>
      </c>
      <c r="I456" s="31"/>
      <c r="J456" s="31"/>
      <c r="K456" s="35"/>
    </row>
    <row r="457" spans="2:11" x14ac:dyDescent="0.3">
      <c r="B457" s="8" t="s">
        <v>4433</v>
      </c>
      <c r="C457" s="57" t="s">
        <v>4434</v>
      </c>
      <c r="D457" s="54" t="s">
        <v>4435</v>
      </c>
      <c r="E457" s="6" t="s">
        <v>199</v>
      </c>
      <c r="F457" s="19">
        <v>272</v>
      </c>
      <c r="G457" s="24">
        <v>18.010000000000002</v>
      </c>
      <c r="H457" s="24">
        <v>0.02</v>
      </c>
      <c r="I457" s="31"/>
      <c r="J457" s="31"/>
      <c r="K457" s="35"/>
    </row>
    <row r="458" spans="2:11" x14ac:dyDescent="0.3">
      <c r="B458" s="8" t="s">
        <v>4436</v>
      </c>
      <c r="C458" s="57" t="s">
        <v>4437</v>
      </c>
      <c r="D458" s="54" t="s">
        <v>4438</v>
      </c>
      <c r="E458" s="6" t="s">
        <v>50</v>
      </c>
      <c r="F458" s="19">
        <v>770</v>
      </c>
      <c r="G458" s="24">
        <v>17.920000000000002</v>
      </c>
      <c r="H458" s="24">
        <v>0.02</v>
      </c>
      <c r="I458" s="31"/>
      <c r="J458" s="31"/>
      <c r="K458" s="35"/>
    </row>
    <row r="459" spans="2:11" x14ac:dyDescent="0.3">
      <c r="B459" s="8" t="s">
        <v>4439</v>
      </c>
      <c r="C459" s="57" t="s">
        <v>4440</v>
      </c>
      <c r="D459" s="54" t="s">
        <v>4441</v>
      </c>
      <c r="E459" s="6" t="s">
        <v>111</v>
      </c>
      <c r="F459" s="19">
        <v>55819</v>
      </c>
      <c r="G459" s="24">
        <v>17.739999999999998</v>
      </c>
      <c r="H459" s="24">
        <v>0.02</v>
      </c>
      <c r="I459" s="31"/>
      <c r="J459" s="31"/>
      <c r="K459" s="35"/>
    </row>
    <row r="460" spans="2:11" x14ac:dyDescent="0.3">
      <c r="B460" s="8" t="s">
        <v>2768</v>
      </c>
      <c r="C460" s="57" t="s">
        <v>2203</v>
      </c>
      <c r="D460" s="54" t="s">
        <v>2769</v>
      </c>
      <c r="E460" s="6" t="s">
        <v>86</v>
      </c>
      <c r="F460" s="19">
        <v>15555</v>
      </c>
      <c r="G460" s="24">
        <v>17.559999999999999</v>
      </c>
      <c r="H460" s="24">
        <v>0.02</v>
      </c>
      <c r="I460" s="31"/>
      <c r="J460" s="31"/>
      <c r="K460" s="35"/>
    </row>
    <row r="461" spans="2:11" x14ac:dyDescent="0.3">
      <c r="B461" s="8" t="s">
        <v>4442</v>
      </c>
      <c r="C461" s="57" t="s">
        <v>4443</v>
      </c>
      <c r="D461" s="54" t="s">
        <v>4444</v>
      </c>
      <c r="E461" s="6" t="s">
        <v>86</v>
      </c>
      <c r="F461" s="19">
        <v>11394</v>
      </c>
      <c r="G461" s="24">
        <v>17.28</v>
      </c>
      <c r="H461" s="24">
        <v>0.02</v>
      </c>
      <c r="I461" s="31"/>
      <c r="J461" s="31"/>
      <c r="K461" s="35"/>
    </row>
    <row r="462" spans="2:11" x14ac:dyDescent="0.3">
      <c r="B462" s="8" t="s">
        <v>4445</v>
      </c>
      <c r="C462" s="57" t="s">
        <v>4446</v>
      </c>
      <c r="D462" s="54" t="s">
        <v>4447</v>
      </c>
      <c r="E462" s="6" t="s">
        <v>489</v>
      </c>
      <c r="F462" s="19">
        <v>3914</v>
      </c>
      <c r="G462" s="24">
        <v>17.149999999999999</v>
      </c>
      <c r="H462" s="24">
        <v>0.02</v>
      </c>
      <c r="I462" s="31"/>
      <c r="J462" s="31"/>
      <c r="K462" s="35"/>
    </row>
    <row r="463" spans="2:11" x14ac:dyDescent="0.3">
      <c r="B463" s="8" t="s">
        <v>4448</v>
      </c>
      <c r="C463" s="57" t="s">
        <v>4449</v>
      </c>
      <c r="D463" s="54" t="s">
        <v>4450</v>
      </c>
      <c r="E463" s="6" t="s">
        <v>57</v>
      </c>
      <c r="F463" s="19">
        <v>6126</v>
      </c>
      <c r="G463" s="24">
        <v>17</v>
      </c>
      <c r="H463" s="24">
        <v>0.02</v>
      </c>
      <c r="I463" s="31"/>
      <c r="J463" s="31"/>
      <c r="K463" s="35"/>
    </row>
    <row r="464" spans="2:11" x14ac:dyDescent="0.3">
      <c r="B464" s="8" t="s">
        <v>4451</v>
      </c>
      <c r="C464" s="57" t="s">
        <v>4452</v>
      </c>
      <c r="D464" s="54" t="s">
        <v>4453</v>
      </c>
      <c r="E464" s="6" t="s">
        <v>151</v>
      </c>
      <c r="F464" s="19">
        <v>265</v>
      </c>
      <c r="G464" s="24">
        <v>16.86</v>
      </c>
      <c r="H464" s="24">
        <v>0.02</v>
      </c>
      <c r="I464" s="31"/>
      <c r="J464" s="31"/>
      <c r="K464" s="35"/>
    </row>
    <row r="465" spans="2:11" x14ac:dyDescent="0.3">
      <c r="B465" s="8" t="s">
        <v>4454</v>
      </c>
      <c r="C465" s="57" t="s">
        <v>4455</v>
      </c>
      <c r="D465" s="54" t="s">
        <v>4456</v>
      </c>
      <c r="E465" s="6" t="s">
        <v>240</v>
      </c>
      <c r="F465" s="19">
        <v>22988</v>
      </c>
      <c r="G465" s="24">
        <v>16.760000000000002</v>
      </c>
      <c r="H465" s="24">
        <v>0.02</v>
      </c>
      <c r="I465" s="31"/>
      <c r="J465" s="31"/>
      <c r="K465" s="35"/>
    </row>
    <row r="466" spans="2:11" x14ac:dyDescent="0.3">
      <c r="B466" s="8" t="s">
        <v>1779</v>
      </c>
      <c r="C466" s="57" t="s">
        <v>1780</v>
      </c>
      <c r="D466" s="54" t="s">
        <v>1781</v>
      </c>
      <c r="E466" s="6" t="s">
        <v>123</v>
      </c>
      <c r="F466" s="19">
        <v>3049</v>
      </c>
      <c r="G466" s="24">
        <v>16.649999999999999</v>
      </c>
      <c r="H466" s="24">
        <v>0.02</v>
      </c>
      <c r="I466" s="31"/>
      <c r="J466" s="31"/>
      <c r="K466" s="35"/>
    </row>
    <row r="467" spans="2:11" x14ac:dyDescent="0.3">
      <c r="B467" s="8" t="s">
        <v>4460</v>
      </c>
      <c r="C467" s="57" t="s">
        <v>4461</v>
      </c>
      <c r="D467" s="54" t="s">
        <v>4462</v>
      </c>
      <c r="E467" s="6" t="s">
        <v>90</v>
      </c>
      <c r="F467" s="19">
        <v>2167</v>
      </c>
      <c r="G467" s="24">
        <v>16.399999999999999</v>
      </c>
      <c r="H467" s="24">
        <v>0.02</v>
      </c>
      <c r="I467" s="31"/>
      <c r="J467" s="31"/>
      <c r="K467" s="35"/>
    </row>
    <row r="468" spans="2:11" x14ac:dyDescent="0.3">
      <c r="B468" s="8" t="s">
        <v>4457</v>
      </c>
      <c r="C468" s="57" t="s">
        <v>4458</v>
      </c>
      <c r="D468" s="54" t="s">
        <v>4459</v>
      </c>
      <c r="E468" s="6" t="s">
        <v>57</v>
      </c>
      <c r="F468" s="19">
        <v>5804</v>
      </c>
      <c r="G468" s="24">
        <v>16.39</v>
      </c>
      <c r="H468" s="24">
        <v>0.02</v>
      </c>
      <c r="I468" s="31"/>
      <c r="J468" s="31"/>
      <c r="K468" s="35"/>
    </row>
    <row r="469" spans="2:11" x14ac:dyDescent="0.3">
      <c r="B469" s="8" t="s">
        <v>4463</v>
      </c>
      <c r="C469" s="57" t="s">
        <v>1386</v>
      </c>
      <c r="D469" s="54" t="s">
        <v>4464</v>
      </c>
      <c r="E469" s="6" t="s">
        <v>508</v>
      </c>
      <c r="F469" s="19">
        <v>29888</v>
      </c>
      <c r="G469" s="24">
        <v>16.3</v>
      </c>
      <c r="H469" s="24">
        <v>0.02</v>
      </c>
      <c r="I469" s="31"/>
      <c r="J469" s="31"/>
      <c r="K469" s="35"/>
    </row>
    <row r="470" spans="2:11" x14ac:dyDescent="0.3">
      <c r="B470" s="8" t="s">
        <v>4465</v>
      </c>
      <c r="C470" s="57" t="s">
        <v>4466</v>
      </c>
      <c r="D470" s="54" t="s">
        <v>4467</v>
      </c>
      <c r="E470" s="6" t="s">
        <v>325</v>
      </c>
      <c r="F470" s="19">
        <v>795</v>
      </c>
      <c r="G470" s="24">
        <v>16.07</v>
      </c>
      <c r="H470" s="24">
        <v>0.02</v>
      </c>
      <c r="I470" s="31"/>
      <c r="J470" s="31"/>
      <c r="K470" s="35"/>
    </row>
    <row r="471" spans="2:11" x14ac:dyDescent="0.3">
      <c r="B471" s="8" t="s">
        <v>4471</v>
      </c>
      <c r="C471" s="57" t="s">
        <v>4472</v>
      </c>
      <c r="D471" s="54" t="s">
        <v>4473</v>
      </c>
      <c r="E471" s="6" t="s">
        <v>240</v>
      </c>
      <c r="F471" s="19">
        <v>4000</v>
      </c>
      <c r="G471" s="24">
        <v>15.94</v>
      </c>
      <c r="H471" s="24">
        <v>0.02</v>
      </c>
      <c r="I471" s="31"/>
      <c r="J471" s="31"/>
      <c r="K471" s="35"/>
    </row>
    <row r="472" spans="2:11" x14ac:dyDescent="0.3">
      <c r="B472" s="8" t="s">
        <v>4468</v>
      </c>
      <c r="C472" s="57" t="s">
        <v>4469</v>
      </c>
      <c r="D472" s="54" t="s">
        <v>4470</v>
      </c>
      <c r="E472" s="6" t="s">
        <v>318</v>
      </c>
      <c r="F472" s="19">
        <v>1026</v>
      </c>
      <c r="G472" s="24">
        <v>15.89</v>
      </c>
      <c r="H472" s="24">
        <v>0.02</v>
      </c>
      <c r="I472" s="31"/>
      <c r="J472" s="31"/>
      <c r="K472" s="35"/>
    </row>
    <row r="473" spans="2:11" x14ac:dyDescent="0.3">
      <c r="B473" s="8" t="s">
        <v>4474</v>
      </c>
      <c r="C473" s="57" t="s">
        <v>4475</v>
      </c>
      <c r="D473" s="54" t="s">
        <v>4476</v>
      </c>
      <c r="E473" s="6" t="s">
        <v>159</v>
      </c>
      <c r="F473" s="19">
        <v>1529</v>
      </c>
      <c r="G473" s="24">
        <v>15.89</v>
      </c>
      <c r="H473" s="24">
        <v>0.02</v>
      </c>
      <c r="I473" s="31"/>
      <c r="J473" s="31"/>
      <c r="K473" s="35" t="s">
        <v>5190</v>
      </c>
    </row>
    <row r="474" spans="2:11" x14ac:dyDescent="0.3">
      <c r="B474" s="8" t="s">
        <v>4477</v>
      </c>
      <c r="C474" s="57" t="s">
        <v>4478</v>
      </c>
      <c r="D474" s="54" t="s">
        <v>4479</v>
      </c>
      <c r="E474" s="6" t="s">
        <v>199</v>
      </c>
      <c r="F474" s="19">
        <v>7734</v>
      </c>
      <c r="G474" s="24">
        <v>15.59</v>
      </c>
      <c r="H474" s="24">
        <v>0.02</v>
      </c>
      <c r="I474" s="31"/>
      <c r="J474" s="31"/>
      <c r="K474" s="35"/>
    </row>
    <row r="475" spans="2:11" x14ac:dyDescent="0.3">
      <c r="B475" s="8" t="s">
        <v>864</v>
      </c>
      <c r="C475" s="57" t="s">
        <v>865</v>
      </c>
      <c r="D475" s="54" t="s">
        <v>866</v>
      </c>
      <c r="E475" s="6" t="s">
        <v>147</v>
      </c>
      <c r="F475" s="19">
        <v>1182</v>
      </c>
      <c r="G475" s="24">
        <v>15.42</v>
      </c>
      <c r="H475" s="24">
        <v>0.02</v>
      </c>
      <c r="I475" s="31"/>
      <c r="J475" s="31"/>
      <c r="K475" s="35"/>
    </row>
    <row r="476" spans="2:11" x14ac:dyDescent="0.3">
      <c r="B476" s="8" t="s">
        <v>4480</v>
      </c>
      <c r="C476" s="57" t="s">
        <v>4481</v>
      </c>
      <c r="D476" s="54" t="s">
        <v>4482</v>
      </c>
      <c r="E476" s="6" t="s">
        <v>4305</v>
      </c>
      <c r="F476" s="19">
        <v>4408</v>
      </c>
      <c r="G476" s="24">
        <v>15.28</v>
      </c>
      <c r="H476" s="24">
        <v>0.02</v>
      </c>
      <c r="I476" s="31"/>
      <c r="J476" s="31"/>
      <c r="K476" s="35"/>
    </row>
    <row r="477" spans="2:11" x14ac:dyDescent="0.3">
      <c r="B477" s="8" t="s">
        <v>4483</v>
      </c>
      <c r="C477" s="57" t="s">
        <v>4484</v>
      </c>
      <c r="D477" s="54" t="s">
        <v>4485</v>
      </c>
      <c r="E477" s="6" t="s">
        <v>57</v>
      </c>
      <c r="F477" s="19">
        <v>5166</v>
      </c>
      <c r="G477" s="24">
        <v>15.08</v>
      </c>
      <c r="H477" s="24">
        <v>0.02</v>
      </c>
      <c r="I477" s="31"/>
      <c r="J477" s="31"/>
      <c r="K477" s="35"/>
    </row>
    <row r="478" spans="2:11" x14ac:dyDescent="0.3">
      <c r="B478" s="8" t="s">
        <v>4486</v>
      </c>
      <c r="C478" s="57" t="s">
        <v>4487</v>
      </c>
      <c r="D478" s="54" t="s">
        <v>4488</v>
      </c>
      <c r="E478" s="6" t="s">
        <v>287</v>
      </c>
      <c r="F478" s="19">
        <v>2789</v>
      </c>
      <c r="G478" s="24">
        <v>15.03</v>
      </c>
      <c r="H478" s="24">
        <v>0.02</v>
      </c>
      <c r="I478" s="31"/>
      <c r="J478" s="31"/>
      <c r="K478" s="35"/>
    </row>
    <row r="479" spans="2:11" x14ac:dyDescent="0.3">
      <c r="B479" s="8" t="s">
        <v>4489</v>
      </c>
      <c r="C479" s="57" t="s">
        <v>1395</v>
      </c>
      <c r="D479" s="54" t="s">
        <v>4490</v>
      </c>
      <c r="E479" s="6" t="s">
        <v>325</v>
      </c>
      <c r="F479" s="19">
        <v>1961</v>
      </c>
      <c r="G479" s="24">
        <v>14.96</v>
      </c>
      <c r="H479" s="24">
        <v>0.02</v>
      </c>
      <c r="I479" s="31"/>
      <c r="J479" s="31"/>
      <c r="K479" s="35"/>
    </row>
    <row r="480" spans="2:11" x14ac:dyDescent="0.3">
      <c r="B480" s="8" t="s">
        <v>4493</v>
      </c>
      <c r="C480" s="57" t="s">
        <v>4494</v>
      </c>
      <c r="D480" s="54" t="s">
        <v>4495</v>
      </c>
      <c r="E480" s="6" t="s">
        <v>115</v>
      </c>
      <c r="F480" s="19">
        <v>747</v>
      </c>
      <c r="G480" s="24">
        <v>14.93</v>
      </c>
      <c r="H480" s="24">
        <v>0.02</v>
      </c>
      <c r="I480" s="31"/>
      <c r="J480" s="31"/>
      <c r="K480" s="35"/>
    </row>
    <row r="481" spans="2:11" x14ac:dyDescent="0.3">
      <c r="B481" s="8" t="s">
        <v>4491</v>
      </c>
      <c r="C481" s="57" t="s">
        <v>1372</v>
      </c>
      <c r="D481" s="54" t="s">
        <v>4492</v>
      </c>
      <c r="E481" s="6" t="s">
        <v>67</v>
      </c>
      <c r="F481" s="19">
        <v>2205</v>
      </c>
      <c r="G481" s="24">
        <v>14.91</v>
      </c>
      <c r="H481" s="24">
        <v>0.02</v>
      </c>
      <c r="I481" s="31"/>
      <c r="J481" s="31"/>
      <c r="K481" s="35"/>
    </row>
    <row r="482" spans="2:11" x14ac:dyDescent="0.3">
      <c r="B482" s="8" t="s">
        <v>4496</v>
      </c>
      <c r="C482" s="57" t="s">
        <v>4497</v>
      </c>
      <c r="D482" s="54" t="s">
        <v>4498</v>
      </c>
      <c r="E482" s="6" t="s">
        <v>90</v>
      </c>
      <c r="F482" s="19">
        <v>1405</v>
      </c>
      <c r="G482" s="24">
        <v>14.62</v>
      </c>
      <c r="H482" s="24">
        <v>0.02</v>
      </c>
      <c r="I482" s="31"/>
      <c r="J482" s="31"/>
      <c r="K482" s="35"/>
    </row>
    <row r="483" spans="2:11" x14ac:dyDescent="0.3">
      <c r="B483" s="8" t="s">
        <v>2822</v>
      </c>
      <c r="C483" s="57" t="s">
        <v>2823</v>
      </c>
      <c r="D483" s="54" t="s">
        <v>2824</v>
      </c>
      <c r="E483" s="6" t="s">
        <v>57</v>
      </c>
      <c r="F483" s="19">
        <v>6603</v>
      </c>
      <c r="G483" s="24">
        <v>13.92</v>
      </c>
      <c r="H483" s="24">
        <v>0.02</v>
      </c>
      <c r="I483" s="31"/>
      <c r="J483" s="31"/>
      <c r="K483" s="35"/>
    </row>
    <row r="484" spans="2:11" x14ac:dyDescent="0.3">
      <c r="B484" s="8" t="s">
        <v>4499</v>
      </c>
      <c r="C484" s="57" t="s">
        <v>4500</v>
      </c>
      <c r="D484" s="54" t="s">
        <v>4501</v>
      </c>
      <c r="E484" s="6" t="s">
        <v>50</v>
      </c>
      <c r="F484" s="19">
        <v>3279</v>
      </c>
      <c r="G484" s="24">
        <v>13.64</v>
      </c>
      <c r="H484" s="24">
        <v>0.02</v>
      </c>
      <c r="I484" s="31"/>
      <c r="J484" s="31"/>
      <c r="K484" s="35"/>
    </row>
    <row r="485" spans="2:11" x14ac:dyDescent="0.3">
      <c r="B485" s="8" t="s">
        <v>4502</v>
      </c>
      <c r="C485" s="57" t="s">
        <v>4503</v>
      </c>
      <c r="D485" s="54" t="s">
        <v>4504</v>
      </c>
      <c r="E485" s="6" t="s">
        <v>981</v>
      </c>
      <c r="F485" s="19">
        <v>3789</v>
      </c>
      <c r="G485" s="24">
        <v>13.54</v>
      </c>
      <c r="H485" s="24">
        <v>0.02</v>
      </c>
      <c r="I485" s="31"/>
      <c r="J485" s="31"/>
      <c r="K485" s="35"/>
    </row>
    <row r="486" spans="2:11" x14ac:dyDescent="0.3">
      <c r="B486" s="8" t="s">
        <v>4505</v>
      </c>
      <c r="C486" s="57" t="s">
        <v>4506</v>
      </c>
      <c r="D486" s="54" t="s">
        <v>4507</v>
      </c>
      <c r="E486" s="6" t="s">
        <v>82</v>
      </c>
      <c r="F486" s="19">
        <v>14573</v>
      </c>
      <c r="G486" s="24">
        <v>13.45</v>
      </c>
      <c r="H486" s="24">
        <v>0.02</v>
      </c>
      <c r="I486" s="31"/>
      <c r="J486" s="31"/>
      <c r="K486" s="35"/>
    </row>
    <row r="487" spans="2:11" x14ac:dyDescent="0.3">
      <c r="B487" s="8" t="s">
        <v>4511</v>
      </c>
      <c r="C487" s="57" t="s">
        <v>4512</v>
      </c>
      <c r="D487" s="54" t="s">
        <v>4513</v>
      </c>
      <c r="E487" s="6" t="s">
        <v>123</v>
      </c>
      <c r="F487" s="19">
        <v>1912</v>
      </c>
      <c r="G487" s="24">
        <v>13.22</v>
      </c>
      <c r="H487" s="24">
        <v>0.02</v>
      </c>
      <c r="I487" s="31"/>
      <c r="J487" s="31"/>
      <c r="K487" s="35"/>
    </row>
    <row r="488" spans="2:11" x14ac:dyDescent="0.3">
      <c r="B488" s="8" t="s">
        <v>4508</v>
      </c>
      <c r="C488" s="57" t="s">
        <v>4509</v>
      </c>
      <c r="D488" s="54" t="s">
        <v>4510</v>
      </c>
      <c r="E488" s="6" t="s">
        <v>137</v>
      </c>
      <c r="F488" s="19">
        <v>1844</v>
      </c>
      <c r="G488" s="24">
        <v>13.22</v>
      </c>
      <c r="H488" s="24">
        <v>0.02</v>
      </c>
      <c r="I488" s="31"/>
      <c r="J488" s="31"/>
      <c r="K488" s="35"/>
    </row>
    <row r="489" spans="2:11" x14ac:dyDescent="0.3">
      <c r="B489" s="8" t="s">
        <v>4514</v>
      </c>
      <c r="C489" s="57" t="s">
        <v>4515</v>
      </c>
      <c r="D489" s="54" t="s">
        <v>4516</v>
      </c>
      <c r="E489" s="6" t="s">
        <v>123</v>
      </c>
      <c r="F489" s="19">
        <v>2771</v>
      </c>
      <c r="G489" s="24">
        <v>12.77</v>
      </c>
      <c r="H489" s="24">
        <v>0.01</v>
      </c>
      <c r="I489" s="31"/>
      <c r="J489" s="31"/>
      <c r="K489" s="35"/>
    </row>
    <row r="490" spans="2:11" x14ac:dyDescent="0.3">
      <c r="B490" s="8" t="s">
        <v>4517</v>
      </c>
      <c r="C490" s="57" t="s">
        <v>4518</v>
      </c>
      <c r="D490" s="54" t="s">
        <v>4519</v>
      </c>
      <c r="E490" s="6" t="s">
        <v>111</v>
      </c>
      <c r="F490" s="19">
        <v>1238</v>
      </c>
      <c r="G490" s="24">
        <v>12.63</v>
      </c>
      <c r="H490" s="24">
        <v>0.01</v>
      </c>
      <c r="I490" s="31"/>
      <c r="J490" s="31"/>
      <c r="K490" s="35"/>
    </row>
    <row r="491" spans="2:11" x14ac:dyDescent="0.3">
      <c r="B491" s="8" t="s">
        <v>4520</v>
      </c>
      <c r="C491" s="57" t="s">
        <v>4521</v>
      </c>
      <c r="D491" s="54" t="s">
        <v>4522</v>
      </c>
      <c r="E491" s="6" t="s">
        <v>50</v>
      </c>
      <c r="F491" s="19">
        <v>648</v>
      </c>
      <c r="G491" s="24">
        <v>12.55</v>
      </c>
      <c r="H491" s="24">
        <v>0.01</v>
      </c>
      <c r="I491" s="31"/>
      <c r="J491" s="31"/>
      <c r="K491" s="35"/>
    </row>
    <row r="492" spans="2:11" x14ac:dyDescent="0.3">
      <c r="B492" s="8" t="s">
        <v>4523</v>
      </c>
      <c r="C492" s="57" t="s">
        <v>4524</v>
      </c>
      <c r="D492" s="54" t="s">
        <v>4525</v>
      </c>
      <c r="E492" s="6" t="s">
        <v>43</v>
      </c>
      <c r="F492" s="19">
        <v>31382</v>
      </c>
      <c r="G492" s="24">
        <v>12.5</v>
      </c>
      <c r="H492" s="24">
        <v>0.01</v>
      </c>
      <c r="I492" s="31"/>
      <c r="J492" s="31"/>
      <c r="K492" s="35"/>
    </row>
    <row r="493" spans="2:11" x14ac:dyDescent="0.3">
      <c r="B493" s="8" t="s">
        <v>4526</v>
      </c>
      <c r="C493" s="57" t="s">
        <v>4527</v>
      </c>
      <c r="D493" s="54" t="s">
        <v>4528</v>
      </c>
      <c r="E493" s="6" t="s">
        <v>318</v>
      </c>
      <c r="F493" s="19">
        <v>635</v>
      </c>
      <c r="G493" s="24">
        <v>12.36</v>
      </c>
      <c r="H493" s="24">
        <v>0.01</v>
      </c>
      <c r="I493" s="31"/>
      <c r="J493" s="31"/>
      <c r="K493" s="35"/>
    </row>
    <row r="494" spans="2:11" x14ac:dyDescent="0.3">
      <c r="B494" s="8" t="s">
        <v>4529</v>
      </c>
      <c r="C494" s="57" t="s">
        <v>4530</v>
      </c>
      <c r="D494" s="54" t="s">
        <v>4531</v>
      </c>
      <c r="E494" s="6" t="s">
        <v>123</v>
      </c>
      <c r="F494" s="19">
        <v>1023</v>
      </c>
      <c r="G494" s="24">
        <v>12.21</v>
      </c>
      <c r="H494" s="24">
        <v>0.01</v>
      </c>
      <c r="I494" s="31"/>
      <c r="J494" s="31"/>
      <c r="K494" s="35"/>
    </row>
    <row r="495" spans="2:11" x14ac:dyDescent="0.3">
      <c r="B495" s="8" t="s">
        <v>4383</v>
      </c>
      <c r="C495" s="57" t="s">
        <v>4535</v>
      </c>
      <c r="D495" s="54" t="s">
        <v>4536</v>
      </c>
      <c r="E495" s="6" t="s">
        <v>489</v>
      </c>
      <c r="F495" s="19">
        <v>36452</v>
      </c>
      <c r="G495" s="24">
        <v>11.96</v>
      </c>
      <c r="H495" s="24">
        <v>0.01</v>
      </c>
      <c r="I495" s="31"/>
      <c r="J495" s="31"/>
      <c r="K495" s="35"/>
    </row>
    <row r="496" spans="2:11" x14ac:dyDescent="0.3">
      <c r="B496" s="8" t="s">
        <v>4532</v>
      </c>
      <c r="C496" s="57" t="s">
        <v>4533</v>
      </c>
      <c r="D496" s="54" t="s">
        <v>4534</v>
      </c>
      <c r="E496" s="6" t="s">
        <v>90</v>
      </c>
      <c r="F496" s="19">
        <v>898</v>
      </c>
      <c r="G496" s="24">
        <v>11.94</v>
      </c>
      <c r="H496" s="24">
        <v>0.01</v>
      </c>
      <c r="I496" s="31"/>
      <c r="J496" s="31"/>
      <c r="K496" s="35"/>
    </row>
    <row r="497" spans="2:11" x14ac:dyDescent="0.3">
      <c r="B497" s="8" t="s">
        <v>4075</v>
      </c>
      <c r="C497" s="57" t="s">
        <v>1254</v>
      </c>
      <c r="D497" s="54" t="s">
        <v>4076</v>
      </c>
      <c r="E497" s="6" t="s">
        <v>67</v>
      </c>
      <c r="F497" s="19">
        <v>8165</v>
      </c>
      <c r="G497" s="24">
        <v>11.76</v>
      </c>
      <c r="H497" s="24">
        <v>0.01</v>
      </c>
      <c r="I497" s="31"/>
      <c r="J497" s="31"/>
      <c r="K497" s="35"/>
    </row>
    <row r="498" spans="2:11" x14ac:dyDescent="0.3">
      <c r="B498" s="8" t="s">
        <v>4537</v>
      </c>
      <c r="C498" s="57" t="s">
        <v>4538</v>
      </c>
      <c r="D498" s="54" t="s">
        <v>4539</v>
      </c>
      <c r="E498" s="6" t="s">
        <v>115</v>
      </c>
      <c r="F498" s="19">
        <v>778</v>
      </c>
      <c r="G498" s="24">
        <v>11.71</v>
      </c>
      <c r="H498" s="24">
        <v>0.01</v>
      </c>
      <c r="I498" s="31"/>
      <c r="J498" s="31"/>
      <c r="K498" s="35"/>
    </row>
    <row r="499" spans="2:11" x14ac:dyDescent="0.3">
      <c r="B499" s="8" t="s">
        <v>4540</v>
      </c>
      <c r="C499" s="57" t="s">
        <v>4541</v>
      </c>
      <c r="D499" s="54" t="s">
        <v>4542</v>
      </c>
      <c r="E499" s="6" t="s">
        <v>111</v>
      </c>
      <c r="F499" s="19">
        <v>56791</v>
      </c>
      <c r="G499" s="24">
        <v>11.15</v>
      </c>
      <c r="H499" s="24">
        <v>0.01</v>
      </c>
      <c r="I499" s="31"/>
      <c r="J499" s="31"/>
      <c r="K499" s="35"/>
    </row>
    <row r="500" spans="2:11" x14ac:dyDescent="0.3">
      <c r="B500" s="8" t="s">
        <v>4543</v>
      </c>
      <c r="C500" s="57" t="s">
        <v>4544</v>
      </c>
      <c r="D500" s="54" t="s">
        <v>4545</v>
      </c>
      <c r="E500" s="6" t="s">
        <v>43</v>
      </c>
      <c r="F500" s="19">
        <v>27545</v>
      </c>
      <c r="G500" s="24">
        <v>10.73</v>
      </c>
      <c r="H500" s="24">
        <v>0.01</v>
      </c>
      <c r="I500" s="31"/>
      <c r="J500" s="31"/>
      <c r="K500" s="35"/>
    </row>
    <row r="501" spans="2:11" x14ac:dyDescent="0.3">
      <c r="B501" s="8" t="s">
        <v>802</v>
      </c>
      <c r="C501" s="57" t="s">
        <v>803</v>
      </c>
      <c r="D501" s="54" t="s">
        <v>804</v>
      </c>
      <c r="E501" s="6" t="s">
        <v>151</v>
      </c>
      <c r="F501" s="19">
        <v>3667</v>
      </c>
      <c r="G501" s="24">
        <v>10.7</v>
      </c>
      <c r="H501" s="24">
        <v>0.01</v>
      </c>
      <c r="I501" s="31"/>
      <c r="J501" s="31"/>
      <c r="K501" s="35"/>
    </row>
    <row r="502" spans="2:11" x14ac:dyDescent="0.3">
      <c r="B502" s="8" t="s">
        <v>4546</v>
      </c>
      <c r="C502" s="57" t="s">
        <v>4547</v>
      </c>
      <c r="D502" s="54" t="s">
        <v>4548</v>
      </c>
      <c r="E502" s="6" t="s">
        <v>847</v>
      </c>
      <c r="F502" s="19">
        <v>2553</v>
      </c>
      <c r="G502" s="24">
        <v>9.93</v>
      </c>
      <c r="H502" s="24">
        <v>0.01</v>
      </c>
      <c r="I502" s="31"/>
      <c r="J502" s="31"/>
      <c r="K502" s="35"/>
    </row>
    <row r="503" spans="2:11" x14ac:dyDescent="0.3">
      <c r="B503" s="8" t="s">
        <v>4549</v>
      </c>
      <c r="C503" s="57" t="s">
        <v>4550</v>
      </c>
      <c r="D503" s="54" t="s">
        <v>4551</v>
      </c>
      <c r="E503" s="6" t="s">
        <v>115</v>
      </c>
      <c r="F503" s="19">
        <v>24924</v>
      </c>
      <c r="G503" s="24">
        <v>9.85</v>
      </c>
      <c r="H503" s="24">
        <v>0.01</v>
      </c>
      <c r="I503" s="31"/>
      <c r="J503" s="31"/>
      <c r="K503" s="35"/>
    </row>
    <row r="504" spans="2:11" x14ac:dyDescent="0.3">
      <c r="B504" s="8" t="s">
        <v>4552</v>
      </c>
      <c r="C504" s="57" t="s">
        <v>200</v>
      </c>
      <c r="D504" s="54" t="s">
        <v>4553</v>
      </c>
      <c r="E504" s="6" t="s">
        <v>159</v>
      </c>
      <c r="F504" s="19">
        <v>1526</v>
      </c>
      <c r="G504" s="24">
        <v>9.61</v>
      </c>
      <c r="H504" s="24">
        <v>0.01</v>
      </c>
      <c r="I504" s="31"/>
      <c r="J504" s="31"/>
      <c r="K504" s="35"/>
    </row>
    <row r="505" spans="2:11" x14ac:dyDescent="0.3">
      <c r="B505" s="8" t="s">
        <v>4554</v>
      </c>
      <c r="C505" s="57" t="s">
        <v>4555</v>
      </c>
      <c r="D505" s="54" t="s">
        <v>4556</v>
      </c>
      <c r="E505" s="6" t="s">
        <v>439</v>
      </c>
      <c r="F505" s="19">
        <v>6315</v>
      </c>
      <c r="G505" s="24">
        <v>9.44</v>
      </c>
      <c r="H505" s="24">
        <v>0.01</v>
      </c>
      <c r="I505" s="31"/>
      <c r="J505" s="31"/>
      <c r="K505" s="35"/>
    </row>
    <row r="506" spans="2:11" x14ac:dyDescent="0.3">
      <c r="B506" s="8" t="s">
        <v>2838</v>
      </c>
      <c r="C506" s="57" t="s">
        <v>2839</v>
      </c>
      <c r="D506" s="54" t="s">
        <v>2840</v>
      </c>
      <c r="E506" s="6" t="s">
        <v>119</v>
      </c>
      <c r="F506" s="19">
        <v>3571</v>
      </c>
      <c r="G506" s="24">
        <v>9.41</v>
      </c>
      <c r="H506" s="24">
        <v>0.01</v>
      </c>
      <c r="I506" s="31"/>
      <c r="J506" s="31"/>
      <c r="K506" s="35"/>
    </row>
    <row r="507" spans="2:11" x14ac:dyDescent="0.3">
      <c r="B507" s="8" t="s">
        <v>2376</v>
      </c>
      <c r="C507" s="57" t="s">
        <v>4557</v>
      </c>
      <c r="D507" s="54" t="s">
        <v>4558</v>
      </c>
      <c r="E507" s="6" t="s">
        <v>163</v>
      </c>
      <c r="F507" s="19">
        <v>1005</v>
      </c>
      <c r="G507" s="24">
        <v>8.93</v>
      </c>
      <c r="H507" s="24">
        <v>0.01</v>
      </c>
      <c r="I507" s="31"/>
      <c r="J507" s="31"/>
      <c r="K507" s="35"/>
    </row>
    <row r="508" spans="2:11" x14ac:dyDescent="0.3">
      <c r="B508" s="8" t="s">
        <v>4559</v>
      </c>
      <c r="C508" s="57" t="s">
        <v>1441</v>
      </c>
      <c r="D508" s="54" t="s">
        <v>4560</v>
      </c>
      <c r="E508" s="6" t="s">
        <v>43</v>
      </c>
      <c r="F508" s="19">
        <v>25276</v>
      </c>
      <c r="G508" s="24">
        <v>8.35</v>
      </c>
      <c r="H508" s="24">
        <v>0.01</v>
      </c>
      <c r="I508" s="31"/>
      <c r="J508" s="31"/>
      <c r="K508" s="35"/>
    </row>
    <row r="509" spans="2:11" x14ac:dyDescent="0.3">
      <c r="B509" s="8" t="s">
        <v>4561</v>
      </c>
      <c r="C509" s="57" t="s">
        <v>4562</v>
      </c>
      <c r="D509" s="54" t="s">
        <v>4563</v>
      </c>
      <c r="E509" s="6" t="s">
        <v>163</v>
      </c>
      <c r="F509" s="19">
        <v>15876</v>
      </c>
      <c r="G509" s="24">
        <v>7.41</v>
      </c>
      <c r="H509" s="24">
        <v>0.01</v>
      </c>
      <c r="I509" s="31"/>
      <c r="J509" s="31"/>
      <c r="K509" s="35"/>
    </row>
    <row r="510" spans="2:11" x14ac:dyDescent="0.3">
      <c r="B510" s="8" t="s">
        <v>943</v>
      </c>
      <c r="C510" s="57" t="s">
        <v>944</v>
      </c>
      <c r="D510" s="54" t="s">
        <v>945</v>
      </c>
      <c r="E510" s="6" t="s">
        <v>90</v>
      </c>
      <c r="F510" s="19">
        <v>1255</v>
      </c>
      <c r="G510" s="24">
        <v>7.17</v>
      </c>
      <c r="H510" s="24">
        <v>0.01</v>
      </c>
      <c r="I510" s="31"/>
      <c r="J510" s="31"/>
      <c r="K510" s="35"/>
    </row>
    <row r="511" spans="2:11" x14ac:dyDescent="0.3">
      <c r="B511" s="8" t="s">
        <v>861</v>
      </c>
      <c r="C511" s="57" t="s">
        <v>862</v>
      </c>
      <c r="D511" s="54" t="s">
        <v>863</v>
      </c>
      <c r="E511" s="6" t="s">
        <v>240</v>
      </c>
      <c r="F511" s="19">
        <v>727</v>
      </c>
      <c r="G511" s="24">
        <v>6.9</v>
      </c>
      <c r="H511" s="24">
        <v>0.01</v>
      </c>
      <c r="I511" s="31"/>
      <c r="J511" s="31"/>
      <c r="K511" s="35"/>
    </row>
    <row r="512" spans="2:11" x14ac:dyDescent="0.3">
      <c r="B512" s="8" t="s">
        <v>4564</v>
      </c>
      <c r="C512" s="57" t="s">
        <v>4565</v>
      </c>
      <c r="D512" s="54" t="s">
        <v>4566</v>
      </c>
      <c r="E512" s="6" t="s">
        <v>847</v>
      </c>
      <c r="F512" s="19">
        <v>6923</v>
      </c>
      <c r="G512" s="24">
        <v>5.94</v>
      </c>
      <c r="H512" s="24">
        <v>0.01</v>
      </c>
      <c r="I512" s="31"/>
      <c r="J512" s="31"/>
      <c r="K512" s="35"/>
    </row>
    <row r="513" spans="2:11" x14ac:dyDescent="0.3">
      <c r="B513" s="8" t="s">
        <v>482</v>
      </c>
      <c r="C513" s="57" t="s">
        <v>412</v>
      </c>
      <c r="D513" s="54" t="s">
        <v>483</v>
      </c>
      <c r="E513" s="6" t="s">
        <v>86</v>
      </c>
      <c r="F513" s="19">
        <v>3384</v>
      </c>
      <c r="G513" s="24">
        <v>2.27</v>
      </c>
      <c r="H513" s="24" t="s">
        <v>5129</v>
      </c>
      <c r="I513" s="31"/>
      <c r="J513" s="31"/>
      <c r="K513" s="35" t="s">
        <v>481</v>
      </c>
    </row>
    <row r="514" spans="2:11" x14ac:dyDescent="0.3">
      <c r="C514" s="58" t="s">
        <v>175</v>
      </c>
      <c r="D514" s="54"/>
      <c r="E514" s="6"/>
      <c r="F514" s="19"/>
      <c r="G514" s="25">
        <v>86578.17</v>
      </c>
      <c r="H514" s="25">
        <v>99.92</v>
      </c>
      <c r="I514" s="31"/>
      <c r="J514" s="31"/>
      <c r="K514" s="35"/>
    </row>
    <row r="515" spans="2:11" x14ac:dyDescent="0.3">
      <c r="C515" s="57"/>
      <c r="D515" s="54"/>
      <c r="E515" s="6"/>
      <c r="F515" s="19"/>
      <c r="G515" s="24"/>
      <c r="H515" s="24"/>
      <c r="I515" s="31"/>
      <c r="J515" s="31"/>
      <c r="K515" s="35"/>
    </row>
    <row r="516" spans="2:11" x14ac:dyDescent="0.3">
      <c r="C516" s="58" t="s">
        <v>3</v>
      </c>
      <c r="D516" s="54"/>
      <c r="E516" s="6"/>
      <c r="F516" s="19"/>
      <c r="G516" s="24" t="s">
        <v>2</v>
      </c>
      <c r="H516" s="24" t="s">
        <v>2</v>
      </c>
      <c r="I516" s="31"/>
      <c r="J516" s="31"/>
      <c r="K516" s="35"/>
    </row>
    <row r="517" spans="2:11" x14ac:dyDescent="0.3">
      <c r="C517" s="57"/>
      <c r="D517" s="54"/>
      <c r="E517" s="6"/>
      <c r="F517" s="19"/>
      <c r="G517" s="24"/>
      <c r="H517" s="24"/>
      <c r="I517" s="31"/>
      <c r="J517" s="31"/>
      <c r="K517" s="35"/>
    </row>
    <row r="518" spans="2:11" x14ac:dyDescent="0.3">
      <c r="C518" s="58" t="s">
        <v>4</v>
      </c>
      <c r="D518" s="54"/>
      <c r="E518" s="6"/>
      <c r="F518" s="19"/>
      <c r="G518" s="24" t="s">
        <v>2</v>
      </c>
      <c r="H518" s="24" t="s">
        <v>2</v>
      </c>
      <c r="I518" s="31"/>
      <c r="J518" s="31"/>
      <c r="K518" s="35"/>
    </row>
    <row r="519" spans="2:11" x14ac:dyDescent="0.3">
      <c r="C519" s="57"/>
      <c r="D519" s="54"/>
      <c r="E519" s="6"/>
      <c r="F519" s="19"/>
      <c r="G519" s="24"/>
      <c r="H519" s="24"/>
      <c r="I519" s="31"/>
      <c r="J519" s="31"/>
      <c r="K519" s="35"/>
    </row>
    <row r="520" spans="2:11" x14ac:dyDescent="0.3">
      <c r="C520" s="58" t="s">
        <v>5</v>
      </c>
      <c r="D520" s="54"/>
      <c r="E520" s="6"/>
      <c r="F520" s="19"/>
      <c r="G520" s="24"/>
      <c r="H520" s="24"/>
      <c r="I520" s="31"/>
      <c r="J520" s="31"/>
      <c r="K520" s="35"/>
    </row>
    <row r="521" spans="2:11" x14ac:dyDescent="0.3">
      <c r="C521" s="57"/>
      <c r="D521" s="54"/>
      <c r="E521" s="6"/>
      <c r="F521" s="19"/>
      <c r="G521" s="24"/>
      <c r="H521" s="24"/>
      <c r="I521" s="31"/>
      <c r="J521" s="31"/>
      <c r="K521" s="35"/>
    </row>
    <row r="522" spans="2:11" x14ac:dyDescent="0.3">
      <c r="C522" s="58" t="s">
        <v>6</v>
      </c>
      <c r="D522" s="54"/>
      <c r="E522" s="6"/>
      <c r="F522" s="19"/>
      <c r="G522" s="24" t="s">
        <v>2</v>
      </c>
      <c r="H522" s="24" t="s">
        <v>2</v>
      </c>
      <c r="I522" s="31"/>
      <c r="J522" s="31"/>
      <c r="K522" s="35"/>
    </row>
    <row r="523" spans="2:11" x14ac:dyDescent="0.3">
      <c r="C523" s="57"/>
      <c r="D523" s="54"/>
      <c r="E523" s="6"/>
      <c r="F523" s="19"/>
      <c r="G523" s="24"/>
      <c r="H523" s="24"/>
      <c r="I523" s="31"/>
      <c r="J523" s="31"/>
      <c r="K523" s="35"/>
    </row>
    <row r="524" spans="2:11" x14ac:dyDescent="0.3">
      <c r="C524" s="58" t="s">
        <v>7</v>
      </c>
      <c r="D524" s="54"/>
      <c r="E524" s="6"/>
      <c r="F524" s="19"/>
      <c r="G524" s="24" t="s">
        <v>2</v>
      </c>
      <c r="H524" s="24" t="s">
        <v>2</v>
      </c>
      <c r="I524" s="31"/>
      <c r="J524" s="31"/>
      <c r="K524" s="35"/>
    </row>
    <row r="525" spans="2:11" x14ac:dyDescent="0.3">
      <c r="C525" s="57"/>
      <c r="D525" s="54"/>
      <c r="E525" s="6"/>
      <c r="F525" s="19"/>
      <c r="G525" s="24"/>
      <c r="H525" s="24"/>
      <c r="I525" s="31"/>
      <c r="J525" s="31"/>
      <c r="K525" s="35"/>
    </row>
    <row r="526" spans="2:11" x14ac:dyDescent="0.3">
      <c r="C526" s="58" t="s">
        <v>8</v>
      </c>
      <c r="D526" s="54"/>
      <c r="E526" s="6"/>
      <c r="F526" s="19"/>
      <c r="G526" s="24" t="s">
        <v>2</v>
      </c>
      <c r="H526" s="24" t="s">
        <v>2</v>
      </c>
      <c r="I526" s="31"/>
      <c r="J526" s="31"/>
      <c r="K526" s="35"/>
    </row>
    <row r="527" spans="2:11" x14ac:dyDescent="0.3">
      <c r="C527" s="57"/>
      <c r="D527" s="54"/>
      <c r="E527" s="6"/>
      <c r="F527" s="19"/>
      <c r="G527" s="24"/>
      <c r="H527" s="24"/>
      <c r="I527" s="31"/>
      <c r="J527" s="31"/>
      <c r="K527" s="35"/>
    </row>
    <row r="528" spans="2:11" x14ac:dyDescent="0.3">
      <c r="C528" s="58" t="s">
        <v>9</v>
      </c>
      <c r="D528" s="54"/>
      <c r="E528" s="6"/>
      <c r="F528" s="19"/>
      <c r="G528" s="24" t="s">
        <v>2</v>
      </c>
      <c r="H528" s="24" t="s">
        <v>2</v>
      </c>
      <c r="I528" s="31"/>
      <c r="J528" s="31"/>
      <c r="K528" s="35"/>
    </row>
    <row r="529" spans="1:11" x14ac:dyDescent="0.3">
      <c r="C529" s="57"/>
      <c r="D529" s="54"/>
      <c r="E529" s="6"/>
      <c r="F529" s="19"/>
      <c r="G529" s="24"/>
      <c r="H529" s="24"/>
      <c r="I529" s="31"/>
      <c r="J529" s="31"/>
      <c r="K529" s="35"/>
    </row>
    <row r="530" spans="1:11" x14ac:dyDescent="0.3">
      <c r="C530" s="58" t="s">
        <v>10</v>
      </c>
      <c r="D530" s="54"/>
      <c r="E530" s="6"/>
      <c r="F530" s="19"/>
      <c r="G530" s="24" t="s">
        <v>2</v>
      </c>
      <c r="H530" s="24" t="s">
        <v>2</v>
      </c>
      <c r="I530" s="31"/>
      <c r="J530" s="31"/>
      <c r="K530" s="35"/>
    </row>
    <row r="531" spans="1:11" x14ac:dyDescent="0.3">
      <c r="C531" s="57"/>
      <c r="D531" s="54"/>
      <c r="E531" s="6"/>
      <c r="F531" s="19"/>
      <c r="G531" s="24"/>
      <c r="H531" s="24"/>
      <c r="I531" s="31"/>
      <c r="J531" s="31"/>
      <c r="K531" s="35"/>
    </row>
    <row r="532" spans="1:11" x14ac:dyDescent="0.3">
      <c r="C532" s="58" t="s">
        <v>11</v>
      </c>
      <c r="D532" s="54"/>
      <c r="E532" s="6"/>
      <c r="F532" s="19"/>
      <c r="G532" s="24"/>
      <c r="H532" s="24"/>
      <c r="I532" s="31"/>
      <c r="J532" s="31"/>
      <c r="K532" s="35"/>
    </row>
    <row r="533" spans="1:11" x14ac:dyDescent="0.3">
      <c r="C533" s="57"/>
      <c r="D533" s="54"/>
      <c r="E533" s="6"/>
      <c r="F533" s="19"/>
      <c r="G533" s="24"/>
      <c r="H533" s="24"/>
      <c r="I533" s="31"/>
      <c r="J533" s="31"/>
      <c r="K533" s="35"/>
    </row>
    <row r="534" spans="1:11" x14ac:dyDescent="0.3">
      <c r="C534" s="58" t="s">
        <v>13</v>
      </c>
      <c r="D534" s="54"/>
      <c r="E534" s="6"/>
      <c r="F534" s="19"/>
      <c r="G534" s="24" t="s">
        <v>2</v>
      </c>
      <c r="H534" s="24" t="s">
        <v>2</v>
      </c>
      <c r="I534" s="31"/>
      <c r="J534" s="31"/>
      <c r="K534" s="35"/>
    </row>
    <row r="535" spans="1:11" x14ac:dyDescent="0.3">
      <c r="C535" s="57"/>
      <c r="D535" s="54"/>
      <c r="E535" s="6"/>
      <c r="F535" s="19"/>
      <c r="G535" s="24"/>
      <c r="H535" s="24"/>
      <c r="I535" s="31"/>
      <c r="J535" s="31"/>
      <c r="K535" s="35"/>
    </row>
    <row r="536" spans="1:11" x14ac:dyDescent="0.3">
      <c r="C536" s="58" t="s">
        <v>14</v>
      </c>
      <c r="D536" s="54"/>
      <c r="E536" s="6"/>
      <c r="F536" s="19"/>
      <c r="G536" s="24" t="s">
        <v>2</v>
      </c>
      <c r="H536" s="24" t="s">
        <v>2</v>
      </c>
      <c r="I536" s="31"/>
      <c r="J536" s="31"/>
      <c r="K536" s="35"/>
    </row>
    <row r="537" spans="1:11" x14ac:dyDescent="0.3">
      <c r="C537" s="57"/>
      <c r="D537" s="54"/>
      <c r="E537" s="6"/>
      <c r="F537" s="19"/>
      <c r="G537" s="24"/>
      <c r="H537" s="24"/>
      <c r="I537" s="31"/>
      <c r="J537" s="31"/>
      <c r="K537" s="35"/>
    </row>
    <row r="538" spans="1:11" x14ac:dyDescent="0.3">
      <c r="C538" s="58" t="s">
        <v>15</v>
      </c>
      <c r="D538" s="54"/>
      <c r="E538" s="6"/>
      <c r="F538" s="19"/>
      <c r="G538" s="24" t="s">
        <v>2</v>
      </c>
      <c r="H538" s="24" t="s">
        <v>2</v>
      </c>
      <c r="I538" s="31"/>
      <c r="J538" s="31"/>
      <c r="K538" s="35"/>
    </row>
    <row r="539" spans="1:11" x14ac:dyDescent="0.3">
      <c r="C539" s="57"/>
      <c r="D539" s="54"/>
      <c r="E539" s="6"/>
      <c r="F539" s="19"/>
      <c r="G539" s="24"/>
      <c r="H539" s="24"/>
      <c r="I539" s="31"/>
      <c r="J539" s="31"/>
      <c r="K539" s="35"/>
    </row>
    <row r="540" spans="1:11" x14ac:dyDescent="0.3">
      <c r="C540" s="58" t="s">
        <v>16</v>
      </c>
      <c r="D540" s="54"/>
      <c r="E540" s="6"/>
      <c r="F540" s="19"/>
      <c r="G540" s="24" t="s">
        <v>2</v>
      </c>
      <c r="H540" s="24" t="s">
        <v>2</v>
      </c>
      <c r="I540" s="31"/>
      <c r="J540" s="31"/>
      <c r="K540" s="35"/>
    </row>
    <row r="541" spans="1:11" x14ac:dyDescent="0.3">
      <c r="C541" s="57"/>
      <c r="D541" s="54"/>
      <c r="E541" s="6"/>
      <c r="F541" s="19"/>
      <c r="G541" s="24"/>
      <c r="H541" s="24"/>
      <c r="I541" s="31"/>
      <c r="J541" s="31"/>
      <c r="K541" s="35"/>
    </row>
    <row r="542" spans="1:11" x14ac:dyDescent="0.3">
      <c r="C542" s="58" t="s">
        <v>17</v>
      </c>
      <c r="D542" s="54"/>
      <c r="E542" s="6"/>
      <c r="F542" s="19"/>
      <c r="G542" s="24" t="s">
        <v>2</v>
      </c>
      <c r="H542" s="24" t="s">
        <v>2</v>
      </c>
      <c r="I542" s="31"/>
      <c r="J542" s="31"/>
      <c r="K542" s="35"/>
    </row>
    <row r="543" spans="1:11" x14ac:dyDescent="0.3">
      <c r="C543" s="57"/>
      <c r="D543" s="54"/>
      <c r="E543" s="6"/>
      <c r="F543" s="19"/>
      <c r="G543" s="24"/>
      <c r="H543" s="24"/>
      <c r="I543" s="31"/>
      <c r="J543" s="31"/>
      <c r="K543" s="35"/>
    </row>
    <row r="544" spans="1:11" x14ac:dyDescent="0.3">
      <c r="A544" s="10"/>
      <c r="B544" s="28"/>
      <c r="C544" s="58" t="s">
        <v>18</v>
      </c>
      <c r="D544" s="54"/>
      <c r="E544" s="6"/>
      <c r="F544" s="19"/>
      <c r="G544" s="24"/>
      <c r="H544" s="24"/>
      <c r="I544" s="31"/>
      <c r="J544" s="31"/>
      <c r="K544" s="35"/>
    </row>
    <row r="545" spans="1:54" x14ac:dyDescent="0.3">
      <c r="A545" s="28"/>
      <c r="B545" s="28"/>
      <c r="C545" s="58" t="s">
        <v>19</v>
      </c>
      <c r="D545" s="54"/>
      <c r="E545" s="6"/>
      <c r="F545" s="19"/>
      <c r="G545" s="24" t="s">
        <v>2</v>
      </c>
      <c r="H545" s="24" t="s">
        <v>2</v>
      </c>
      <c r="I545" s="31"/>
      <c r="J545" s="31"/>
      <c r="K545" s="35"/>
    </row>
    <row r="546" spans="1:54" x14ac:dyDescent="0.3">
      <c r="A546" s="28"/>
      <c r="B546" s="28"/>
      <c r="C546" s="58"/>
      <c r="D546" s="54"/>
      <c r="E546" s="6"/>
      <c r="F546" s="19"/>
      <c r="G546" s="24"/>
      <c r="H546" s="24"/>
      <c r="I546" s="31"/>
      <c r="J546" s="31"/>
      <c r="K546" s="35"/>
    </row>
    <row r="547" spans="1:54" x14ac:dyDescent="0.3">
      <c r="A547" s="28"/>
      <c r="B547" s="28"/>
      <c r="C547" s="58" t="s">
        <v>20</v>
      </c>
      <c r="D547" s="54"/>
      <c r="E547" s="6"/>
      <c r="F547" s="19"/>
      <c r="G547" s="24" t="s">
        <v>2</v>
      </c>
      <c r="H547" s="24" t="s">
        <v>2</v>
      </c>
      <c r="I547" s="31"/>
      <c r="J547" s="31"/>
      <c r="K547" s="35"/>
    </row>
    <row r="548" spans="1:54" x14ac:dyDescent="0.3">
      <c r="A548" s="28"/>
      <c r="B548" s="28"/>
      <c r="C548" s="58"/>
      <c r="D548" s="54"/>
      <c r="E548" s="6"/>
      <c r="F548" s="19"/>
      <c r="G548" s="24"/>
      <c r="H548" s="24"/>
      <c r="I548" s="31"/>
      <c r="J548" s="31"/>
      <c r="K548" s="35"/>
    </row>
    <row r="549" spans="1:54" x14ac:dyDescent="0.3">
      <c r="A549" s="28"/>
      <c r="B549" s="28"/>
      <c r="C549" s="58" t="s">
        <v>21</v>
      </c>
      <c r="D549" s="54"/>
      <c r="E549" s="6"/>
      <c r="F549" s="19"/>
      <c r="G549" s="24" t="s">
        <v>2</v>
      </c>
      <c r="H549" s="24" t="s">
        <v>2</v>
      </c>
      <c r="I549" s="31"/>
      <c r="J549" s="31"/>
      <c r="K549" s="35"/>
    </row>
    <row r="550" spans="1:54" x14ac:dyDescent="0.3">
      <c r="A550" s="28"/>
      <c r="B550" s="28"/>
      <c r="C550" s="58"/>
      <c r="D550" s="54"/>
      <c r="E550" s="6"/>
      <c r="F550" s="19"/>
      <c r="G550" s="24"/>
      <c r="H550" s="24"/>
      <c r="I550" s="31"/>
      <c r="J550" s="31"/>
      <c r="K550" s="35"/>
    </row>
    <row r="551" spans="1:54" x14ac:dyDescent="0.3">
      <c r="A551" s="28"/>
      <c r="B551" s="28"/>
      <c r="C551" s="58" t="s">
        <v>22</v>
      </c>
      <c r="D551" s="54"/>
      <c r="E551" s="6"/>
      <c r="F551" s="19"/>
      <c r="G551" s="24" t="s">
        <v>2</v>
      </c>
      <c r="H551" s="24" t="s">
        <v>2</v>
      </c>
      <c r="I551" s="31"/>
      <c r="J551" s="31"/>
      <c r="K551" s="35"/>
    </row>
    <row r="552" spans="1:54" x14ac:dyDescent="0.3">
      <c r="A552" s="28"/>
      <c r="B552" s="28"/>
      <c r="C552" s="58"/>
      <c r="D552" s="54"/>
      <c r="E552" s="6"/>
      <c r="F552" s="19"/>
      <c r="G552" s="24"/>
      <c r="H552" s="24"/>
      <c r="I552" s="31"/>
      <c r="J552" s="31"/>
      <c r="K552" s="35"/>
    </row>
    <row r="553" spans="1:54" x14ac:dyDescent="0.3">
      <c r="A553" s="28"/>
      <c r="B553" s="28"/>
      <c r="C553" s="58" t="s">
        <v>23</v>
      </c>
      <c r="D553" s="54"/>
      <c r="E553" s="6"/>
      <c r="F553" s="19"/>
      <c r="G553" s="24" t="s">
        <v>2</v>
      </c>
      <c r="H553" s="24" t="s">
        <v>2</v>
      </c>
      <c r="I553" s="31"/>
      <c r="J553" s="31"/>
      <c r="K553" s="35"/>
    </row>
    <row r="554" spans="1:54" x14ac:dyDescent="0.3">
      <c r="A554" s="28"/>
      <c r="B554" s="28"/>
      <c r="C554" s="58"/>
      <c r="D554" s="54"/>
      <c r="E554" s="6"/>
      <c r="F554" s="19"/>
      <c r="G554" s="24"/>
      <c r="H554" s="24"/>
      <c r="I554" s="31"/>
      <c r="J554" s="31"/>
      <c r="K554" s="35"/>
    </row>
    <row r="555" spans="1:54" x14ac:dyDescent="0.3">
      <c r="C555" s="59" t="s">
        <v>24</v>
      </c>
      <c r="D555" s="54"/>
      <c r="E555" s="6"/>
      <c r="F555" s="19"/>
      <c r="G555" s="24"/>
      <c r="H555" s="24"/>
      <c r="I555" s="31"/>
      <c r="J555" s="31"/>
      <c r="K555" s="35"/>
    </row>
    <row r="556" spans="1:54" x14ac:dyDescent="0.3">
      <c r="B556" s="8" t="s">
        <v>187</v>
      </c>
      <c r="C556" s="57" t="s">
        <v>188</v>
      </c>
      <c r="D556" s="54"/>
      <c r="E556" s="6"/>
      <c r="F556" s="19"/>
      <c r="G556" s="24">
        <v>110.72</v>
      </c>
      <c r="H556" s="24">
        <v>0.13</v>
      </c>
      <c r="I556" s="31"/>
      <c r="J556" s="31"/>
      <c r="K556" s="35"/>
    </row>
    <row r="557" spans="1:54" x14ac:dyDescent="0.3">
      <c r="C557" s="58" t="s">
        <v>175</v>
      </c>
      <c r="D557" s="54"/>
      <c r="E557" s="6"/>
      <c r="F557" s="19"/>
      <c r="G557" s="25">
        <v>110.72</v>
      </c>
      <c r="H557" s="25">
        <v>0.13</v>
      </c>
      <c r="I557" s="31"/>
      <c r="J557" s="31"/>
      <c r="K557" s="35"/>
    </row>
    <row r="558" spans="1:54" x14ac:dyDescent="0.3">
      <c r="C558" s="57"/>
      <c r="D558" s="54"/>
      <c r="E558" s="6"/>
      <c r="F558" s="19"/>
      <c r="G558" s="24"/>
      <c r="H558" s="24"/>
      <c r="I558" s="31"/>
      <c r="J558" s="31"/>
      <c r="K558" s="35"/>
    </row>
    <row r="559" spans="1:54" x14ac:dyDescent="0.3">
      <c r="A559" s="10"/>
      <c r="B559" s="28"/>
      <c r="C559" s="58" t="s">
        <v>25</v>
      </c>
      <c r="D559" s="54"/>
      <c r="E559" s="6"/>
      <c r="F559" s="19"/>
      <c r="G559" s="24"/>
      <c r="H559" s="24"/>
      <c r="I559" s="31"/>
      <c r="J559" s="31"/>
      <c r="K559" s="35"/>
    </row>
    <row r="560" spans="1:54" s="2" customFormat="1" ht="13.8" x14ac:dyDescent="0.3">
      <c r="A560" s="28"/>
      <c r="B560" s="28"/>
      <c r="C560" s="57" t="s">
        <v>5128</v>
      </c>
      <c r="D560" s="54"/>
      <c r="E560" s="6"/>
      <c r="F560" s="19"/>
      <c r="G560" s="24" t="s">
        <v>2</v>
      </c>
      <c r="H560" s="24" t="s">
        <v>2</v>
      </c>
      <c r="I560" s="31"/>
      <c r="J560" s="31"/>
      <c r="K560" s="35"/>
      <c r="L560" s="3"/>
      <c r="AI560" s="3"/>
      <c r="AV560" s="3"/>
      <c r="AX560" s="3"/>
      <c r="BB560" s="3"/>
    </row>
    <row r="561" spans="2:11" x14ac:dyDescent="0.3">
      <c r="B561" s="8"/>
      <c r="C561" s="57" t="s">
        <v>189</v>
      </c>
      <c r="D561" s="54"/>
      <c r="E561" s="6"/>
      <c r="F561" s="19"/>
      <c r="G561" s="24">
        <v>-55.85</v>
      </c>
      <c r="H561" s="24">
        <v>-4.9999999999999996E-2</v>
      </c>
      <c r="I561" s="31"/>
      <c r="J561" s="31"/>
      <c r="K561" s="35"/>
    </row>
    <row r="562" spans="2:11" x14ac:dyDescent="0.3">
      <c r="C562" s="58" t="s">
        <v>175</v>
      </c>
      <c r="D562" s="54"/>
      <c r="E562" s="6"/>
      <c r="F562" s="19"/>
      <c r="G562" s="25">
        <v>-55.85</v>
      </c>
      <c r="H562" s="25">
        <v>-4.9999999999999996E-2</v>
      </c>
      <c r="I562" s="31"/>
      <c r="J562" s="31"/>
      <c r="K562" s="35"/>
    </row>
    <row r="563" spans="2:11" x14ac:dyDescent="0.3">
      <c r="C563" s="57"/>
      <c r="D563" s="54"/>
      <c r="E563" s="6"/>
      <c r="F563" s="19"/>
      <c r="G563" s="24"/>
      <c r="H563" s="24"/>
      <c r="I563" s="31"/>
      <c r="J563" s="31"/>
      <c r="K563" s="35"/>
    </row>
    <row r="564" spans="2:11" x14ac:dyDescent="0.3">
      <c r="C564" s="60" t="s">
        <v>190</v>
      </c>
      <c r="D564" s="55"/>
      <c r="E564" s="5"/>
      <c r="F564" s="20"/>
      <c r="G564" s="26">
        <v>86633.04</v>
      </c>
      <c r="H564" s="26">
        <v>100</v>
      </c>
      <c r="I564" s="32"/>
      <c r="J564" s="32"/>
      <c r="K564" s="36"/>
    </row>
    <row r="567" spans="2:11" x14ac:dyDescent="0.3">
      <c r="C567" s="1" t="s">
        <v>191</v>
      </c>
    </row>
    <row r="568" spans="2:11" x14ac:dyDescent="0.3">
      <c r="C568" s="37" t="s">
        <v>192</v>
      </c>
      <c r="D568" s="37"/>
      <c r="E568" s="37"/>
      <c r="F568" s="37"/>
      <c r="G568" s="37"/>
      <c r="H568" s="37"/>
      <c r="I568" s="37"/>
      <c r="J568" s="37"/>
      <c r="K568" s="37"/>
    </row>
    <row r="569" spans="2:11" x14ac:dyDescent="0.3">
      <c r="C569" s="2" t="s">
        <v>193</v>
      </c>
    </row>
    <row r="570" spans="2:11" x14ac:dyDescent="0.3">
      <c r="C570" s="2" t="s">
        <v>194</v>
      </c>
    </row>
    <row r="571" spans="2:11" ht="30" customHeight="1" x14ac:dyDescent="0.3">
      <c r="C571" s="82" t="s">
        <v>195</v>
      </c>
      <c r="D571" s="83"/>
      <c r="E571" s="83"/>
      <c r="F571" s="83"/>
      <c r="G571" s="83"/>
      <c r="H571" s="83"/>
      <c r="I571" s="83"/>
      <c r="J571" s="83"/>
      <c r="K571" s="83"/>
    </row>
    <row r="572" spans="2:11" x14ac:dyDescent="0.3">
      <c r="C572" s="2" t="s">
        <v>196</v>
      </c>
    </row>
    <row r="574" spans="2:11" x14ac:dyDescent="0.3">
      <c r="C574" s="1" t="s">
        <v>5237</v>
      </c>
      <c r="E574" s="80" t="s">
        <v>5238</v>
      </c>
    </row>
    <row r="575" spans="2:11" x14ac:dyDescent="0.3">
      <c r="E575" s="2" t="s">
        <v>5294</v>
      </c>
    </row>
  </sheetData>
  <mergeCells count="1">
    <mergeCell ref="C571:K571"/>
  </mergeCells>
  <hyperlinks>
    <hyperlink ref="J2" location="'Index'!A1" display="'Index'!A1" xr:uid="{FC93951F-F680-4D32-BB96-130B8C3F5636}"/>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C2EB0-4B7D-4A9E-A851-D45C02FB7415}">
  <sheetPr codeName="Sheet1"/>
  <dimension ref="A1:IV101"/>
  <sheetViews>
    <sheetView showGridLines="0" zoomScale="90" zoomScaleNormal="90" workbookViewId="0">
      <pane ySplit="6" topLeftCell="A9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4741</v>
      </c>
      <c r="J2" s="38" t="s">
        <v>4884</v>
      </c>
    </row>
    <row r="3" spans="1:54" ht="16.2" x14ac:dyDescent="0.35">
      <c r="C3" s="1" t="s">
        <v>28</v>
      </c>
      <c r="D3" s="21" t="s">
        <v>4742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329</v>
      </c>
      <c r="C10" s="57" t="s">
        <v>330</v>
      </c>
      <c r="D10" s="54" t="s">
        <v>331</v>
      </c>
      <c r="E10" s="6" t="s">
        <v>240</v>
      </c>
      <c r="F10" s="19">
        <v>185694</v>
      </c>
      <c r="G10" s="24">
        <v>3446.85</v>
      </c>
      <c r="H10" s="24">
        <v>10.130000000000001</v>
      </c>
      <c r="I10" s="31"/>
      <c r="J10" s="31"/>
      <c r="K10" s="35"/>
    </row>
    <row r="11" spans="1:54" x14ac:dyDescent="0.3">
      <c r="B11" s="8" t="s">
        <v>384</v>
      </c>
      <c r="C11" s="57" t="s">
        <v>385</v>
      </c>
      <c r="D11" s="54" t="s">
        <v>386</v>
      </c>
      <c r="E11" s="6" t="s">
        <v>100</v>
      </c>
      <c r="F11" s="19">
        <v>784170</v>
      </c>
      <c r="G11" s="24">
        <v>3278.22</v>
      </c>
      <c r="H11" s="24">
        <v>9.64</v>
      </c>
      <c r="I11" s="31"/>
      <c r="J11" s="31"/>
      <c r="K11" s="35"/>
    </row>
    <row r="12" spans="1:54" x14ac:dyDescent="0.3">
      <c r="B12" s="8" t="s">
        <v>393</v>
      </c>
      <c r="C12" s="57" t="s">
        <v>394</v>
      </c>
      <c r="D12" s="54" t="s">
        <v>395</v>
      </c>
      <c r="E12" s="6" t="s">
        <v>71</v>
      </c>
      <c r="F12" s="19">
        <v>95696</v>
      </c>
      <c r="G12" s="24">
        <v>2848.68</v>
      </c>
      <c r="H12" s="24">
        <v>8.3699999999999992</v>
      </c>
      <c r="I12" s="31"/>
      <c r="J12" s="31"/>
      <c r="K12" s="35"/>
    </row>
    <row r="13" spans="1:54" x14ac:dyDescent="0.3">
      <c r="B13" s="8" t="s">
        <v>97</v>
      </c>
      <c r="C13" s="57" t="s">
        <v>98</v>
      </c>
      <c r="D13" s="54" t="s">
        <v>99</v>
      </c>
      <c r="E13" s="6" t="s">
        <v>100</v>
      </c>
      <c r="F13" s="19">
        <v>95838</v>
      </c>
      <c r="G13" s="24">
        <v>2250.56</v>
      </c>
      <c r="H13" s="24">
        <v>6.62</v>
      </c>
      <c r="I13" s="31"/>
      <c r="J13" s="31"/>
      <c r="K13" s="35"/>
    </row>
    <row r="14" spans="1:54" x14ac:dyDescent="0.3">
      <c r="B14" s="8" t="s">
        <v>348</v>
      </c>
      <c r="C14" s="57" t="s">
        <v>349</v>
      </c>
      <c r="D14" s="54" t="s">
        <v>350</v>
      </c>
      <c r="E14" s="6" t="s">
        <v>163</v>
      </c>
      <c r="F14" s="19">
        <v>750247</v>
      </c>
      <c r="G14" s="24">
        <v>1787.91</v>
      </c>
      <c r="H14" s="24">
        <v>5.26</v>
      </c>
      <c r="I14" s="31"/>
      <c r="J14" s="31"/>
      <c r="K14" s="35"/>
    </row>
    <row r="15" spans="1:54" x14ac:dyDescent="0.3">
      <c r="B15" s="8" t="s">
        <v>68</v>
      </c>
      <c r="C15" s="57" t="s">
        <v>69</v>
      </c>
      <c r="D15" s="54" t="s">
        <v>70</v>
      </c>
      <c r="E15" s="6" t="s">
        <v>71</v>
      </c>
      <c r="F15" s="19">
        <v>14174</v>
      </c>
      <c r="G15" s="24">
        <v>1746.1</v>
      </c>
      <c r="H15" s="24">
        <v>5.13</v>
      </c>
      <c r="I15" s="31"/>
      <c r="J15" s="31"/>
      <c r="K15" s="35"/>
    </row>
    <row r="16" spans="1:54" x14ac:dyDescent="0.3">
      <c r="B16" s="8" t="s">
        <v>815</v>
      </c>
      <c r="C16" s="57" t="s">
        <v>816</v>
      </c>
      <c r="D16" s="54" t="s">
        <v>817</v>
      </c>
      <c r="E16" s="6" t="s">
        <v>151</v>
      </c>
      <c r="F16" s="19">
        <v>44541</v>
      </c>
      <c r="G16" s="24">
        <v>1583.43</v>
      </c>
      <c r="H16" s="24">
        <v>4.66</v>
      </c>
      <c r="I16" s="31"/>
      <c r="J16" s="31"/>
      <c r="K16" s="35"/>
    </row>
    <row r="17" spans="2:11" x14ac:dyDescent="0.3">
      <c r="B17" s="8" t="s">
        <v>793</v>
      </c>
      <c r="C17" s="57" t="s">
        <v>794</v>
      </c>
      <c r="D17" s="54" t="s">
        <v>795</v>
      </c>
      <c r="E17" s="6" t="s">
        <v>163</v>
      </c>
      <c r="F17" s="19">
        <v>24000</v>
      </c>
      <c r="G17" s="24">
        <v>1354.44</v>
      </c>
      <c r="H17" s="24">
        <v>3.98</v>
      </c>
      <c r="I17" s="31"/>
      <c r="J17" s="31"/>
      <c r="K17" s="35"/>
    </row>
    <row r="18" spans="2:11" x14ac:dyDescent="0.3">
      <c r="B18" s="8" t="s">
        <v>538</v>
      </c>
      <c r="C18" s="57" t="s">
        <v>539</v>
      </c>
      <c r="D18" s="54" t="s">
        <v>540</v>
      </c>
      <c r="E18" s="6" t="s">
        <v>199</v>
      </c>
      <c r="F18" s="19">
        <v>21190</v>
      </c>
      <c r="G18" s="24">
        <v>1129.43</v>
      </c>
      <c r="H18" s="24">
        <v>3.32</v>
      </c>
      <c r="I18" s="31"/>
      <c r="J18" s="31"/>
      <c r="K18" s="35"/>
    </row>
    <row r="19" spans="2:11" x14ac:dyDescent="0.3">
      <c r="B19" s="8" t="s">
        <v>1042</v>
      </c>
      <c r="C19" s="57" t="s">
        <v>1043</v>
      </c>
      <c r="D19" s="54" t="s">
        <v>1044</v>
      </c>
      <c r="E19" s="6" t="s">
        <v>151</v>
      </c>
      <c r="F19" s="19">
        <v>48849</v>
      </c>
      <c r="G19" s="24">
        <v>1103.55</v>
      </c>
      <c r="H19" s="24">
        <v>3.24</v>
      </c>
      <c r="I19" s="31"/>
      <c r="J19" s="31"/>
      <c r="K19" s="35"/>
    </row>
    <row r="20" spans="2:11" x14ac:dyDescent="0.3">
      <c r="B20" s="8" t="s">
        <v>960</v>
      </c>
      <c r="C20" s="57" t="s">
        <v>961</v>
      </c>
      <c r="D20" s="54" t="s">
        <v>962</v>
      </c>
      <c r="E20" s="6" t="s">
        <v>71</v>
      </c>
      <c r="F20" s="19">
        <v>11977</v>
      </c>
      <c r="G20" s="24">
        <v>1030.8599999999999</v>
      </c>
      <c r="H20" s="24">
        <v>3.03</v>
      </c>
      <c r="I20" s="31"/>
      <c r="J20" s="31"/>
      <c r="K20" s="35"/>
    </row>
    <row r="21" spans="2:11" x14ac:dyDescent="0.3">
      <c r="B21" s="8" t="s">
        <v>1058</v>
      </c>
      <c r="C21" s="57" t="s">
        <v>1059</v>
      </c>
      <c r="D21" s="54" t="s">
        <v>1060</v>
      </c>
      <c r="E21" s="6" t="s">
        <v>325</v>
      </c>
      <c r="F21" s="19">
        <v>38720</v>
      </c>
      <c r="G21" s="24">
        <v>927.81</v>
      </c>
      <c r="H21" s="24">
        <v>2.73</v>
      </c>
      <c r="I21" s="31"/>
      <c r="J21" s="31"/>
      <c r="K21" s="35"/>
    </row>
    <row r="22" spans="2:11" x14ac:dyDescent="0.3">
      <c r="B22" s="8" t="s">
        <v>548</v>
      </c>
      <c r="C22" s="57" t="s">
        <v>549</v>
      </c>
      <c r="D22" s="54" t="s">
        <v>550</v>
      </c>
      <c r="E22" s="6" t="s">
        <v>155</v>
      </c>
      <c r="F22" s="19">
        <v>80252</v>
      </c>
      <c r="G22" s="24">
        <v>903</v>
      </c>
      <c r="H22" s="24">
        <v>2.65</v>
      </c>
      <c r="I22" s="31"/>
      <c r="J22" s="31"/>
      <c r="K22" s="35"/>
    </row>
    <row r="23" spans="2:11" x14ac:dyDescent="0.3">
      <c r="B23" s="8" t="s">
        <v>91</v>
      </c>
      <c r="C23" s="57" t="s">
        <v>92</v>
      </c>
      <c r="D23" s="54" t="s">
        <v>93</v>
      </c>
      <c r="E23" s="6" t="s">
        <v>71</v>
      </c>
      <c r="F23" s="19">
        <v>14841</v>
      </c>
      <c r="G23" s="24">
        <v>791.54</v>
      </c>
      <c r="H23" s="24">
        <v>2.33</v>
      </c>
      <c r="I23" s="31"/>
      <c r="J23" s="31"/>
      <c r="K23" s="35"/>
    </row>
    <row r="24" spans="2:11" x14ac:dyDescent="0.3">
      <c r="B24" s="8" t="s">
        <v>1067</v>
      </c>
      <c r="C24" s="57" t="s">
        <v>1068</v>
      </c>
      <c r="D24" s="54" t="s">
        <v>1069</v>
      </c>
      <c r="E24" s="6" t="s">
        <v>489</v>
      </c>
      <c r="F24" s="19">
        <v>70319</v>
      </c>
      <c r="G24" s="24">
        <v>777.94</v>
      </c>
      <c r="H24" s="24">
        <v>2.29</v>
      </c>
      <c r="I24" s="31"/>
      <c r="J24" s="31"/>
      <c r="K24" s="35"/>
    </row>
    <row r="25" spans="2:11" x14ac:dyDescent="0.3">
      <c r="B25" s="8" t="s">
        <v>1070</v>
      </c>
      <c r="C25" s="57" t="s">
        <v>1071</v>
      </c>
      <c r="D25" s="54" t="s">
        <v>1072</v>
      </c>
      <c r="E25" s="6" t="s">
        <v>155</v>
      </c>
      <c r="F25" s="19">
        <v>10912</v>
      </c>
      <c r="G25" s="24">
        <v>750.8</v>
      </c>
      <c r="H25" s="24">
        <v>2.21</v>
      </c>
      <c r="I25" s="31"/>
      <c r="J25" s="31"/>
      <c r="K25" s="35"/>
    </row>
    <row r="26" spans="2:11" x14ac:dyDescent="0.3">
      <c r="B26" s="8" t="s">
        <v>2096</v>
      </c>
      <c r="C26" s="57" t="s">
        <v>2097</v>
      </c>
      <c r="D26" s="54" t="s">
        <v>2098</v>
      </c>
      <c r="E26" s="6" t="s">
        <v>147</v>
      </c>
      <c r="F26" s="19">
        <v>94830</v>
      </c>
      <c r="G26" s="24">
        <v>730.05</v>
      </c>
      <c r="H26" s="24">
        <v>2.15</v>
      </c>
      <c r="I26" s="31"/>
      <c r="J26" s="31"/>
      <c r="K26" s="35"/>
    </row>
    <row r="27" spans="2:11" x14ac:dyDescent="0.3">
      <c r="B27" s="8" t="s">
        <v>2256</v>
      </c>
      <c r="C27" s="57" t="s">
        <v>2257</v>
      </c>
      <c r="D27" s="54" t="s">
        <v>2258</v>
      </c>
      <c r="E27" s="6" t="s">
        <v>119</v>
      </c>
      <c r="F27" s="19">
        <v>181310</v>
      </c>
      <c r="G27" s="24">
        <v>712.19</v>
      </c>
      <c r="H27" s="24">
        <v>2.09</v>
      </c>
      <c r="I27" s="31"/>
      <c r="J27" s="31"/>
      <c r="K27" s="35"/>
    </row>
    <row r="28" spans="2:11" x14ac:dyDescent="0.3">
      <c r="B28" s="8" t="s">
        <v>101</v>
      </c>
      <c r="C28" s="57" t="s">
        <v>102</v>
      </c>
      <c r="D28" s="54" t="s">
        <v>103</v>
      </c>
      <c r="E28" s="6" t="s">
        <v>71</v>
      </c>
      <c r="F28" s="19">
        <v>25365</v>
      </c>
      <c r="G28" s="24">
        <v>705.35</v>
      </c>
      <c r="H28" s="24">
        <v>2.0699999999999998</v>
      </c>
      <c r="I28" s="31"/>
      <c r="J28" s="31"/>
      <c r="K28" s="35"/>
    </row>
    <row r="29" spans="2:11" x14ac:dyDescent="0.3">
      <c r="B29" s="8" t="s">
        <v>493</v>
      </c>
      <c r="C29" s="57" t="s">
        <v>494</v>
      </c>
      <c r="D29" s="54" t="s">
        <v>495</v>
      </c>
      <c r="E29" s="6" t="s">
        <v>325</v>
      </c>
      <c r="F29" s="19">
        <v>12740</v>
      </c>
      <c r="G29" s="24">
        <v>702.04</v>
      </c>
      <c r="H29" s="24">
        <v>2.06</v>
      </c>
      <c r="I29" s="31"/>
      <c r="J29" s="31"/>
      <c r="K29" s="35"/>
    </row>
    <row r="30" spans="2:11" x14ac:dyDescent="0.3">
      <c r="B30" s="8" t="s">
        <v>574</v>
      </c>
      <c r="C30" s="57" t="s">
        <v>575</v>
      </c>
      <c r="D30" s="54" t="s">
        <v>576</v>
      </c>
      <c r="E30" s="6" t="s">
        <v>271</v>
      </c>
      <c r="F30" s="19">
        <v>144854</v>
      </c>
      <c r="G30" s="24">
        <v>689.43</v>
      </c>
      <c r="H30" s="24">
        <v>2.0299999999999998</v>
      </c>
      <c r="I30" s="31"/>
      <c r="J30" s="31"/>
      <c r="K30" s="35"/>
    </row>
    <row r="31" spans="2:11" x14ac:dyDescent="0.3">
      <c r="B31" s="8" t="s">
        <v>253</v>
      </c>
      <c r="C31" s="57" t="s">
        <v>254</v>
      </c>
      <c r="D31" s="54" t="s">
        <v>255</v>
      </c>
      <c r="E31" s="6" t="s">
        <v>170</v>
      </c>
      <c r="F31" s="19">
        <v>51716</v>
      </c>
      <c r="G31" s="24">
        <v>636.83000000000004</v>
      </c>
      <c r="H31" s="24">
        <v>1.87</v>
      </c>
      <c r="I31" s="31"/>
      <c r="J31" s="31"/>
      <c r="K31" s="35"/>
    </row>
    <row r="32" spans="2:11" x14ac:dyDescent="0.3">
      <c r="B32" s="8" t="s">
        <v>541</v>
      </c>
      <c r="C32" s="57" t="s">
        <v>542</v>
      </c>
      <c r="D32" s="54" t="s">
        <v>543</v>
      </c>
      <c r="E32" s="6" t="s">
        <v>163</v>
      </c>
      <c r="F32" s="19">
        <v>15888</v>
      </c>
      <c r="G32" s="24">
        <v>635.85</v>
      </c>
      <c r="H32" s="24">
        <v>1.87</v>
      </c>
      <c r="I32" s="31"/>
      <c r="J32" s="31"/>
      <c r="K32" s="35"/>
    </row>
    <row r="33" spans="2:11" x14ac:dyDescent="0.3">
      <c r="B33" s="8" t="s">
        <v>982</v>
      </c>
      <c r="C33" s="57" t="s">
        <v>983</v>
      </c>
      <c r="D33" s="54" t="s">
        <v>984</v>
      </c>
      <c r="E33" s="6" t="s">
        <v>71</v>
      </c>
      <c r="F33" s="19">
        <v>14022</v>
      </c>
      <c r="G33" s="24">
        <v>604.25</v>
      </c>
      <c r="H33" s="24">
        <v>1.78</v>
      </c>
      <c r="I33" s="31"/>
      <c r="J33" s="31"/>
      <c r="K33" s="35"/>
    </row>
    <row r="34" spans="2:11" x14ac:dyDescent="0.3">
      <c r="B34" s="8" t="s">
        <v>2298</v>
      </c>
      <c r="C34" s="57" t="s">
        <v>2299</v>
      </c>
      <c r="D34" s="54" t="s">
        <v>2300</v>
      </c>
      <c r="E34" s="6" t="s">
        <v>163</v>
      </c>
      <c r="F34" s="19">
        <v>41907</v>
      </c>
      <c r="G34" s="24">
        <v>598.22</v>
      </c>
      <c r="H34" s="24">
        <v>1.76</v>
      </c>
      <c r="I34" s="31"/>
      <c r="J34" s="31"/>
      <c r="K34" s="35"/>
    </row>
    <row r="35" spans="2:11" x14ac:dyDescent="0.3">
      <c r="B35" s="8" t="s">
        <v>2233</v>
      </c>
      <c r="C35" s="57" t="s">
        <v>2234</v>
      </c>
      <c r="D35" s="54" t="s">
        <v>2235</v>
      </c>
      <c r="E35" s="6" t="s">
        <v>159</v>
      </c>
      <c r="F35" s="19">
        <v>69280</v>
      </c>
      <c r="G35" s="24">
        <v>552.75</v>
      </c>
      <c r="H35" s="24">
        <v>1.63</v>
      </c>
      <c r="I35" s="31"/>
      <c r="J35" s="31"/>
      <c r="K35" s="35"/>
    </row>
    <row r="36" spans="2:11" x14ac:dyDescent="0.3">
      <c r="B36" s="8" t="s">
        <v>796</v>
      </c>
      <c r="C36" s="57" t="s">
        <v>797</v>
      </c>
      <c r="D36" s="54" t="s">
        <v>798</v>
      </c>
      <c r="E36" s="6" t="s">
        <v>271</v>
      </c>
      <c r="F36" s="19">
        <v>31889</v>
      </c>
      <c r="G36" s="24">
        <v>484.74</v>
      </c>
      <c r="H36" s="24">
        <v>1.43</v>
      </c>
      <c r="I36" s="31"/>
      <c r="J36" s="31"/>
      <c r="K36" s="35"/>
    </row>
    <row r="37" spans="2:11" x14ac:dyDescent="0.3">
      <c r="B37" s="8" t="s">
        <v>2928</v>
      </c>
      <c r="C37" s="57" t="s">
        <v>2929</v>
      </c>
      <c r="D37" s="54" t="s">
        <v>2930</v>
      </c>
      <c r="E37" s="6" t="s">
        <v>119</v>
      </c>
      <c r="F37" s="19">
        <v>84996</v>
      </c>
      <c r="G37" s="24">
        <v>462.21</v>
      </c>
      <c r="H37" s="24">
        <v>1.36</v>
      </c>
      <c r="I37" s="31"/>
      <c r="J37" s="31"/>
      <c r="K37" s="35"/>
    </row>
    <row r="38" spans="2:11" x14ac:dyDescent="0.3">
      <c r="B38" s="8" t="s">
        <v>2332</v>
      </c>
      <c r="C38" s="57" t="s">
        <v>2333</v>
      </c>
      <c r="D38" s="54" t="s">
        <v>2334</v>
      </c>
      <c r="E38" s="6" t="s">
        <v>151</v>
      </c>
      <c r="F38" s="19">
        <v>27246</v>
      </c>
      <c r="G38" s="24">
        <v>416.05</v>
      </c>
      <c r="H38" s="24">
        <v>1.22</v>
      </c>
      <c r="I38" s="31"/>
      <c r="J38" s="31"/>
      <c r="K38" s="35"/>
    </row>
    <row r="39" spans="2:11" x14ac:dyDescent="0.3">
      <c r="B39" s="8" t="s">
        <v>167</v>
      </c>
      <c r="C39" s="57" t="s">
        <v>168</v>
      </c>
      <c r="D39" s="54" t="s">
        <v>169</v>
      </c>
      <c r="E39" s="6" t="s">
        <v>170</v>
      </c>
      <c r="F39" s="19">
        <v>14233</v>
      </c>
      <c r="G39" s="24">
        <v>349.55</v>
      </c>
      <c r="H39" s="24">
        <v>1.03</v>
      </c>
      <c r="I39" s="31"/>
      <c r="J39" s="31"/>
      <c r="K39" s="35"/>
    </row>
    <row r="40" spans="2:11" x14ac:dyDescent="0.3">
      <c r="C40" s="58" t="s">
        <v>175</v>
      </c>
      <c r="D40" s="54"/>
      <c r="E40" s="6"/>
      <c r="F40" s="19"/>
      <c r="G40" s="25">
        <v>33990.629999999997</v>
      </c>
      <c r="H40" s="25">
        <v>99.94</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187</v>
      </c>
      <c r="C82" s="57" t="s">
        <v>188</v>
      </c>
      <c r="D82" s="54"/>
      <c r="E82" s="6"/>
      <c r="F82" s="19"/>
      <c r="G82" s="24">
        <v>13.63</v>
      </c>
      <c r="H82" s="24">
        <v>0.04</v>
      </c>
      <c r="I82" s="31"/>
      <c r="J82" s="31"/>
      <c r="K82" s="35"/>
    </row>
    <row r="83" spans="1:54" x14ac:dyDescent="0.3">
      <c r="C83" s="58" t="s">
        <v>175</v>
      </c>
      <c r="D83" s="54"/>
      <c r="E83" s="6"/>
      <c r="F83" s="19"/>
      <c r="G83" s="25">
        <v>13.63</v>
      </c>
      <c r="H83" s="25">
        <v>0.04</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5128</v>
      </c>
      <c r="D86" s="54"/>
      <c r="E86" s="6"/>
      <c r="F86" s="19"/>
      <c r="G86" s="24" t="s">
        <v>2</v>
      </c>
      <c r="H86" s="24" t="s">
        <v>2</v>
      </c>
      <c r="I86" s="31"/>
      <c r="J86" s="31"/>
      <c r="K86" s="35"/>
      <c r="L86" s="3"/>
      <c r="AI86" s="3"/>
      <c r="AV86" s="3"/>
      <c r="AX86" s="3"/>
      <c r="BB86" s="3"/>
    </row>
    <row r="87" spans="1:54" x14ac:dyDescent="0.3">
      <c r="B87" s="8"/>
      <c r="C87" s="57" t="s">
        <v>189</v>
      </c>
      <c r="D87" s="54"/>
      <c r="E87" s="6"/>
      <c r="F87" s="19"/>
      <c r="G87" s="24">
        <v>10.25</v>
      </c>
      <c r="H87" s="24">
        <v>1.9999999999999997E-2</v>
      </c>
      <c r="I87" s="31"/>
      <c r="J87" s="31"/>
      <c r="K87" s="35"/>
    </row>
    <row r="88" spans="1:54" x14ac:dyDescent="0.3">
      <c r="C88" s="58" t="s">
        <v>175</v>
      </c>
      <c r="D88" s="54"/>
      <c r="E88" s="6"/>
      <c r="F88" s="19"/>
      <c r="G88" s="25">
        <v>10.25</v>
      </c>
      <c r="H88" s="25">
        <v>1.9999999999999997E-2</v>
      </c>
      <c r="I88" s="31"/>
      <c r="J88" s="31"/>
      <c r="K88" s="35"/>
    </row>
    <row r="89" spans="1:54" x14ac:dyDescent="0.3">
      <c r="C89" s="57"/>
      <c r="D89" s="54"/>
      <c r="E89" s="6"/>
      <c r="F89" s="19"/>
      <c r="G89" s="24"/>
      <c r="H89" s="24"/>
      <c r="I89" s="31"/>
      <c r="J89" s="31"/>
      <c r="K89" s="35"/>
    </row>
    <row r="90" spans="1:54" x14ac:dyDescent="0.3">
      <c r="C90" s="60" t="s">
        <v>190</v>
      </c>
      <c r="D90" s="55"/>
      <c r="E90" s="5"/>
      <c r="F90" s="20"/>
      <c r="G90" s="26">
        <v>34014.51</v>
      </c>
      <c r="H90" s="26">
        <v>100</v>
      </c>
      <c r="I90" s="32"/>
      <c r="J90" s="32"/>
      <c r="K90" s="36"/>
    </row>
    <row r="93" spans="1:54" x14ac:dyDescent="0.3">
      <c r="C93" s="1" t="s">
        <v>191</v>
      </c>
    </row>
    <row r="94" spans="1:54" x14ac:dyDescent="0.3">
      <c r="C94" s="37" t="s">
        <v>192</v>
      </c>
      <c r="D94" s="37"/>
      <c r="E94" s="37"/>
      <c r="F94" s="37"/>
      <c r="G94" s="37"/>
      <c r="H94" s="37"/>
      <c r="I94" s="37"/>
      <c r="J94" s="37"/>
      <c r="K94" s="37"/>
    </row>
    <row r="95" spans="1:54" x14ac:dyDescent="0.3">
      <c r="C95" s="2" t="s">
        <v>193</v>
      </c>
    </row>
    <row r="96" spans="1:54" x14ac:dyDescent="0.3">
      <c r="C96" s="2" t="s">
        <v>194</v>
      </c>
    </row>
    <row r="97" spans="3:11" ht="30" customHeight="1" x14ac:dyDescent="0.3">
      <c r="C97" s="82" t="s">
        <v>195</v>
      </c>
      <c r="D97" s="83"/>
      <c r="E97" s="83"/>
      <c r="F97" s="83"/>
      <c r="G97" s="83"/>
      <c r="H97" s="83"/>
      <c r="I97" s="83"/>
      <c r="J97" s="83"/>
      <c r="K97" s="83"/>
    </row>
    <row r="98" spans="3:11" x14ac:dyDescent="0.3">
      <c r="C98" s="2" t="s">
        <v>196</v>
      </c>
    </row>
    <row r="100" spans="3:11" x14ac:dyDescent="0.3">
      <c r="C100" s="1" t="s">
        <v>5237</v>
      </c>
      <c r="E100" s="80" t="s">
        <v>5238</v>
      </c>
    </row>
    <row r="101" spans="3:11" x14ac:dyDescent="0.3">
      <c r="E101" s="2" t="s">
        <v>5245</v>
      </c>
    </row>
  </sheetData>
  <mergeCells count="1">
    <mergeCell ref="C97:K97"/>
  </mergeCells>
  <hyperlinks>
    <hyperlink ref="J2" location="'Index'!A1" display="'Index'!A1" xr:uid="{DF8E14B3-DCA9-4FE0-84B9-E83C8278CF68}"/>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F995B-5954-4208-AD6C-5732E83BB2C9}">
  <sheetPr codeName="Sheet1"/>
  <dimension ref="A1:IV126"/>
  <sheetViews>
    <sheetView showGridLines="0" zoomScale="90" zoomScaleNormal="90" workbookViewId="0">
      <pane ySplit="6" topLeftCell="A11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1033</v>
      </c>
      <c r="J2" s="38" t="s">
        <v>4884</v>
      </c>
    </row>
    <row r="3" spans="1:54" ht="16.2" x14ac:dyDescent="0.35">
      <c r="C3" s="1" t="s">
        <v>28</v>
      </c>
      <c r="D3" s="21" t="s">
        <v>1034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6674893</v>
      </c>
      <c r="G10" s="24">
        <v>129819.99</v>
      </c>
      <c r="H10" s="24">
        <v>13.19</v>
      </c>
      <c r="I10" s="31"/>
      <c r="J10" s="31"/>
      <c r="K10" s="35"/>
    </row>
    <row r="11" spans="1:54" x14ac:dyDescent="0.3">
      <c r="B11" s="8" t="s">
        <v>44</v>
      </c>
      <c r="C11" s="57" t="s">
        <v>45</v>
      </c>
      <c r="D11" s="54" t="s">
        <v>46</v>
      </c>
      <c r="E11" s="6" t="s">
        <v>43</v>
      </c>
      <c r="F11" s="19">
        <v>6193221</v>
      </c>
      <c r="G11" s="24">
        <v>89541.59</v>
      </c>
      <c r="H11" s="24">
        <v>9.1</v>
      </c>
      <c r="I11" s="31"/>
      <c r="J11" s="31"/>
      <c r="K11" s="35"/>
    </row>
    <row r="12" spans="1:54" x14ac:dyDescent="0.3">
      <c r="B12" s="8" t="s">
        <v>64</v>
      </c>
      <c r="C12" s="57" t="s">
        <v>65</v>
      </c>
      <c r="D12" s="54" t="s">
        <v>66</v>
      </c>
      <c r="E12" s="6" t="s">
        <v>67</v>
      </c>
      <c r="F12" s="19">
        <v>5944884</v>
      </c>
      <c r="G12" s="24">
        <v>84470.86</v>
      </c>
      <c r="H12" s="24">
        <v>8.59</v>
      </c>
      <c r="I12" s="31"/>
      <c r="J12" s="31"/>
      <c r="K12" s="35"/>
    </row>
    <row r="13" spans="1:54" x14ac:dyDescent="0.3">
      <c r="B13" s="8" t="s">
        <v>47</v>
      </c>
      <c r="C13" s="57" t="s">
        <v>48</v>
      </c>
      <c r="D13" s="54" t="s">
        <v>49</v>
      </c>
      <c r="E13" s="6" t="s">
        <v>50</v>
      </c>
      <c r="F13" s="19">
        <v>3158636</v>
      </c>
      <c r="G13" s="24">
        <v>49360</v>
      </c>
      <c r="H13" s="24">
        <v>5.0199999999999996</v>
      </c>
      <c r="I13" s="31"/>
      <c r="J13" s="31"/>
      <c r="K13" s="35"/>
    </row>
    <row r="14" spans="1:54" x14ac:dyDescent="0.3">
      <c r="B14" s="8" t="s">
        <v>329</v>
      </c>
      <c r="C14" s="57" t="s">
        <v>330</v>
      </c>
      <c r="D14" s="54" t="s">
        <v>331</v>
      </c>
      <c r="E14" s="6" t="s">
        <v>240</v>
      </c>
      <c r="F14" s="19">
        <v>2353919</v>
      </c>
      <c r="G14" s="24">
        <v>43693.440000000002</v>
      </c>
      <c r="H14" s="24">
        <v>4.4400000000000004</v>
      </c>
      <c r="I14" s="31"/>
      <c r="J14" s="31"/>
      <c r="K14" s="35"/>
    </row>
    <row r="15" spans="1:54" x14ac:dyDescent="0.3">
      <c r="B15" s="8" t="s">
        <v>54</v>
      </c>
      <c r="C15" s="57" t="s">
        <v>55</v>
      </c>
      <c r="D15" s="54" t="s">
        <v>56</v>
      </c>
      <c r="E15" s="6" t="s">
        <v>57</v>
      </c>
      <c r="F15" s="19">
        <v>1030039</v>
      </c>
      <c r="G15" s="24">
        <v>37854.959999999999</v>
      </c>
      <c r="H15" s="24">
        <v>3.85</v>
      </c>
      <c r="I15" s="31"/>
      <c r="J15" s="31"/>
      <c r="K15" s="35"/>
    </row>
    <row r="16" spans="1:54" x14ac:dyDescent="0.3">
      <c r="B16" s="8" t="s">
        <v>384</v>
      </c>
      <c r="C16" s="57" t="s">
        <v>385</v>
      </c>
      <c r="D16" s="54" t="s">
        <v>386</v>
      </c>
      <c r="E16" s="6" t="s">
        <v>100</v>
      </c>
      <c r="F16" s="19">
        <v>8167686</v>
      </c>
      <c r="G16" s="24">
        <v>34145.01</v>
      </c>
      <c r="H16" s="24">
        <v>3.47</v>
      </c>
      <c r="I16" s="31"/>
      <c r="J16" s="31"/>
      <c r="K16" s="35"/>
    </row>
    <row r="17" spans="2:11" x14ac:dyDescent="0.3">
      <c r="B17" s="8" t="s">
        <v>61</v>
      </c>
      <c r="C17" s="57" t="s">
        <v>62</v>
      </c>
      <c r="D17" s="54" t="s">
        <v>63</v>
      </c>
      <c r="E17" s="6" t="s">
        <v>50</v>
      </c>
      <c r="F17" s="19">
        <v>896133</v>
      </c>
      <c r="G17" s="24">
        <v>31036.67</v>
      </c>
      <c r="H17" s="24">
        <v>3.15</v>
      </c>
      <c r="I17" s="31"/>
      <c r="J17" s="31"/>
      <c r="K17" s="35"/>
    </row>
    <row r="18" spans="2:11" x14ac:dyDescent="0.3">
      <c r="B18" s="8" t="s">
        <v>51</v>
      </c>
      <c r="C18" s="57" t="s">
        <v>52</v>
      </c>
      <c r="D18" s="54" t="s">
        <v>53</v>
      </c>
      <c r="E18" s="6" t="s">
        <v>43</v>
      </c>
      <c r="F18" s="19">
        <v>2507280</v>
      </c>
      <c r="G18" s="24">
        <v>29891.79</v>
      </c>
      <c r="H18" s="24">
        <v>3.04</v>
      </c>
      <c r="I18" s="31"/>
      <c r="J18" s="31"/>
      <c r="K18" s="35"/>
    </row>
    <row r="19" spans="2:11" x14ac:dyDescent="0.3">
      <c r="B19" s="8" t="s">
        <v>72</v>
      </c>
      <c r="C19" s="57" t="s">
        <v>73</v>
      </c>
      <c r="D19" s="54" t="s">
        <v>74</v>
      </c>
      <c r="E19" s="6" t="s">
        <v>43</v>
      </c>
      <c r="F19" s="19">
        <v>3371029</v>
      </c>
      <c r="G19" s="24">
        <v>27382.87</v>
      </c>
      <c r="H19" s="24">
        <v>2.78</v>
      </c>
      <c r="I19" s="31"/>
      <c r="J19" s="31"/>
      <c r="K19" s="35"/>
    </row>
    <row r="20" spans="2:11" x14ac:dyDescent="0.3">
      <c r="B20" s="8" t="s">
        <v>58</v>
      </c>
      <c r="C20" s="57" t="s">
        <v>59</v>
      </c>
      <c r="D20" s="54" t="s">
        <v>60</v>
      </c>
      <c r="E20" s="6" t="s">
        <v>43</v>
      </c>
      <c r="F20" s="19">
        <v>1290158</v>
      </c>
      <c r="G20" s="24">
        <v>26766.91</v>
      </c>
      <c r="H20" s="24">
        <v>2.72</v>
      </c>
      <c r="I20" s="31"/>
      <c r="J20" s="31"/>
      <c r="K20" s="35"/>
    </row>
    <row r="21" spans="2:11" x14ac:dyDescent="0.3">
      <c r="B21" s="8" t="s">
        <v>393</v>
      </c>
      <c r="C21" s="57" t="s">
        <v>394</v>
      </c>
      <c r="D21" s="54" t="s">
        <v>395</v>
      </c>
      <c r="E21" s="6" t="s">
        <v>71</v>
      </c>
      <c r="F21" s="19">
        <v>777526</v>
      </c>
      <c r="G21" s="24">
        <v>23145.39</v>
      </c>
      <c r="H21" s="24">
        <v>2.35</v>
      </c>
      <c r="I21" s="31"/>
      <c r="J21" s="31"/>
      <c r="K21" s="35"/>
    </row>
    <row r="22" spans="2:11" x14ac:dyDescent="0.3">
      <c r="B22" s="8" t="s">
        <v>535</v>
      </c>
      <c r="C22" s="57" t="s">
        <v>536</v>
      </c>
      <c r="D22" s="54" t="s">
        <v>537</v>
      </c>
      <c r="E22" s="6" t="s">
        <v>86</v>
      </c>
      <c r="F22" s="19">
        <v>229452</v>
      </c>
      <c r="G22" s="24">
        <v>21064.84</v>
      </c>
      <c r="H22" s="24">
        <v>2.14</v>
      </c>
      <c r="I22" s="31"/>
      <c r="J22" s="31"/>
      <c r="K22" s="35"/>
    </row>
    <row r="23" spans="2:11" x14ac:dyDescent="0.3">
      <c r="B23" s="8" t="s">
        <v>97</v>
      </c>
      <c r="C23" s="57" t="s">
        <v>98</v>
      </c>
      <c r="D23" s="54" t="s">
        <v>99</v>
      </c>
      <c r="E23" s="6" t="s">
        <v>100</v>
      </c>
      <c r="F23" s="19">
        <v>778720</v>
      </c>
      <c r="G23" s="24">
        <v>18286.68</v>
      </c>
      <c r="H23" s="24">
        <v>1.86</v>
      </c>
      <c r="I23" s="31"/>
      <c r="J23" s="31"/>
      <c r="K23" s="35"/>
    </row>
    <row r="24" spans="2:11" x14ac:dyDescent="0.3">
      <c r="B24" s="8" t="s">
        <v>458</v>
      </c>
      <c r="C24" s="57" t="s">
        <v>459</v>
      </c>
      <c r="D24" s="54" t="s">
        <v>460</v>
      </c>
      <c r="E24" s="6" t="s">
        <v>90</v>
      </c>
      <c r="F24" s="19">
        <v>945999</v>
      </c>
      <c r="G24" s="24">
        <v>15870.08</v>
      </c>
      <c r="H24" s="24">
        <v>1.61</v>
      </c>
      <c r="I24" s="31"/>
      <c r="J24" s="31"/>
      <c r="K24" s="35"/>
    </row>
    <row r="25" spans="2:11" x14ac:dyDescent="0.3">
      <c r="B25" s="8" t="s">
        <v>848</v>
      </c>
      <c r="C25" s="57" t="s">
        <v>849</v>
      </c>
      <c r="D25" s="54" t="s">
        <v>850</v>
      </c>
      <c r="E25" s="6" t="s">
        <v>50</v>
      </c>
      <c r="F25" s="19">
        <v>930684</v>
      </c>
      <c r="G25" s="24">
        <v>15231.57</v>
      </c>
      <c r="H25" s="24">
        <v>1.55</v>
      </c>
      <c r="I25" s="31"/>
      <c r="J25" s="31"/>
      <c r="K25" s="35"/>
    </row>
    <row r="26" spans="2:11" x14ac:dyDescent="0.3">
      <c r="B26" s="8" t="s">
        <v>348</v>
      </c>
      <c r="C26" s="57" t="s">
        <v>349</v>
      </c>
      <c r="D26" s="54" t="s">
        <v>350</v>
      </c>
      <c r="E26" s="6" t="s">
        <v>163</v>
      </c>
      <c r="F26" s="19">
        <v>6095854</v>
      </c>
      <c r="G26" s="24">
        <v>14527.03</v>
      </c>
      <c r="H26" s="24">
        <v>1.48</v>
      </c>
      <c r="I26" s="31"/>
      <c r="J26" s="31"/>
      <c r="K26" s="35"/>
    </row>
    <row r="27" spans="2:11" x14ac:dyDescent="0.3">
      <c r="B27" s="8" t="s">
        <v>68</v>
      </c>
      <c r="C27" s="57" t="s">
        <v>69</v>
      </c>
      <c r="D27" s="54" t="s">
        <v>70</v>
      </c>
      <c r="E27" s="6" t="s">
        <v>71</v>
      </c>
      <c r="F27" s="19">
        <v>115160</v>
      </c>
      <c r="G27" s="24">
        <v>14186.56</v>
      </c>
      <c r="H27" s="24">
        <v>1.44</v>
      </c>
      <c r="I27" s="31"/>
      <c r="J27" s="31"/>
      <c r="K27" s="35"/>
    </row>
    <row r="28" spans="2:11" x14ac:dyDescent="0.3">
      <c r="B28" s="8" t="s">
        <v>551</v>
      </c>
      <c r="C28" s="57" t="s">
        <v>552</v>
      </c>
      <c r="D28" s="54" t="s">
        <v>553</v>
      </c>
      <c r="E28" s="6" t="s">
        <v>119</v>
      </c>
      <c r="F28" s="19">
        <v>4160505</v>
      </c>
      <c r="G28" s="24">
        <v>13891.93</v>
      </c>
      <c r="H28" s="24">
        <v>1.41</v>
      </c>
      <c r="I28" s="31"/>
      <c r="J28" s="31"/>
      <c r="K28" s="35"/>
    </row>
    <row r="29" spans="2:11" x14ac:dyDescent="0.3">
      <c r="B29" s="8" t="s">
        <v>399</v>
      </c>
      <c r="C29" s="57" t="s">
        <v>400</v>
      </c>
      <c r="D29" s="54" t="s">
        <v>401</v>
      </c>
      <c r="E29" s="6" t="s">
        <v>71</v>
      </c>
      <c r="F29" s="19">
        <v>1831083</v>
      </c>
      <c r="G29" s="24">
        <v>13174.64</v>
      </c>
      <c r="H29" s="24">
        <v>1.34</v>
      </c>
      <c r="I29" s="31"/>
      <c r="J29" s="31"/>
      <c r="K29" s="35"/>
    </row>
    <row r="30" spans="2:11" x14ac:dyDescent="0.3">
      <c r="B30" s="8" t="s">
        <v>815</v>
      </c>
      <c r="C30" s="57" t="s">
        <v>816</v>
      </c>
      <c r="D30" s="54" t="s">
        <v>817</v>
      </c>
      <c r="E30" s="6" t="s">
        <v>151</v>
      </c>
      <c r="F30" s="19">
        <v>361881</v>
      </c>
      <c r="G30" s="24">
        <v>12864.87</v>
      </c>
      <c r="H30" s="24">
        <v>1.31</v>
      </c>
      <c r="I30" s="31"/>
      <c r="J30" s="31"/>
      <c r="K30" s="35"/>
    </row>
    <row r="31" spans="2:11" x14ac:dyDescent="0.3">
      <c r="B31" s="8" t="s">
        <v>1035</v>
      </c>
      <c r="C31" s="57" t="s">
        <v>1036</v>
      </c>
      <c r="D31" s="54" t="s">
        <v>1037</v>
      </c>
      <c r="E31" s="6" t="s">
        <v>1038</v>
      </c>
      <c r="F31" s="19">
        <v>3142491</v>
      </c>
      <c r="G31" s="24">
        <v>12086.02</v>
      </c>
      <c r="H31" s="24">
        <v>1.23</v>
      </c>
      <c r="I31" s="31"/>
      <c r="J31" s="31"/>
      <c r="K31" s="35"/>
    </row>
    <row r="32" spans="2:11" x14ac:dyDescent="0.3">
      <c r="B32" s="8" t="s">
        <v>309</v>
      </c>
      <c r="C32" s="57" t="s">
        <v>310</v>
      </c>
      <c r="D32" s="54" t="s">
        <v>311</v>
      </c>
      <c r="E32" s="6" t="s">
        <v>197</v>
      </c>
      <c r="F32" s="19">
        <v>7255513</v>
      </c>
      <c r="G32" s="24">
        <v>11682.83</v>
      </c>
      <c r="H32" s="24">
        <v>1.19</v>
      </c>
      <c r="I32" s="31"/>
      <c r="J32" s="31"/>
      <c r="K32" s="35"/>
    </row>
    <row r="33" spans="2:11" x14ac:dyDescent="0.3">
      <c r="B33" s="8" t="s">
        <v>116</v>
      </c>
      <c r="C33" s="57" t="s">
        <v>117</v>
      </c>
      <c r="D33" s="54" t="s">
        <v>118</v>
      </c>
      <c r="E33" s="6" t="s">
        <v>119</v>
      </c>
      <c r="F33" s="19">
        <v>3976749</v>
      </c>
      <c r="G33" s="24">
        <v>11522.63</v>
      </c>
      <c r="H33" s="24">
        <v>1.17</v>
      </c>
      <c r="I33" s="31"/>
      <c r="J33" s="31"/>
      <c r="K33" s="35"/>
    </row>
    <row r="34" spans="2:11" x14ac:dyDescent="0.3">
      <c r="B34" s="8" t="s">
        <v>75</v>
      </c>
      <c r="C34" s="57" t="s">
        <v>76</v>
      </c>
      <c r="D34" s="54" t="s">
        <v>77</v>
      </c>
      <c r="E34" s="6" t="s">
        <v>78</v>
      </c>
      <c r="F34" s="19">
        <v>102083</v>
      </c>
      <c r="G34" s="24">
        <v>11443.5</v>
      </c>
      <c r="H34" s="24">
        <v>1.1599999999999999</v>
      </c>
      <c r="I34" s="31"/>
      <c r="J34" s="31"/>
      <c r="K34" s="35"/>
    </row>
    <row r="35" spans="2:11" x14ac:dyDescent="0.3">
      <c r="B35" s="8" t="s">
        <v>793</v>
      </c>
      <c r="C35" s="57" t="s">
        <v>794</v>
      </c>
      <c r="D35" s="54" t="s">
        <v>795</v>
      </c>
      <c r="E35" s="6" t="s">
        <v>163</v>
      </c>
      <c r="F35" s="19">
        <v>194992</v>
      </c>
      <c r="G35" s="24">
        <v>11004.37</v>
      </c>
      <c r="H35" s="24">
        <v>1.1200000000000001</v>
      </c>
      <c r="I35" s="31"/>
      <c r="J35" s="31"/>
      <c r="K35" s="35"/>
    </row>
    <row r="36" spans="2:11" x14ac:dyDescent="0.3">
      <c r="B36" s="8" t="s">
        <v>1039</v>
      </c>
      <c r="C36" s="57" t="s">
        <v>1040</v>
      </c>
      <c r="D36" s="54" t="s">
        <v>1041</v>
      </c>
      <c r="E36" s="6" t="s">
        <v>86</v>
      </c>
      <c r="F36" s="19">
        <v>477360</v>
      </c>
      <c r="G36" s="24">
        <v>9630.26</v>
      </c>
      <c r="H36" s="24">
        <v>0.98</v>
      </c>
      <c r="I36" s="31"/>
      <c r="J36" s="31"/>
      <c r="K36" s="35"/>
    </row>
    <row r="37" spans="2:11" x14ac:dyDescent="0.3">
      <c r="B37" s="8" t="s">
        <v>544</v>
      </c>
      <c r="C37" s="57" t="s">
        <v>545</v>
      </c>
      <c r="D37" s="54" t="s">
        <v>546</v>
      </c>
      <c r="E37" s="6" t="s">
        <v>547</v>
      </c>
      <c r="F37" s="19">
        <v>647507</v>
      </c>
      <c r="G37" s="24">
        <v>9277.48</v>
      </c>
      <c r="H37" s="24">
        <v>0.94</v>
      </c>
      <c r="I37" s="31"/>
      <c r="J37" s="31"/>
      <c r="K37" s="35"/>
    </row>
    <row r="38" spans="2:11" x14ac:dyDescent="0.3">
      <c r="B38" s="8" t="s">
        <v>1042</v>
      </c>
      <c r="C38" s="57" t="s">
        <v>1043</v>
      </c>
      <c r="D38" s="54" t="s">
        <v>1044</v>
      </c>
      <c r="E38" s="6" t="s">
        <v>151</v>
      </c>
      <c r="F38" s="19">
        <v>396889</v>
      </c>
      <c r="G38" s="24">
        <v>8966.1200000000008</v>
      </c>
      <c r="H38" s="24">
        <v>0.91</v>
      </c>
      <c r="I38" s="31"/>
      <c r="J38" s="31"/>
      <c r="K38" s="35"/>
    </row>
    <row r="39" spans="2:11" x14ac:dyDescent="0.3">
      <c r="B39" s="8" t="s">
        <v>396</v>
      </c>
      <c r="C39" s="57" t="s">
        <v>397</v>
      </c>
      <c r="D39" s="54" t="s">
        <v>398</v>
      </c>
      <c r="E39" s="6" t="s">
        <v>50</v>
      </c>
      <c r="F39" s="19">
        <v>556542</v>
      </c>
      <c r="G39" s="24">
        <v>8759.41</v>
      </c>
      <c r="H39" s="24">
        <v>0.89</v>
      </c>
      <c r="I39" s="31"/>
      <c r="J39" s="31"/>
      <c r="K39" s="35"/>
    </row>
    <row r="40" spans="2:11" x14ac:dyDescent="0.3">
      <c r="B40" s="8" t="s">
        <v>966</v>
      </c>
      <c r="C40" s="57" t="s">
        <v>967</v>
      </c>
      <c r="D40" s="54" t="s">
        <v>968</v>
      </c>
      <c r="E40" s="6" t="s">
        <v>78</v>
      </c>
      <c r="F40" s="19">
        <v>336780</v>
      </c>
      <c r="G40" s="24">
        <v>8573.75</v>
      </c>
      <c r="H40" s="24">
        <v>0.87</v>
      </c>
      <c r="I40" s="31"/>
      <c r="J40" s="31"/>
      <c r="K40" s="35"/>
    </row>
    <row r="41" spans="2:11" x14ac:dyDescent="0.3">
      <c r="B41" s="8" t="s">
        <v>960</v>
      </c>
      <c r="C41" s="57" t="s">
        <v>961</v>
      </c>
      <c r="D41" s="54" t="s">
        <v>962</v>
      </c>
      <c r="E41" s="6" t="s">
        <v>71</v>
      </c>
      <c r="F41" s="19">
        <v>97303</v>
      </c>
      <c r="G41" s="24">
        <v>8374.8700000000008</v>
      </c>
      <c r="H41" s="24">
        <v>0.85</v>
      </c>
      <c r="I41" s="31"/>
      <c r="J41" s="31"/>
      <c r="K41" s="35"/>
    </row>
    <row r="42" spans="2:11" x14ac:dyDescent="0.3">
      <c r="B42" s="8" t="s">
        <v>1045</v>
      </c>
      <c r="C42" s="57" t="s">
        <v>1046</v>
      </c>
      <c r="D42" s="54" t="s">
        <v>1047</v>
      </c>
      <c r="E42" s="6" t="s">
        <v>197</v>
      </c>
      <c r="F42" s="19">
        <v>832476</v>
      </c>
      <c r="G42" s="24">
        <v>8270.65</v>
      </c>
      <c r="H42" s="24">
        <v>0.84</v>
      </c>
      <c r="I42" s="31"/>
      <c r="J42" s="31"/>
      <c r="K42" s="35"/>
    </row>
    <row r="43" spans="2:11" x14ac:dyDescent="0.3">
      <c r="B43" s="8" t="s">
        <v>1048</v>
      </c>
      <c r="C43" s="57" t="s">
        <v>1049</v>
      </c>
      <c r="D43" s="54" t="s">
        <v>1050</v>
      </c>
      <c r="E43" s="6" t="s">
        <v>86</v>
      </c>
      <c r="F43" s="19">
        <v>2874132</v>
      </c>
      <c r="G43" s="24">
        <v>8238.7000000000007</v>
      </c>
      <c r="H43" s="24">
        <v>0.84</v>
      </c>
      <c r="I43" s="31"/>
      <c r="J43" s="31"/>
      <c r="K43" s="35"/>
    </row>
    <row r="44" spans="2:11" x14ac:dyDescent="0.3">
      <c r="B44" s="8" t="s">
        <v>423</v>
      </c>
      <c r="C44" s="57" t="s">
        <v>424</v>
      </c>
      <c r="D44" s="54" t="s">
        <v>425</v>
      </c>
      <c r="E44" s="6" t="s">
        <v>426</v>
      </c>
      <c r="F44" s="19">
        <v>3408090</v>
      </c>
      <c r="G44" s="24">
        <v>8158.97</v>
      </c>
      <c r="H44" s="24">
        <v>0.83</v>
      </c>
      <c r="I44" s="31"/>
      <c r="J44" s="31"/>
      <c r="K44" s="35"/>
    </row>
    <row r="45" spans="2:11" x14ac:dyDescent="0.3">
      <c r="B45" s="8" t="s">
        <v>104</v>
      </c>
      <c r="C45" s="57" t="s">
        <v>105</v>
      </c>
      <c r="D45" s="54" t="s">
        <v>106</v>
      </c>
      <c r="E45" s="6" t="s">
        <v>107</v>
      </c>
      <c r="F45" s="19">
        <v>1270361</v>
      </c>
      <c r="G45" s="24">
        <v>8047.74</v>
      </c>
      <c r="H45" s="24">
        <v>0.82</v>
      </c>
      <c r="I45" s="31"/>
      <c r="J45" s="31"/>
      <c r="K45" s="35"/>
    </row>
    <row r="46" spans="2:11" x14ac:dyDescent="0.3">
      <c r="B46" s="8" t="s">
        <v>1051</v>
      </c>
      <c r="C46" s="57" t="s">
        <v>1052</v>
      </c>
      <c r="D46" s="54" t="s">
        <v>1053</v>
      </c>
      <c r="E46" s="6" t="s">
        <v>1054</v>
      </c>
      <c r="F46" s="19">
        <v>1992947</v>
      </c>
      <c r="G46" s="24">
        <v>7917.98</v>
      </c>
      <c r="H46" s="24">
        <v>0.8</v>
      </c>
      <c r="I46" s="31"/>
      <c r="J46" s="31"/>
      <c r="K46" s="35"/>
    </row>
    <row r="47" spans="2:11" x14ac:dyDescent="0.3">
      <c r="B47" s="8" t="s">
        <v>1055</v>
      </c>
      <c r="C47" s="57" t="s">
        <v>1056</v>
      </c>
      <c r="D47" s="54" t="s">
        <v>1057</v>
      </c>
      <c r="E47" s="6" t="s">
        <v>86</v>
      </c>
      <c r="F47" s="19">
        <v>1228063</v>
      </c>
      <c r="G47" s="24">
        <v>7851.62</v>
      </c>
      <c r="H47" s="24">
        <v>0.8</v>
      </c>
      <c r="I47" s="31"/>
      <c r="J47" s="31"/>
      <c r="K47" s="35"/>
    </row>
    <row r="48" spans="2:11" x14ac:dyDescent="0.3">
      <c r="B48" s="8" t="s">
        <v>1058</v>
      </c>
      <c r="C48" s="57" t="s">
        <v>1059</v>
      </c>
      <c r="D48" s="54" t="s">
        <v>1060</v>
      </c>
      <c r="E48" s="6" t="s">
        <v>325</v>
      </c>
      <c r="F48" s="19">
        <v>314608</v>
      </c>
      <c r="G48" s="24">
        <v>7538.64</v>
      </c>
      <c r="H48" s="24">
        <v>0.77</v>
      </c>
      <c r="I48" s="31"/>
      <c r="J48" s="31"/>
      <c r="K48" s="35"/>
    </row>
    <row r="49" spans="2:11" x14ac:dyDescent="0.3">
      <c r="B49" s="8" t="s">
        <v>79</v>
      </c>
      <c r="C49" s="57" t="s">
        <v>80</v>
      </c>
      <c r="D49" s="54" t="s">
        <v>81</v>
      </c>
      <c r="E49" s="6" t="s">
        <v>82</v>
      </c>
      <c r="F49" s="19">
        <v>939354</v>
      </c>
      <c r="G49" s="24">
        <v>7297.37</v>
      </c>
      <c r="H49" s="24">
        <v>0.74</v>
      </c>
      <c r="I49" s="31"/>
      <c r="J49" s="31"/>
      <c r="K49" s="35"/>
    </row>
    <row r="50" spans="2:11" x14ac:dyDescent="0.3">
      <c r="B50" s="8" t="s">
        <v>387</v>
      </c>
      <c r="C50" s="57" t="s">
        <v>388</v>
      </c>
      <c r="D50" s="54" t="s">
        <v>389</v>
      </c>
      <c r="E50" s="6" t="s">
        <v>90</v>
      </c>
      <c r="F50" s="19">
        <v>493612</v>
      </c>
      <c r="G50" s="24">
        <v>7234.87</v>
      </c>
      <c r="H50" s="24">
        <v>0.74</v>
      </c>
      <c r="I50" s="31"/>
      <c r="J50" s="31"/>
      <c r="K50" s="35"/>
    </row>
    <row r="51" spans="2:11" x14ac:dyDescent="0.3">
      <c r="B51" s="8" t="s">
        <v>1061</v>
      </c>
      <c r="C51" s="57" t="s">
        <v>1062</v>
      </c>
      <c r="D51" s="54" t="s">
        <v>1063</v>
      </c>
      <c r="E51" s="6" t="s">
        <v>82</v>
      </c>
      <c r="F51" s="19">
        <v>393248</v>
      </c>
      <c r="G51" s="24">
        <v>7126.44</v>
      </c>
      <c r="H51" s="24">
        <v>0.72</v>
      </c>
      <c r="I51" s="31"/>
      <c r="J51" s="31"/>
      <c r="K51" s="35"/>
    </row>
    <row r="52" spans="2:11" x14ac:dyDescent="0.3">
      <c r="B52" s="8" t="s">
        <v>1064</v>
      </c>
      <c r="C52" s="57" t="s">
        <v>1065</v>
      </c>
      <c r="D52" s="54" t="s">
        <v>1066</v>
      </c>
      <c r="E52" s="6" t="s">
        <v>90</v>
      </c>
      <c r="F52" s="19">
        <v>535237</v>
      </c>
      <c r="G52" s="24">
        <v>6696.89</v>
      </c>
      <c r="H52" s="24">
        <v>0.68</v>
      </c>
      <c r="I52" s="31"/>
      <c r="J52" s="31"/>
      <c r="K52" s="35"/>
    </row>
    <row r="53" spans="2:11" x14ac:dyDescent="0.3">
      <c r="B53" s="8" t="s">
        <v>91</v>
      </c>
      <c r="C53" s="57" t="s">
        <v>92</v>
      </c>
      <c r="D53" s="54" t="s">
        <v>93</v>
      </c>
      <c r="E53" s="6" t="s">
        <v>71</v>
      </c>
      <c r="F53" s="19">
        <v>120583</v>
      </c>
      <c r="G53" s="24">
        <v>6431.29</v>
      </c>
      <c r="H53" s="24">
        <v>0.65</v>
      </c>
      <c r="I53" s="31"/>
      <c r="J53" s="31"/>
      <c r="K53" s="35"/>
    </row>
    <row r="54" spans="2:11" x14ac:dyDescent="0.3">
      <c r="B54" s="8" t="s">
        <v>1067</v>
      </c>
      <c r="C54" s="57" t="s">
        <v>1068</v>
      </c>
      <c r="D54" s="54" t="s">
        <v>1069</v>
      </c>
      <c r="E54" s="6" t="s">
        <v>489</v>
      </c>
      <c r="F54" s="19">
        <v>571372</v>
      </c>
      <c r="G54" s="24">
        <v>6321.09</v>
      </c>
      <c r="H54" s="24">
        <v>0.64</v>
      </c>
      <c r="I54" s="31"/>
      <c r="J54" s="31"/>
      <c r="K54" s="35"/>
    </row>
    <row r="55" spans="2:11" x14ac:dyDescent="0.3">
      <c r="B55" s="8" t="s">
        <v>338</v>
      </c>
      <c r="C55" s="57" t="s">
        <v>339</v>
      </c>
      <c r="D55" s="54" t="s">
        <v>340</v>
      </c>
      <c r="E55" s="6" t="s">
        <v>50</v>
      </c>
      <c r="F55" s="19">
        <v>2492234</v>
      </c>
      <c r="G55" s="24">
        <v>6222.36</v>
      </c>
      <c r="H55" s="24">
        <v>0.63</v>
      </c>
      <c r="I55" s="31"/>
      <c r="J55" s="31"/>
      <c r="K55" s="35"/>
    </row>
    <row r="56" spans="2:11" x14ac:dyDescent="0.3">
      <c r="B56" s="8" t="s">
        <v>1070</v>
      </c>
      <c r="C56" s="57" t="s">
        <v>1071</v>
      </c>
      <c r="D56" s="54" t="s">
        <v>1072</v>
      </c>
      <c r="E56" s="6" t="s">
        <v>155</v>
      </c>
      <c r="F56" s="19">
        <v>88645</v>
      </c>
      <c r="G56" s="24">
        <v>6099.22</v>
      </c>
      <c r="H56" s="24">
        <v>0.62</v>
      </c>
      <c r="I56" s="31"/>
      <c r="J56" s="31"/>
      <c r="K56" s="35"/>
    </row>
    <row r="57" spans="2:11" x14ac:dyDescent="0.3">
      <c r="B57" s="8" t="s">
        <v>1073</v>
      </c>
      <c r="C57" s="57" t="s">
        <v>1074</v>
      </c>
      <c r="D57" s="54" t="s">
        <v>1075</v>
      </c>
      <c r="E57" s="6" t="s">
        <v>1076</v>
      </c>
      <c r="F57" s="19">
        <v>228539</v>
      </c>
      <c r="G57" s="24">
        <v>5758.95</v>
      </c>
      <c r="H57" s="24">
        <v>0.59</v>
      </c>
      <c r="I57" s="31"/>
      <c r="J57" s="31"/>
      <c r="K57" s="35"/>
    </row>
    <row r="58" spans="2:11" x14ac:dyDescent="0.3">
      <c r="B58" s="8" t="s">
        <v>982</v>
      </c>
      <c r="C58" s="57" t="s">
        <v>983</v>
      </c>
      <c r="D58" s="54" t="s">
        <v>984</v>
      </c>
      <c r="E58" s="6" t="s">
        <v>71</v>
      </c>
      <c r="F58" s="19">
        <v>113896</v>
      </c>
      <c r="G58" s="24">
        <v>4908.12</v>
      </c>
      <c r="H58" s="24">
        <v>0.5</v>
      </c>
      <c r="I58" s="31"/>
      <c r="J58" s="31"/>
      <c r="K58" s="35"/>
    </row>
    <row r="59" spans="2:11" x14ac:dyDescent="0.3">
      <c r="B59" s="8" t="s">
        <v>1077</v>
      </c>
      <c r="C59" s="57" t="s">
        <v>1078</v>
      </c>
      <c r="D59" s="54" t="s">
        <v>1079</v>
      </c>
      <c r="E59" s="6" t="s">
        <v>43</v>
      </c>
      <c r="F59" s="19">
        <v>577826</v>
      </c>
      <c r="G59" s="24">
        <v>4720.55</v>
      </c>
      <c r="H59" s="24">
        <v>0.48</v>
      </c>
      <c r="I59" s="31"/>
      <c r="J59" s="31"/>
      <c r="K59" s="35"/>
    </row>
    <row r="60" spans="2:11" x14ac:dyDescent="0.3">
      <c r="C60" s="58" t="s">
        <v>175</v>
      </c>
      <c r="D60" s="54"/>
      <c r="E60" s="6"/>
      <c r="F60" s="19"/>
      <c r="G60" s="25">
        <v>982370.37</v>
      </c>
      <c r="H60" s="25">
        <v>99.84</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187</v>
      </c>
      <c r="C102" s="57" t="s">
        <v>188</v>
      </c>
      <c r="D102" s="54"/>
      <c r="E102" s="6"/>
      <c r="F102" s="19"/>
      <c r="G102" s="24">
        <v>1299.06</v>
      </c>
      <c r="H102" s="24">
        <v>0.13</v>
      </c>
      <c r="I102" s="31"/>
      <c r="J102" s="31"/>
      <c r="K102" s="35"/>
    </row>
    <row r="103" spans="1:54" x14ac:dyDescent="0.3">
      <c r="C103" s="58" t="s">
        <v>175</v>
      </c>
      <c r="D103" s="54"/>
      <c r="E103" s="6"/>
      <c r="F103" s="19"/>
      <c r="G103" s="25">
        <v>1299.06</v>
      </c>
      <c r="H103" s="25">
        <v>0.13</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5128</v>
      </c>
      <c r="D106" s="54"/>
      <c r="E106" s="6"/>
      <c r="F106" s="19"/>
      <c r="G106" s="24">
        <v>200</v>
      </c>
      <c r="H106" s="24">
        <v>0.02</v>
      </c>
      <c r="I106" s="31"/>
      <c r="J106" s="31"/>
      <c r="K106" s="35"/>
      <c r="L106" s="3"/>
      <c r="AI106" s="3"/>
      <c r="AV106" s="3"/>
      <c r="AX106" s="3"/>
      <c r="BB106" s="3"/>
    </row>
    <row r="107" spans="1:54" x14ac:dyDescent="0.3">
      <c r="B107" s="8"/>
      <c r="C107" s="57" t="s">
        <v>189</v>
      </c>
      <c r="D107" s="54"/>
      <c r="E107" s="6"/>
      <c r="F107" s="19"/>
      <c r="G107" s="24">
        <v>8</v>
      </c>
      <c r="H107" s="24">
        <v>0.01</v>
      </c>
      <c r="I107" s="31"/>
      <c r="J107" s="31"/>
      <c r="K107" s="35"/>
    </row>
    <row r="108" spans="1:54" x14ac:dyDescent="0.3">
      <c r="C108" s="58" t="s">
        <v>175</v>
      </c>
      <c r="D108" s="54"/>
      <c r="E108" s="6"/>
      <c r="F108" s="19"/>
      <c r="G108" s="25">
        <v>208</v>
      </c>
      <c r="H108" s="25">
        <v>0.03</v>
      </c>
      <c r="I108" s="31"/>
      <c r="J108" s="31"/>
      <c r="K108" s="35"/>
    </row>
    <row r="109" spans="1:54" x14ac:dyDescent="0.3">
      <c r="C109" s="57"/>
      <c r="D109" s="54"/>
      <c r="E109" s="6"/>
      <c r="F109" s="19"/>
      <c r="G109" s="24"/>
      <c r="H109" s="24"/>
      <c r="I109" s="31"/>
      <c r="J109" s="31"/>
      <c r="K109" s="35"/>
    </row>
    <row r="110" spans="1:54" x14ac:dyDescent="0.3">
      <c r="C110" s="60" t="s">
        <v>190</v>
      </c>
      <c r="D110" s="55"/>
      <c r="E110" s="5"/>
      <c r="F110" s="20"/>
      <c r="G110" s="26">
        <v>983877.43</v>
      </c>
      <c r="H110" s="26">
        <v>100</v>
      </c>
      <c r="I110" s="32"/>
      <c r="J110" s="32"/>
      <c r="K110" s="36"/>
    </row>
    <row r="112" spans="1:54" s="50" customFormat="1" ht="15" x14ac:dyDescent="0.35">
      <c r="C112" s="50" t="s">
        <v>4896</v>
      </c>
      <c r="F112" s="51"/>
      <c r="G112" s="51"/>
      <c r="H112" s="51"/>
    </row>
    <row r="113" spans="2:11" s="42" customFormat="1" ht="27.6" x14ac:dyDescent="0.3">
      <c r="B113" s="43"/>
      <c r="C113" s="43" t="s">
        <v>4891</v>
      </c>
      <c r="D113" s="43" t="s">
        <v>4892</v>
      </c>
      <c r="E113" s="43" t="s">
        <v>4893</v>
      </c>
      <c r="F113" s="44" t="s">
        <v>34</v>
      </c>
      <c r="G113" s="45" t="s">
        <v>4894</v>
      </c>
      <c r="H113" s="44" t="s">
        <v>36</v>
      </c>
      <c r="I113" s="43" t="s">
        <v>39</v>
      </c>
    </row>
    <row r="114" spans="2:11" s="42" customFormat="1" ht="13.8" x14ac:dyDescent="0.3">
      <c r="B114" s="43"/>
      <c r="C114" s="43" t="s">
        <v>4897</v>
      </c>
      <c r="D114" s="43"/>
      <c r="E114" s="43"/>
      <c r="F114" s="44"/>
      <c r="G114" s="45"/>
      <c r="H114" s="44"/>
      <c r="I114" s="43"/>
    </row>
    <row r="115" spans="2:11" s="2" customFormat="1" ht="13.8" x14ac:dyDescent="0.3">
      <c r="B115" s="46">
        <v>2300133</v>
      </c>
      <c r="C115" s="46" t="s">
        <v>5153</v>
      </c>
      <c r="D115" s="46" t="s">
        <v>4889</v>
      </c>
      <c r="E115" s="46" t="s">
        <v>12</v>
      </c>
      <c r="F115" s="47">
        <v>5775</v>
      </c>
      <c r="G115" s="47">
        <v>1436.3117999999999</v>
      </c>
      <c r="H115" s="47">
        <v>0.15</v>
      </c>
      <c r="I115" s="46"/>
    </row>
    <row r="116" spans="2:11" s="1" customFormat="1" ht="13.8" x14ac:dyDescent="0.3">
      <c r="B116" s="48"/>
      <c r="C116" s="48" t="s">
        <v>4895</v>
      </c>
      <c r="D116" s="48"/>
      <c r="E116" s="48"/>
      <c r="F116" s="49"/>
      <c r="G116" s="49">
        <v>1436.3117999999999</v>
      </c>
      <c r="H116" s="49">
        <v>0.15</v>
      </c>
      <c r="I116" s="48"/>
    </row>
    <row r="118" spans="2:11" x14ac:dyDescent="0.3">
      <c r="C118" s="1" t="s">
        <v>191</v>
      </c>
    </row>
    <row r="119" spans="2:11" x14ac:dyDescent="0.3">
      <c r="C119" s="37" t="s">
        <v>192</v>
      </c>
      <c r="D119" s="37"/>
      <c r="E119" s="37"/>
      <c r="F119" s="37"/>
      <c r="G119" s="37"/>
      <c r="H119" s="37"/>
      <c r="I119" s="37"/>
      <c r="J119" s="37"/>
      <c r="K119" s="37"/>
    </row>
    <row r="120" spans="2:11" x14ac:dyDescent="0.3">
      <c r="C120" s="2" t="s">
        <v>193</v>
      </c>
    </row>
    <row r="121" spans="2:11" x14ac:dyDescent="0.3">
      <c r="C121" s="2" t="s">
        <v>194</v>
      </c>
    </row>
    <row r="122" spans="2:11" ht="30" customHeight="1" x14ac:dyDescent="0.3">
      <c r="C122" s="82" t="s">
        <v>195</v>
      </c>
      <c r="D122" s="83"/>
      <c r="E122" s="83"/>
      <c r="F122" s="83"/>
      <c r="G122" s="83"/>
      <c r="H122" s="83"/>
      <c r="I122" s="83"/>
      <c r="J122" s="83"/>
      <c r="K122" s="83"/>
    </row>
    <row r="123" spans="2:11" x14ac:dyDescent="0.3">
      <c r="C123" s="2" t="s">
        <v>196</v>
      </c>
    </row>
    <row r="125" spans="2:11" x14ac:dyDescent="0.3">
      <c r="C125" s="1" t="s">
        <v>5237</v>
      </c>
      <c r="E125" s="80" t="s">
        <v>5238</v>
      </c>
    </row>
    <row r="126" spans="2:11" x14ac:dyDescent="0.3">
      <c r="E126" s="2" t="s">
        <v>5248</v>
      </c>
    </row>
  </sheetData>
  <mergeCells count="1">
    <mergeCell ref="C122:K122"/>
  </mergeCells>
  <hyperlinks>
    <hyperlink ref="J2" location="'Index'!A1" display="'Index'!A1" xr:uid="{F14C08AD-D49D-4109-AD13-6D9BA3D238CF}"/>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2CC5D-E930-4CC3-8110-72CF73CA8262}">
  <sheetPr codeName="Sheet1"/>
  <dimension ref="A1:IV104"/>
  <sheetViews>
    <sheetView showGridLines="0" zoomScale="90" zoomScaleNormal="90" workbookViewId="0">
      <pane ySplit="6" topLeftCell="A9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4743</v>
      </c>
      <c r="J2" s="38" t="s">
        <v>4884</v>
      </c>
    </row>
    <row r="3" spans="1:54" ht="16.2" x14ac:dyDescent="0.35">
      <c r="C3" s="1" t="s">
        <v>28</v>
      </c>
      <c r="D3" s="21" t="s">
        <v>4744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2351082</v>
      </c>
      <c r="G10" s="24">
        <v>33991.94</v>
      </c>
      <c r="H10" s="24">
        <v>9.06</v>
      </c>
      <c r="I10" s="31"/>
      <c r="J10" s="31"/>
      <c r="K10" s="35"/>
    </row>
    <row r="11" spans="1:54" x14ac:dyDescent="0.3">
      <c r="B11" s="8" t="s">
        <v>384</v>
      </c>
      <c r="C11" s="57" t="s">
        <v>385</v>
      </c>
      <c r="D11" s="54" t="s">
        <v>386</v>
      </c>
      <c r="E11" s="6" t="s">
        <v>100</v>
      </c>
      <c r="F11" s="19">
        <v>6406003</v>
      </c>
      <c r="G11" s="24">
        <v>26780.3</v>
      </c>
      <c r="H11" s="24">
        <v>7.14</v>
      </c>
      <c r="I11" s="31"/>
      <c r="J11" s="31"/>
      <c r="K11" s="35"/>
    </row>
    <row r="12" spans="1:54" x14ac:dyDescent="0.3">
      <c r="B12" s="8" t="s">
        <v>535</v>
      </c>
      <c r="C12" s="57" t="s">
        <v>536</v>
      </c>
      <c r="D12" s="54" t="s">
        <v>537</v>
      </c>
      <c r="E12" s="6" t="s">
        <v>86</v>
      </c>
      <c r="F12" s="19">
        <v>258861</v>
      </c>
      <c r="G12" s="24">
        <v>23764.73</v>
      </c>
      <c r="H12" s="24">
        <v>6.34</v>
      </c>
      <c r="I12" s="31"/>
      <c r="J12" s="31"/>
      <c r="K12" s="35"/>
    </row>
    <row r="13" spans="1:54" x14ac:dyDescent="0.3">
      <c r="B13" s="8" t="s">
        <v>68</v>
      </c>
      <c r="C13" s="57" t="s">
        <v>69</v>
      </c>
      <c r="D13" s="54" t="s">
        <v>70</v>
      </c>
      <c r="E13" s="6" t="s">
        <v>71</v>
      </c>
      <c r="F13" s="19">
        <v>179865</v>
      </c>
      <c r="G13" s="24">
        <v>22157.57</v>
      </c>
      <c r="H13" s="24">
        <v>5.91</v>
      </c>
      <c r="I13" s="31"/>
      <c r="J13" s="31"/>
      <c r="K13" s="35"/>
    </row>
    <row r="14" spans="1:54" x14ac:dyDescent="0.3">
      <c r="B14" s="8" t="s">
        <v>1035</v>
      </c>
      <c r="C14" s="57" t="s">
        <v>1036</v>
      </c>
      <c r="D14" s="54" t="s">
        <v>1037</v>
      </c>
      <c r="E14" s="6" t="s">
        <v>1038</v>
      </c>
      <c r="F14" s="19">
        <v>5639888</v>
      </c>
      <c r="G14" s="24">
        <v>21691.01</v>
      </c>
      <c r="H14" s="24">
        <v>5.78</v>
      </c>
      <c r="I14" s="31"/>
      <c r="J14" s="31"/>
      <c r="K14" s="35"/>
    </row>
    <row r="15" spans="1:54" x14ac:dyDescent="0.3">
      <c r="B15" s="8" t="s">
        <v>538</v>
      </c>
      <c r="C15" s="57" t="s">
        <v>539</v>
      </c>
      <c r="D15" s="54" t="s">
        <v>540</v>
      </c>
      <c r="E15" s="6" t="s">
        <v>199</v>
      </c>
      <c r="F15" s="19">
        <v>394620</v>
      </c>
      <c r="G15" s="24">
        <v>21033.25</v>
      </c>
      <c r="H15" s="24">
        <v>5.61</v>
      </c>
      <c r="I15" s="31"/>
      <c r="J15" s="31"/>
      <c r="K15" s="35"/>
    </row>
    <row r="16" spans="1:54" x14ac:dyDescent="0.3">
      <c r="B16" s="8" t="s">
        <v>1055</v>
      </c>
      <c r="C16" s="57" t="s">
        <v>1056</v>
      </c>
      <c r="D16" s="54" t="s">
        <v>1057</v>
      </c>
      <c r="E16" s="6" t="s">
        <v>86</v>
      </c>
      <c r="F16" s="19">
        <v>3124013</v>
      </c>
      <c r="G16" s="24">
        <v>19973.38</v>
      </c>
      <c r="H16" s="24">
        <v>5.33</v>
      </c>
      <c r="I16" s="31"/>
      <c r="J16" s="31"/>
      <c r="K16" s="35"/>
    </row>
    <row r="17" spans="2:11" x14ac:dyDescent="0.3">
      <c r="B17" s="8" t="s">
        <v>203</v>
      </c>
      <c r="C17" s="57" t="s">
        <v>204</v>
      </c>
      <c r="D17" s="54" t="s">
        <v>205</v>
      </c>
      <c r="E17" s="6" t="s">
        <v>206</v>
      </c>
      <c r="F17" s="19">
        <v>409111</v>
      </c>
      <c r="G17" s="24">
        <v>19567.78</v>
      </c>
      <c r="H17" s="24">
        <v>5.22</v>
      </c>
      <c r="I17" s="31"/>
      <c r="J17" s="31"/>
      <c r="K17" s="35"/>
    </row>
    <row r="18" spans="2:11" x14ac:dyDescent="0.3">
      <c r="B18" s="8" t="s">
        <v>40</v>
      </c>
      <c r="C18" s="57" t="s">
        <v>41</v>
      </c>
      <c r="D18" s="54" t="s">
        <v>42</v>
      </c>
      <c r="E18" s="6" t="s">
        <v>43</v>
      </c>
      <c r="F18" s="19">
        <v>777514</v>
      </c>
      <c r="G18" s="24">
        <v>15121.87</v>
      </c>
      <c r="H18" s="24">
        <v>4.03</v>
      </c>
      <c r="I18" s="31"/>
      <c r="J18" s="31"/>
      <c r="K18" s="35"/>
    </row>
    <row r="19" spans="2:11" x14ac:dyDescent="0.3">
      <c r="B19" s="8" t="s">
        <v>420</v>
      </c>
      <c r="C19" s="57" t="s">
        <v>421</v>
      </c>
      <c r="D19" s="54" t="s">
        <v>422</v>
      </c>
      <c r="E19" s="6" t="s">
        <v>67</v>
      </c>
      <c r="F19" s="19">
        <v>4653627</v>
      </c>
      <c r="G19" s="24">
        <v>14817.15</v>
      </c>
      <c r="H19" s="24">
        <v>3.95</v>
      </c>
      <c r="I19" s="31"/>
      <c r="J19" s="31"/>
      <c r="K19" s="35"/>
    </row>
    <row r="20" spans="2:11" x14ac:dyDescent="0.3">
      <c r="B20" s="8" t="s">
        <v>2349</v>
      </c>
      <c r="C20" s="57" t="s">
        <v>2350</v>
      </c>
      <c r="D20" s="54" t="s">
        <v>2351</v>
      </c>
      <c r="E20" s="6" t="s">
        <v>489</v>
      </c>
      <c r="F20" s="19">
        <v>1897968</v>
      </c>
      <c r="G20" s="24">
        <v>13597.99</v>
      </c>
      <c r="H20" s="24">
        <v>3.63</v>
      </c>
      <c r="I20" s="31"/>
      <c r="J20" s="31"/>
      <c r="K20" s="35"/>
    </row>
    <row r="21" spans="2:11" x14ac:dyDescent="0.3">
      <c r="B21" s="8" t="s">
        <v>557</v>
      </c>
      <c r="C21" s="57" t="s">
        <v>558</v>
      </c>
      <c r="D21" s="54" t="s">
        <v>559</v>
      </c>
      <c r="E21" s="6" t="s">
        <v>43</v>
      </c>
      <c r="F21" s="19">
        <v>1866536</v>
      </c>
      <c r="G21" s="24">
        <v>12936.03</v>
      </c>
      <c r="H21" s="24">
        <v>3.45</v>
      </c>
      <c r="I21" s="31"/>
      <c r="J21" s="31"/>
      <c r="K21" s="35"/>
    </row>
    <row r="22" spans="2:11" x14ac:dyDescent="0.3">
      <c r="B22" s="8" t="s">
        <v>222</v>
      </c>
      <c r="C22" s="57" t="s">
        <v>223</v>
      </c>
      <c r="D22" s="54" t="s">
        <v>224</v>
      </c>
      <c r="E22" s="6" t="s">
        <v>86</v>
      </c>
      <c r="F22" s="19">
        <v>474861</v>
      </c>
      <c r="G22" s="24">
        <v>10520.07</v>
      </c>
      <c r="H22" s="24">
        <v>2.81</v>
      </c>
      <c r="I22" s="31"/>
      <c r="J22" s="31"/>
      <c r="K22" s="35"/>
    </row>
    <row r="23" spans="2:11" x14ac:dyDescent="0.3">
      <c r="B23" s="8" t="s">
        <v>237</v>
      </c>
      <c r="C23" s="57" t="s">
        <v>238</v>
      </c>
      <c r="D23" s="54" t="s">
        <v>239</v>
      </c>
      <c r="E23" s="6" t="s">
        <v>240</v>
      </c>
      <c r="F23" s="19">
        <v>2720860</v>
      </c>
      <c r="G23" s="24">
        <v>10452.18</v>
      </c>
      <c r="H23" s="24">
        <v>2.79</v>
      </c>
      <c r="I23" s="31"/>
      <c r="J23" s="31"/>
      <c r="K23" s="35"/>
    </row>
    <row r="24" spans="2:11" x14ac:dyDescent="0.3">
      <c r="B24" s="8" t="s">
        <v>2082</v>
      </c>
      <c r="C24" s="57" t="s">
        <v>1276</v>
      </c>
      <c r="D24" s="54" t="s">
        <v>2083</v>
      </c>
      <c r="E24" s="6" t="s">
        <v>67</v>
      </c>
      <c r="F24" s="19">
        <v>2471882</v>
      </c>
      <c r="G24" s="24">
        <v>10160.67</v>
      </c>
      <c r="H24" s="24">
        <v>2.71</v>
      </c>
      <c r="I24" s="31"/>
      <c r="J24" s="31"/>
      <c r="K24" s="35"/>
    </row>
    <row r="25" spans="2:11" x14ac:dyDescent="0.3">
      <c r="B25" s="8" t="s">
        <v>171</v>
      </c>
      <c r="C25" s="57" t="s">
        <v>172</v>
      </c>
      <c r="D25" s="54" t="s">
        <v>173</v>
      </c>
      <c r="E25" s="6" t="s">
        <v>174</v>
      </c>
      <c r="F25" s="19">
        <v>4203842</v>
      </c>
      <c r="G25" s="24">
        <v>9922.33</v>
      </c>
      <c r="H25" s="24">
        <v>2.65</v>
      </c>
      <c r="I25" s="31"/>
      <c r="J25" s="31"/>
      <c r="K25" s="35"/>
    </row>
    <row r="26" spans="2:11" x14ac:dyDescent="0.3">
      <c r="B26" s="8" t="s">
        <v>91</v>
      </c>
      <c r="C26" s="57" t="s">
        <v>92</v>
      </c>
      <c r="D26" s="54" t="s">
        <v>93</v>
      </c>
      <c r="E26" s="6" t="s">
        <v>71</v>
      </c>
      <c r="F26" s="19">
        <v>178792</v>
      </c>
      <c r="G26" s="24">
        <v>9535.8700000000008</v>
      </c>
      <c r="H26" s="24">
        <v>2.54</v>
      </c>
      <c r="I26" s="31"/>
      <c r="J26" s="31"/>
      <c r="K26" s="35"/>
    </row>
    <row r="27" spans="2:11" x14ac:dyDescent="0.3">
      <c r="B27" s="8" t="s">
        <v>3982</v>
      </c>
      <c r="C27" s="57" t="s">
        <v>3983</v>
      </c>
      <c r="D27" s="54" t="s">
        <v>3984</v>
      </c>
      <c r="E27" s="6" t="s">
        <v>287</v>
      </c>
      <c r="F27" s="19">
        <v>273789</v>
      </c>
      <c r="G27" s="24">
        <v>9522.93</v>
      </c>
      <c r="H27" s="24">
        <v>2.54</v>
      </c>
      <c r="I27" s="31"/>
      <c r="J27" s="31"/>
      <c r="K27" s="35"/>
    </row>
    <row r="28" spans="2:11" x14ac:dyDescent="0.3">
      <c r="B28" s="8" t="s">
        <v>2421</v>
      </c>
      <c r="C28" s="57" t="s">
        <v>744</v>
      </c>
      <c r="D28" s="54" t="s">
        <v>2422</v>
      </c>
      <c r="E28" s="6" t="s">
        <v>43</v>
      </c>
      <c r="F28" s="19">
        <v>1437540</v>
      </c>
      <c r="G28" s="24">
        <v>8863.8700000000008</v>
      </c>
      <c r="H28" s="24">
        <v>2.36</v>
      </c>
      <c r="I28" s="31"/>
      <c r="J28" s="31"/>
      <c r="K28" s="35"/>
    </row>
    <row r="29" spans="2:11" x14ac:dyDescent="0.3">
      <c r="B29" s="8" t="s">
        <v>3976</v>
      </c>
      <c r="C29" s="57" t="s">
        <v>3977</v>
      </c>
      <c r="D29" s="54" t="s">
        <v>3978</v>
      </c>
      <c r="E29" s="6" t="s">
        <v>439</v>
      </c>
      <c r="F29" s="19">
        <v>352810</v>
      </c>
      <c r="G29" s="24">
        <v>8077.23</v>
      </c>
      <c r="H29" s="24">
        <v>2.15</v>
      </c>
      <c r="I29" s="31"/>
      <c r="J29" s="31"/>
      <c r="K29" s="35"/>
    </row>
    <row r="30" spans="2:11" x14ac:dyDescent="0.3">
      <c r="B30" s="8" t="s">
        <v>532</v>
      </c>
      <c r="C30" s="57" t="s">
        <v>533</v>
      </c>
      <c r="D30" s="54" t="s">
        <v>534</v>
      </c>
      <c r="E30" s="6" t="s">
        <v>318</v>
      </c>
      <c r="F30" s="19">
        <v>47309</v>
      </c>
      <c r="G30" s="24">
        <v>7618.64</v>
      </c>
      <c r="H30" s="24">
        <v>2.0299999999999998</v>
      </c>
      <c r="I30" s="31"/>
      <c r="J30" s="31"/>
      <c r="K30" s="35"/>
    </row>
    <row r="31" spans="2:11" x14ac:dyDescent="0.3">
      <c r="B31" s="8" t="s">
        <v>796</v>
      </c>
      <c r="C31" s="57" t="s">
        <v>797</v>
      </c>
      <c r="D31" s="54" t="s">
        <v>798</v>
      </c>
      <c r="E31" s="6" t="s">
        <v>271</v>
      </c>
      <c r="F31" s="19">
        <v>432296</v>
      </c>
      <c r="G31" s="24">
        <v>6571.33</v>
      </c>
      <c r="H31" s="24">
        <v>1.75</v>
      </c>
      <c r="I31" s="31"/>
      <c r="J31" s="31"/>
      <c r="K31" s="35"/>
    </row>
    <row r="32" spans="2:11" x14ac:dyDescent="0.3">
      <c r="B32" s="8" t="s">
        <v>108</v>
      </c>
      <c r="C32" s="57" t="s">
        <v>109</v>
      </c>
      <c r="D32" s="54" t="s">
        <v>110</v>
      </c>
      <c r="E32" s="6" t="s">
        <v>111</v>
      </c>
      <c r="F32" s="19">
        <v>10786</v>
      </c>
      <c r="G32" s="24">
        <v>5002.55</v>
      </c>
      <c r="H32" s="24">
        <v>1.33</v>
      </c>
      <c r="I32" s="31"/>
      <c r="J32" s="31"/>
      <c r="K32" s="35"/>
    </row>
    <row r="33" spans="2:11" x14ac:dyDescent="0.3">
      <c r="B33" s="8" t="s">
        <v>848</v>
      </c>
      <c r="C33" s="57" t="s">
        <v>849</v>
      </c>
      <c r="D33" s="54" t="s">
        <v>850</v>
      </c>
      <c r="E33" s="6" t="s">
        <v>50</v>
      </c>
      <c r="F33" s="19">
        <v>293858</v>
      </c>
      <c r="G33" s="24">
        <v>4809.28</v>
      </c>
      <c r="H33" s="24">
        <v>1.28</v>
      </c>
      <c r="I33" s="31"/>
      <c r="J33" s="31"/>
      <c r="K33" s="35"/>
    </row>
    <row r="34" spans="2:11" x14ac:dyDescent="0.3">
      <c r="B34" s="8" t="s">
        <v>83</v>
      </c>
      <c r="C34" s="57" t="s">
        <v>84</v>
      </c>
      <c r="D34" s="54" t="s">
        <v>85</v>
      </c>
      <c r="E34" s="6" t="s">
        <v>86</v>
      </c>
      <c r="F34" s="19">
        <v>270586</v>
      </c>
      <c r="G34" s="24">
        <v>4332.08</v>
      </c>
      <c r="H34" s="24">
        <v>1.1599999999999999</v>
      </c>
      <c r="I34" s="31"/>
      <c r="J34" s="31"/>
      <c r="K34" s="35"/>
    </row>
    <row r="35" spans="2:11" x14ac:dyDescent="0.3">
      <c r="B35" s="8" t="s">
        <v>210</v>
      </c>
      <c r="C35" s="57" t="s">
        <v>211</v>
      </c>
      <c r="D35" s="54" t="s">
        <v>212</v>
      </c>
      <c r="E35" s="6" t="s">
        <v>90</v>
      </c>
      <c r="F35" s="19">
        <v>13434</v>
      </c>
      <c r="G35" s="24">
        <v>4091.32</v>
      </c>
      <c r="H35" s="24">
        <v>1.0900000000000001</v>
      </c>
      <c r="I35" s="31"/>
      <c r="J35" s="31"/>
      <c r="K35" s="35"/>
    </row>
    <row r="36" spans="2:11" x14ac:dyDescent="0.3">
      <c r="B36" s="8" t="s">
        <v>64</v>
      </c>
      <c r="C36" s="57" t="s">
        <v>65</v>
      </c>
      <c r="D36" s="54" t="s">
        <v>66</v>
      </c>
      <c r="E36" s="6" t="s">
        <v>67</v>
      </c>
      <c r="F36" s="19">
        <v>249614</v>
      </c>
      <c r="G36" s="24">
        <v>3546.77</v>
      </c>
      <c r="H36" s="24">
        <v>0.95</v>
      </c>
      <c r="I36" s="31"/>
      <c r="J36" s="31"/>
      <c r="K36" s="35"/>
    </row>
    <row r="37" spans="2:11" x14ac:dyDescent="0.3">
      <c r="B37" s="8" t="s">
        <v>2065</v>
      </c>
      <c r="C37" s="57" t="s">
        <v>2066</v>
      </c>
      <c r="D37" s="54" t="s">
        <v>2067</v>
      </c>
      <c r="E37" s="6" t="s">
        <v>90</v>
      </c>
      <c r="F37" s="19">
        <v>107042</v>
      </c>
      <c r="G37" s="24">
        <v>3530.89</v>
      </c>
      <c r="H37" s="24">
        <v>0.94</v>
      </c>
      <c r="I37" s="31"/>
      <c r="J37" s="31"/>
      <c r="K37" s="35"/>
    </row>
    <row r="38" spans="2:11" x14ac:dyDescent="0.3">
      <c r="B38" s="8" t="s">
        <v>493</v>
      </c>
      <c r="C38" s="57" t="s">
        <v>494</v>
      </c>
      <c r="D38" s="54" t="s">
        <v>495</v>
      </c>
      <c r="E38" s="6" t="s">
        <v>325</v>
      </c>
      <c r="F38" s="19">
        <v>58068</v>
      </c>
      <c r="G38" s="24">
        <v>3199.84</v>
      </c>
      <c r="H38" s="24">
        <v>0.85</v>
      </c>
      <c r="I38" s="31"/>
      <c r="J38" s="31"/>
      <c r="K38" s="35"/>
    </row>
    <row r="39" spans="2:11" x14ac:dyDescent="0.3">
      <c r="B39" s="8" t="s">
        <v>427</v>
      </c>
      <c r="C39" s="57" t="s">
        <v>428</v>
      </c>
      <c r="D39" s="54" t="s">
        <v>429</v>
      </c>
      <c r="E39" s="6" t="s">
        <v>347</v>
      </c>
      <c r="F39" s="19">
        <v>783895</v>
      </c>
      <c r="G39" s="24">
        <v>2408.91</v>
      </c>
      <c r="H39" s="24">
        <v>0.64</v>
      </c>
      <c r="I39" s="31"/>
      <c r="J39" s="31"/>
      <c r="K39" s="35"/>
    </row>
    <row r="40" spans="2:11" x14ac:dyDescent="0.3">
      <c r="B40" s="8" t="s">
        <v>213</v>
      </c>
      <c r="C40" s="57" t="s">
        <v>214</v>
      </c>
      <c r="D40" s="54" t="s">
        <v>215</v>
      </c>
      <c r="E40" s="6" t="s">
        <v>151</v>
      </c>
      <c r="F40" s="19">
        <v>145748</v>
      </c>
      <c r="G40" s="24">
        <v>828.29</v>
      </c>
      <c r="H40" s="24">
        <v>0.22</v>
      </c>
      <c r="I40" s="31"/>
      <c r="J40" s="31"/>
      <c r="K40" s="35"/>
    </row>
    <row r="41" spans="2:11" x14ac:dyDescent="0.3">
      <c r="B41" s="8" t="s">
        <v>4009</v>
      </c>
      <c r="C41" s="57" t="s">
        <v>4010</v>
      </c>
      <c r="D41" s="54" t="s">
        <v>4011</v>
      </c>
      <c r="E41" s="6" t="s">
        <v>240</v>
      </c>
      <c r="F41" s="19">
        <v>42333</v>
      </c>
      <c r="G41" s="24">
        <v>774.99</v>
      </c>
      <c r="H41" s="24">
        <v>0.21</v>
      </c>
      <c r="I41" s="31"/>
      <c r="J41" s="31"/>
      <c r="K41" s="35"/>
    </row>
    <row r="42" spans="2:11" x14ac:dyDescent="0.3">
      <c r="B42" s="8" t="s">
        <v>2753</v>
      </c>
      <c r="C42" s="57" t="s">
        <v>2754</v>
      </c>
      <c r="D42" s="54" t="s">
        <v>2755</v>
      </c>
      <c r="E42" s="6" t="s">
        <v>82</v>
      </c>
      <c r="F42" s="19">
        <v>10</v>
      </c>
      <c r="G42" s="24">
        <v>0.04</v>
      </c>
      <c r="H42" s="24" t="s">
        <v>5129</v>
      </c>
      <c r="I42" s="31"/>
      <c r="J42" s="31"/>
      <c r="K42" s="35"/>
    </row>
    <row r="43" spans="2:11" x14ac:dyDescent="0.3">
      <c r="C43" s="58" t="s">
        <v>175</v>
      </c>
      <c r="D43" s="54"/>
      <c r="E43" s="6"/>
      <c r="F43" s="19"/>
      <c r="G43" s="25">
        <v>369203.08</v>
      </c>
      <c r="H43" s="25">
        <v>98.45</v>
      </c>
      <c r="I43" s="31"/>
      <c r="J43" s="31"/>
      <c r="K43" s="35"/>
    </row>
    <row r="44" spans="2:11" x14ac:dyDescent="0.3">
      <c r="C44" s="57"/>
      <c r="D44" s="54"/>
      <c r="E44" s="6"/>
      <c r="F44" s="19"/>
      <c r="G44" s="24"/>
      <c r="H44" s="24"/>
      <c r="I44" s="31"/>
      <c r="J44" s="31"/>
      <c r="K44" s="35"/>
    </row>
    <row r="45" spans="2:11" x14ac:dyDescent="0.3">
      <c r="C45" s="58" t="s">
        <v>3</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4</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5</v>
      </c>
      <c r="D49" s="54"/>
      <c r="E49" s="6"/>
      <c r="F49" s="19"/>
      <c r="G49" s="24"/>
      <c r="H49" s="24"/>
      <c r="I49" s="31"/>
      <c r="J49" s="31"/>
      <c r="K49" s="35"/>
    </row>
    <row r="50" spans="3:11" x14ac:dyDescent="0.3">
      <c r="C50" s="57"/>
      <c r="D50" s="54"/>
      <c r="E50" s="6"/>
      <c r="F50" s="19"/>
      <c r="G50" s="24"/>
      <c r="H50" s="24"/>
      <c r="I50" s="31"/>
      <c r="J50" s="31"/>
      <c r="K50" s="35"/>
    </row>
    <row r="51" spans="3:11" x14ac:dyDescent="0.3">
      <c r="C51" s="58" t="s">
        <v>6</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7</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8</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9</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10</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11</v>
      </c>
      <c r="D61" s="54"/>
      <c r="E61" s="6"/>
      <c r="F61" s="19"/>
      <c r="G61" s="24"/>
      <c r="H61" s="24"/>
      <c r="I61" s="31"/>
      <c r="J61" s="31"/>
      <c r="K61" s="35"/>
    </row>
    <row r="62" spans="3:11" x14ac:dyDescent="0.3">
      <c r="C62" s="57"/>
      <c r="D62" s="54"/>
      <c r="E62" s="6"/>
      <c r="F62" s="19"/>
      <c r="G62" s="24"/>
      <c r="H62" s="24"/>
      <c r="I62" s="31"/>
      <c r="J62" s="31"/>
      <c r="K62" s="35"/>
    </row>
    <row r="63" spans="3:11" x14ac:dyDescent="0.3">
      <c r="C63" s="58" t="s">
        <v>13</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14</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15</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187</v>
      </c>
      <c r="C85" s="57" t="s">
        <v>188</v>
      </c>
      <c r="D85" s="54"/>
      <c r="E85" s="6"/>
      <c r="F85" s="19"/>
      <c r="G85" s="24">
        <v>5899.89</v>
      </c>
      <c r="H85" s="24">
        <v>1.57</v>
      </c>
      <c r="I85" s="31"/>
      <c r="J85" s="31"/>
      <c r="K85" s="35"/>
    </row>
    <row r="86" spans="1:54" x14ac:dyDescent="0.3">
      <c r="C86" s="58" t="s">
        <v>175</v>
      </c>
      <c r="D86" s="54"/>
      <c r="E86" s="6"/>
      <c r="F86" s="19"/>
      <c r="G86" s="25">
        <v>5899.89</v>
      </c>
      <c r="H86" s="25">
        <v>1.57</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5128</v>
      </c>
      <c r="D89" s="54"/>
      <c r="E89" s="6"/>
      <c r="F89" s="19"/>
      <c r="G89" s="24" t="s">
        <v>2</v>
      </c>
      <c r="H89" s="24" t="s">
        <v>2</v>
      </c>
      <c r="I89" s="31"/>
      <c r="J89" s="31"/>
      <c r="K89" s="35"/>
      <c r="L89" s="3"/>
      <c r="AI89" s="3"/>
      <c r="AV89" s="3"/>
      <c r="AX89" s="3"/>
      <c r="BB89" s="3"/>
    </row>
    <row r="90" spans="1:54" x14ac:dyDescent="0.3">
      <c r="B90" s="8"/>
      <c r="C90" s="57" t="s">
        <v>189</v>
      </c>
      <c r="D90" s="54"/>
      <c r="E90" s="6"/>
      <c r="F90" s="19"/>
      <c r="G90" s="24">
        <v>-90.02</v>
      </c>
      <c r="H90" s="24">
        <v>-0.02</v>
      </c>
      <c r="I90" s="31"/>
      <c r="J90" s="31"/>
      <c r="K90" s="35"/>
    </row>
    <row r="91" spans="1:54" x14ac:dyDescent="0.3">
      <c r="C91" s="58" t="s">
        <v>175</v>
      </c>
      <c r="D91" s="54"/>
      <c r="E91" s="6"/>
      <c r="F91" s="19"/>
      <c r="G91" s="25">
        <v>-90.02</v>
      </c>
      <c r="H91" s="25">
        <v>-0.02</v>
      </c>
      <c r="I91" s="31"/>
      <c r="J91" s="31"/>
      <c r="K91" s="35"/>
    </row>
    <row r="92" spans="1:54" x14ac:dyDescent="0.3">
      <c r="C92" s="57"/>
      <c r="D92" s="54"/>
      <c r="E92" s="6"/>
      <c r="F92" s="19"/>
      <c r="G92" s="24"/>
      <c r="H92" s="24"/>
      <c r="I92" s="31"/>
      <c r="J92" s="31"/>
      <c r="K92" s="35"/>
    </row>
    <row r="93" spans="1:54" x14ac:dyDescent="0.3">
      <c r="C93" s="60" t="s">
        <v>190</v>
      </c>
      <c r="D93" s="55"/>
      <c r="E93" s="5"/>
      <c r="F93" s="20"/>
      <c r="G93" s="26">
        <v>375012.95</v>
      </c>
      <c r="H93" s="26">
        <v>100</v>
      </c>
      <c r="I93" s="32"/>
      <c r="J93" s="32"/>
      <c r="K93" s="36"/>
    </row>
    <row r="96" spans="1:54" x14ac:dyDescent="0.3">
      <c r="C96" s="1" t="s">
        <v>191</v>
      </c>
    </row>
    <row r="97" spans="3:11" x14ac:dyDescent="0.3">
      <c r="C97" s="37" t="s">
        <v>192</v>
      </c>
      <c r="D97" s="37"/>
      <c r="E97" s="37"/>
      <c r="F97" s="37"/>
      <c r="G97" s="37"/>
      <c r="H97" s="37"/>
      <c r="I97" s="37"/>
      <c r="J97" s="37"/>
      <c r="K97" s="37"/>
    </row>
    <row r="98" spans="3:11" x14ac:dyDescent="0.3">
      <c r="C98" s="2" t="s">
        <v>193</v>
      </c>
    </row>
    <row r="99" spans="3:11" x14ac:dyDescent="0.3">
      <c r="C99" s="2" t="s">
        <v>194</v>
      </c>
    </row>
    <row r="100" spans="3:11" ht="30" customHeight="1" x14ac:dyDescent="0.3">
      <c r="C100" s="82" t="s">
        <v>195</v>
      </c>
      <c r="D100" s="83"/>
      <c r="E100" s="83"/>
      <c r="F100" s="83"/>
      <c r="G100" s="83"/>
      <c r="H100" s="83"/>
      <c r="I100" s="83"/>
      <c r="J100" s="83"/>
      <c r="K100" s="83"/>
    </row>
    <row r="101" spans="3:11" x14ac:dyDescent="0.3">
      <c r="C101" s="2" t="s">
        <v>196</v>
      </c>
    </row>
    <row r="103" spans="3:11" x14ac:dyDescent="0.3">
      <c r="C103" s="1" t="s">
        <v>5237</v>
      </c>
      <c r="E103" s="80" t="s">
        <v>5238</v>
      </c>
    </row>
    <row r="104" spans="3:11" x14ac:dyDescent="0.3">
      <c r="E104" s="2" t="s">
        <v>5300</v>
      </c>
    </row>
  </sheetData>
  <mergeCells count="1">
    <mergeCell ref="C100:K100"/>
  </mergeCells>
  <hyperlinks>
    <hyperlink ref="J2" location="'Index'!A1" display="'Index'!A1" xr:uid="{BB831DF7-22C0-4FEF-8D60-1442D1800601}"/>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1C88-1CBD-4E58-8F8B-E771CA07226C}">
  <sheetPr codeName="Sheet1"/>
  <dimension ref="A1:IV83"/>
  <sheetViews>
    <sheetView showGridLines="0" zoomScale="90" zoomScaleNormal="90" workbookViewId="0">
      <pane ySplit="6" topLeftCell="A7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4745</v>
      </c>
      <c r="J2" s="38" t="s">
        <v>4884</v>
      </c>
    </row>
    <row r="3" spans="1:54" ht="16.2" x14ac:dyDescent="0.35">
      <c r="C3" s="1" t="s">
        <v>28</v>
      </c>
      <c r="D3" s="21" t="s">
        <v>4746</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165334</v>
      </c>
      <c r="G10" s="24">
        <v>3215.58</v>
      </c>
      <c r="H10" s="24">
        <v>27.83</v>
      </c>
      <c r="I10" s="31"/>
      <c r="J10" s="31"/>
      <c r="K10" s="35"/>
    </row>
    <row r="11" spans="1:54" x14ac:dyDescent="0.3">
      <c r="B11" s="8" t="s">
        <v>44</v>
      </c>
      <c r="C11" s="57" t="s">
        <v>45</v>
      </c>
      <c r="D11" s="54" t="s">
        <v>46</v>
      </c>
      <c r="E11" s="6" t="s">
        <v>43</v>
      </c>
      <c r="F11" s="19">
        <v>201272</v>
      </c>
      <c r="G11" s="24">
        <v>2909.99</v>
      </c>
      <c r="H11" s="24">
        <v>25.18</v>
      </c>
      <c r="I11" s="31"/>
      <c r="J11" s="31"/>
      <c r="K11" s="35"/>
    </row>
    <row r="12" spans="1:54" x14ac:dyDescent="0.3">
      <c r="B12" s="8" t="s">
        <v>51</v>
      </c>
      <c r="C12" s="57" t="s">
        <v>52</v>
      </c>
      <c r="D12" s="54" t="s">
        <v>53</v>
      </c>
      <c r="E12" s="6" t="s">
        <v>43</v>
      </c>
      <c r="F12" s="19">
        <v>81484</v>
      </c>
      <c r="G12" s="24">
        <v>971.45</v>
      </c>
      <c r="H12" s="24">
        <v>8.41</v>
      </c>
      <c r="I12" s="31"/>
      <c r="J12" s="31"/>
      <c r="K12" s="35"/>
    </row>
    <row r="13" spans="1:54" x14ac:dyDescent="0.3">
      <c r="B13" s="8" t="s">
        <v>72</v>
      </c>
      <c r="C13" s="57" t="s">
        <v>73</v>
      </c>
      <c r="D13" s="54" t="s">
        <v>74</v>
      </c>
      <c r="E13" s="6" t="s">
        <v>43</v>
      </c>
      <c r="F13" s="19">
        <v>117933</v>
      </c>
      <c r="G13" s="24">
        <v>957.97</v>
      </c>
      <c r="H13" s="24">
        <v>8.2899999999999991</v>
      </c>
      <c r="I13" s="31"/>
      <c r="J13" s="31"/>
      <c r="K13" s="35"/>
    </row>
    <row r="14" spans="1:54" x14ac:dyDescent="0.3">
      <c r="B14" s="8" t="s">
        <v>58</v>
      </c>
      <c r="C14" s="57" t="s">
        <v>59</v>
      </c>
      <c r="D14" s="54" t="s">
        <v>60</v>
      </c>
      <c r="E14" s="6" t="s">
        <v>43</v>
      </c>
      <c r="F14" s="19">
        <v>42002</v>
      </c>
      <c r="G14" s="24">
        <v>871.42</v>
      </c>
      <c r="H14" s="24">
        <v>7.54</v>
      </c>
      <c r="I14" s="31"/>
      <c r="J14" s="31"/>
      <c r="K14" s="35"/>
    </row>
    <row r="15" spans="1:54" x14ac:dyDescent="0.3">
      <c r="B15" s="8" t="s">
        <v>1077</v>
      </c>
      <c r="C15" s="57" t="s">
        <v>1078</v>
      </c>
      <c r="D15" s="54" t="s">
        <v>1079</v>
      </c>
      <c r="E15" s="6" t="s">
        <v>43</v>
      </c>
      <c r="F15" s="19">
        <v>56697</v>
      </c>
      <c r="G15" s="24">
        <v>463.19</v>
      </c>
      <c r="H15" s="24">
        <v>4.01</v>
      </c>
      <c r="I15" s="31"/>
      <c r="J15" s="31"/>
      <c r="K15" s="35"/>
    </row>
    <row r="16" spans="1:54" x14ac:dyDescent="0.3">
      <c r="B16" s="8" t="s">
        <v>2068</v>
      </c>
      <c r="C16" s="57" t="s">
        <v>2069</v>
      </c>
      <c r="D16" s="54" t="s">
        <v>2070</v>
      </c>
      <c r="E16" s="6" t="s">
        <v>43</v>
      </c>
      <c r="F16" s="19">
        <v>211075</v>
      </c>
      <c r="G16" s="24">
        <v>426.5</v>
      </c>
      <c r="H16" s="24">
        <v>3.69</v>
      </c>
      <c r="I16" s="31"/>
      <c r="J16" s="31"/>
      <c r="K16" s="35"/>
    </row>
    <row r="17" spans="2:11" x14ac:dyDescent="0.3">
      <c r="B17" s="8" t="s">
        <v>300</v>
      </c>
      <c r="C17" s="57" t="s">
        <v>301</v>
      </c>
      <c r="D17" s="54" t="s">
        <v>302</v>
      </c>
      <c r="E17" s="6" t="s">
        <v>43</v>
      </c>
      <c r="F17" s="19">
        <v>159437</v>
      </c>
      <c r="G17" s="24">
        <v>397.88</v>
      </c>
      <c r="H17" s="24">
        <v>3.44</v>
      </c>
      <c r="I17" s="31"/>
      <c r="J17" s="31"/>
      <c r="K17" s="35"/>
    </row>
    <row r="18" spans="2:11" x14ac:dyDescent="0.3">
      <c r="B18" s="8" t="s">
        <v>2246</v>
      </c>
      <c r="C18" s="57" t="s">
        <v>2247</v>
      </c>
      <c r="D18" s="54" t="s">
        <v>2248</v>
      </c>
      <c r="E18" s="6" t="s">
        <v>43</v>
      </c>
      <c r="F18" s="19">
        <v>533747</v>
      </c>
      <c r="G18" s="24">
        <v>362.79</v>
      </c>
      <c r="H18" s="24">
        <v>3.14</v>
      </c>
      <c r="I18" s="31"/>
      <c r="J18" s="31"/>
      <c r="K18" s="35"/>
    </row>
    <row r="19" spans="2:11" x14ac:dyDescent="0.3">
      <c r="B19" s="8" t="s">
        <v>557</v>
      </c>
      <c r="C19" s="57" t="s">
        <v>558</v>
      </c>
      <c r="D19" s="54" t="s">
        <v>559</v>
      </c>
      <c r="E19" s="6" t="s">
        <v>43</v>
      </c>
      <c r="F19" s="19">
        <v>48328</v>
      </c>
      <c r="G19" s="24">
        <v>334.94</v>
      </c>
      <c r="H19" s="24">
        <v>2.9</v>
      </c>
      <c r="I19" s="31"/>
      <c r="J19" s="31"/>
      <c r="K19" s="35"/>
    </row>
    <row r="20" spans="2:11" x14ac:dyDescent="0.3">
      <c r="B20" s="8" t="s">
        <v>2254</v>
      </c>
      <c r="C20" s="57" t="s">
        <v>1413</v>
      </c>
      <c r="D20" s="54" t="s">
        <v>2255</v>
      </c>
      <c r="E20" s="6" t="s">
        <v>43</v>
      </c>
      <c r="F20" s="19">
        <v>290242</v>
      </c>
      <c r="G20" s="24">
        <v>333.08</v>
      </c>
      <c r="H20" s="24">
        <v>2.88</v>
      </c>
      <c r="I20" s="31"/>
      <c r="J20" s="31"/>
      <c r="K20" s="35"/>
    </row>
    <row r="21" spans="2:11" x14ac:dyDescent="0.3">
      <c r="B21" s="8" t="s">
        <v>291</v>
      </c>
      <c r="C21" s="57" t="s">
        <v>292</v>
      </c>
      <c r="D21" s="54" t="s">
        <v>293</v>
      </c>
      <c r="E21" s="6" t="s">
        <v>43</v>
      </c>
      <c r="F21" s="19">
        <v>296836</v>
      </c>
      <c r="G21" s="24">
        <v>314.11</v>
      </c>
      <c r="H21" s="24">
        <v>2.72</v>
      </c>
      <c r="I21" s="31"/>
      <c r="J21" s="31"/>
      <c r="K21" s="35"/>
    </row>
    <row r="22" spans="2:11" x14ac:dyDescent="0.3">
      <c r="C22" s="58" t="s">
        <v>175</v>
      </c>
      <c r="D22" s="54"/>
      <c r="E22" s="6"/>
      <c r="F22" s="19"/>
      <c r="G22" s="25">
        <v>11558.9</v>
      </c>
      <c r="H22" s="25">
        <v>100.03</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187</v>
      </c>
      <c r="C64" s="57" t="s">
        <v>188</v>
      </c>
      <c r="D64" s="54"/>
      <c r="E64" s="6"/>
      <c r="F64" s="19"/>
      <c r="G64" s="24">
        <v>54.35</v>
      </c>
      <c r="H64" s="24">
        <v>0.47</v>
      </c>
      <c r="I64" s="31"/>
      <c r="J64" s="31"/>
      <c r="K64" s="35"/>
    </row>
    <row r="65" spans="1:54" x14ac:dyDescent="0.3">
      <c r="C65" s="58" t="s">
        <v>175</v>
      </c>
      <c r="D65" s="54"/>
      <c r="E65" s="6"/>
      <c r="F65" s="19"/>
      <c r="G65" s="25">
        <v>54.35</v>
      </c>
      <c r="H65" s="25">
        <v>0.47</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5128</v>
      </c>
      <c r="D68" s="54"/>
      <c r="E68" s="6"/>
      <c r="F68" s="19"/>
      <c r="G68" s="24" t="s">
        <v>2</v>
      </c>
      <c r="H68" s="24" t="s">
        <v>2</v>
      </c>
      <c r="I68" s="31"/>
      <c r="J68" s="31"/>
      <c r="K68" s="35"/>
      <c r="L68" s="3"/>
      <c r="AI68" s="3"/>
      <c r="AV68" s="3"/>
      <c r="AX68" s="3"/>
      <c r="BB68" s="3"/>
    </row>
    <row r="69" spans="1:54" x14ac:dyDescent="0.3">
      <c r="B69" s="8"/>
      <c r="C69" s="57" t="s">
        <v>189</v>
      </c>
      <c r="D69" s="54"/>
      <c r="E69" s="6"/>
      <c r="F69" s="19"/>
      <c r="G69" s="24">
        <v>-58.45</v>
      </c>
      <c r="H69" s="24">
        <v>-0.5</v>
      </c>
      <c r="I69" s="31"/>
      <c r="J69" s="31"/>
      <c r="K69" s="35"/>
    </row>
    <row r="70" spans="1:54" x14ac:dyDescent="0.3">
      <c r="C70" s="58" t="s">
        <v>175</v>
      </c>
      <c r="D70" s="54"/>
      <c r="E70" s="6"/>
      <c r="F70" s="19"/>
      <c r="G70" s="25">
        <v>-58.45</v>
      </c>
      <c r="H70" s="25">
        <v>-0.5</v>
      </c>
      <c r="I70" s="31"/>
      <c r="J70" s="31"/>
      <c r="K70" s="35"/>
    </row>
    <row r="71" spans="1:54" x14ac:dyDescent="0.3">
      <c r="C71" s="57"/>
      <c r="D71" s="54"/>
      <c r="E71" s="6"/>
      <c r="F71" s="19"/>
      <c r="G71" s="24"/>
      <c r="H71" s="24"/>
      <c r="I71" s="31"/>
      <c r="J71" s="31"/>
      <c r="K71" s="35"/>
    </row>
    <row r="72" spans="1:54" x14ac:dyDescent="0.3">
      <c r="C72" s="60" t="s">
        <v>190</v>
      </c>
      <c r="D72" s="55"/>
      <c r="E72" s="5"/>
      <c r="F72" s="20"/>
      <c r="G72" s="26">
        <v>11554.8</v>
      </c>
      <c r="H72" s="26">
        <v>100</v>
      </c>
      <c r="I72" s="32"/>
      <c r="J72" s="32"/>
      <c r="K72" s="36"/>
    </row>
    <row r="75" spans="1:54" x14ac:dyDescent="0.3">
      <c r="C75" s="1" t="s">
        <v>191</v>
      </c>
    </row>
    <row r="76" spans="1:54" x14ac:dyDescent="0.3">
      <c r="C76" s="37" t="s">
        <v>192</v>
      </c>
      <c r="D76" s="37"/>
      <c r="E76" s="37"/>
      <c r="F76" s="37"/>
      <c r="G76" s="37"/>
      <c r="H76" s="37"/>
      <c r="I76" s="37"/>
      <c r="J76" s="37"/>
      <c r="K76" s="37"/>
    </row>
    <row r="77" spans="1:54" x14ac:dyDescent="0.3">
      <c r="C77" s="2" t="s">
        <v>193</v>
      </c>
    </row>
    <row r="78" spans="1:54" x14ac:dyDescent="0.3">
      <c r="C78" s="2" t="s">
        <v>194</v>
      </c>
    </row>
    <row r="79" spans="1:54" ht="30" customHeight="1" x14ac:dyDescent="0.3">
      <c r="C79" s="82" t="s">
        <v>195</v>
      </c>
      <c r="D79" s="83"/>
      <c r="E79" s="83"/>
      <c r="F79" s="83"/>
      <c r="G79" s="83"/>
      <c r="H79" s="83"/>
      <c r="I79" s="83"/>
      <c r="J79" s="83"/>
      <c r="K79" s="83"/>
    </row>
    <row r="80" spans="1:54" x14ac:dyDescent="0.3">
      <c r="C80" s="2" t="s">
        <v>196</v>
      </c>
    </row>
    <row r="82" spans="3:5" x14ac:dyDescent="0.3">
      <c r="C82" s="1" t="s">
        <v>5237</v>
      </c>
      <c r="E82" s="80" t="s">
        <v>5238</v>
      </c>
    </row>
    <row r="83" spans="3:5" x14ac:dyDescent="0.3">
      <c r="E83" s="2" t="s">
        <v>5301</v>
      </c>
    </row>
  </sheetData>
  <mergeCells count="1">
    <mergeCell ref="C79:K79"/>
  </mergeCells>
  <hyperlinks>
    <hyperlink ref="J2" location="'Index'!A1" display="'Index'!A1" xr:uid="{EDD07545-9BF8-48AF-8294-A57B69B5D9AB}"/>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CADB7-634C-4DE3-999A-79552104E149}">
  <sheetPr codeName="Sheet1"/>
  <dimension ref="A1:IV81"/>
  <sheetViews>
    <sheetView showGridLines="0" zoomScale="90" zoomScaleNormal="90" workbookViewId="0">
      <pane ySplit="6" topLeftCell="A7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4740</v>
      </c>
      <c r="J2" s="38" t="s">
        <v>4884</v>
      </c>
    </row>
    <row r="3" spans="1:54" ht="16.2" x14ac:dyDescent="0.35">
      <c r="C3" s="1" t="s">
        <v>28</v>
      </c>
      <c r="D3" s="21" t="s">
        <v>4747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85769</v>
      </c>
      <c r="G10" s="24">
        <v>1340.31</v>
      </c>
      <c r="H10" s="24">
        <v>27.04</v>
      </c>
      <c r="I10" s="31"/>
      <c r="J10" s="31"/>
      <c r="K10" s="35"/>
    </row>
    <row r="11" spans="1:54" x14ac:dyDescent="0.3">
      <c r="B11" s="8" t="s">
        <v>61</v>
      </c>
      <c r="C11" s="57" t="s">
        <v>62</v>
      </c>
      <c r="D11" s="54" t="s">
        <v>63</v>
      </c>
      <c r="E11" s="6" t="s">
        <v>50</v>
      </c>
      <c r="F11" s="19">
        <v>31563</v>
      </c>
      <c r="G11" s="24">
        <v>1093.1500000000001</v>
      </c>
      <c r="H11" s="24">
        <v>22.05</v>
      </c>
      <c r="I11" s="31"/>
      <c r="J11" s="31"/>
      <c r="K11" s="35"/>
    </row>
    <row r="12" spans="1:54" x14ac:dyDescent="0.3">
      <c r="B12" s="8" t="s">
        <v>848</v>
      </c>
      <c r="C12" s="57" t="s">
        <v>849</v>
      </c>
      <c r="D12" s="54" t="s">
        <v>850</v>
      </c>
      <c r="E12" s="6" t="s">
        <v>50</v>
      </c>
      <c r="F12" s="19">
        <v>32781</v>
      </c>
      <c r="G12" s="24">
        <v>536.49</v>
      </c>
      <c r="H12" s="24">
        <v>10.82</v>
      </c>
      <c r="I12" s="31"/>
      <c r="J12" s="31"/>
      <c r="K12" s="35"/>
    </row>
    <row r="13" spans="1:54" x14ac:dyDescent="0.3">
      <c r="B13" s="8" t="s">
        <v>396</v>
      </c>
      <c r="C13" s="57" t="s">
        <v>397</v>
      </c>
      <c r="D13" s="54" t="s">
        <v>398</v>
      </c>
      <c r="E13" s="6" t="s">
        <v>50</v>
      </c>
      <c r="F13" s="19">
        <v>32258</v>
      </c>
      <c r="G13" s="24">
        <v>507.71</v>
      </c>
      <c r="H13" s="24">
        <v>10.24</v>
      </c>
      <c r="I13" s="31"/>
      <c r="J13" s="31"/>
      <c r="K13" s="35"/>
    </row>
    <row r="14" spans="1:54" x14ac:dyDescent="0.3">
      <c r="B14" s="8" t="s">
        <v>338</v>
      </c>
      <c r="C14" s="57" t="s">
        <v>339</v>
      </c>
      <c r="D14" s="54" t="s">
        <v>340</v>
      </c>
      <c r="E14" s="6" t="s">
        <v>50</v>
      </c>
      <c r="F14" s="19">
        <v>144447</v>
      </c>
      <c r="G14" s="24">
        <v>360.64</v>
      </c>
      <c r="H14" s="24">
        <v>7.28</v>
      </c>
      <c r="I14" s="31"/>
      <c r="J14" s="31"/>
      <c r="K14" s="35"/>
    </row>
    <row r="15" spans="1:54" x14ac:dyDescent="0.3">
      <c r="B15" s="8" t="s">
        <v>851</v>
      </c>
      <c r="C15" s="57" t="s">
        <v>852</v>
      </c>
      <c r="D15" s="54" t="s">
        <v>853</v>
      </c>
      <c r="E15" s="6" t="s">
        <v>50</v>
      </c>
      <c r="F15" s="19">
        <v>5415</v>
      </c>
      <c r="G15" s="24">
        <v>305.3</v>
      </c>
      <c r="H15" s="24">
        <v>6.16</v>
      </c>
      <c r="I15" s="31"/>
      <c r="J15" s="31"/>
      <c r="K15" s="35"/>
    </row>
    <row r="16" spans="1:54" x14ac:dyDescent="0.3">
      <c r="B16" s="8" t="s">
        <v>241</v>
      </c>
      <c r="C16" s="57" t="s">
        <v>242</v>
      </c>
      <c r="D16" s="54" t="s">
        <v>243</v>
      </c>
      <c r="E16" s="6" t="s">
        <v>50</v>
      </c>
      <c r="F16" s="19">
        <v>3388</v>
      </c>
      <c r="G16" s="24">
        <v>289.69</v>
      </c>
      <c r="H16" s="24">
        <v>5.84</v>
      </c>
      <c r="I16" s="31"/>
      <c r="J16" s="31"/>
      <c r="K16" s="35"/>
    </row>
    <row r="17" spans="2:11" x14ac:dyDescent="0.3">
      <c r="B17" s="8" t="s">
        <v>94</v>
      </c>
      <c r="C17" s="57" t="s">
        <v>95</v>
      </c>
      <c r="D17" s="54" t="s">
        <v>96</v>
      </c>
      <c r="E17" s="6" t="s">
        <v>50</v>
      </c>
      <c r="F17" s="19">
        <v>4697</v>
      </c>
      <c r="G17" s="24">
        <v>238.09</v>
      </c>
      <c r="H17" s="24">
        <v>4.8</v>
      </c>
      <c r="I17" s="31"/>
      <c r="J17" s="31"/>
      <c r="K17" s="35"/>
    </row>
    <row r="18" spans="2:11" x14ac:dyDescent="0.3">
      <c r="B18" s="8" t="s">
        <v>2276</v>
      </c>
      <c r="C18" s="57" t="s">
        <v>2277</v>
      </c>
      <c r="D18" s="54" t="s">
        <v>2278</v>
      </c>
      <c r="E18" s="6" t="s">
        <v>50</v>
      </c>
      <c r="F18" s="19">
        <v>5780</v>
      </c>
      <c r="G18" s="24">
        <v>147.9</v>
      </c>
      <c r="H18" s="24">
        <v>2.98</v>
      </c>
      <c r="I18" s="31"/>
      <c r="J18" s="31"/>
      <c r="K18" s="35"/>
    </row>
    <row r="19" spans="2:11" x14ac:dyDescent="0.3">
      <c r="B19" s="8" t="s">
        <v>2385</v>
      </c>
      <c r="C19" s="57" t="s">
        <v>2386</v>
      </c>
      <c r="D19" s="54" t="s">
        <v>2387</v>
      </c>
      <c r="E19" s="6" t="s">
        <v>50</v>
      </c>
      <c r="F19" s="19">
        <v>1203</v>
      </c>
      <c r="G19" s="24">
        <v>101.8</v>
      </c>
      <c r="H19" s="24">
        <v>2.0499999999999998</v>
      </c>
      <c r="I19" s="31"/>
      <c r="J19" s="31"/>
      <c r="K19" s="35"/>
    </row>
    <row r="20" spans="2:11" x14ac:dyDescent="0.3">
      <c r="C20" s="58" t="s">
        <v>175</v>
      </c>
      <c r="D20" s="54"/>
      <c r="E20" s="6"/>
      <c r="F20" s="19"/>
      <c r="G20" s="25">
        <v>4921.08</v>
      </c>
      <c r="H20" s="25">
        <v>99.26</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187</v>
      </c>
      <c r="C62" s="57" t="s">
        <v>188</v>
      </c>
      <c r="D62" s="54"/>
      <c r="E62" s="6"/>
      <c r="F62" s="19"/>
      <c r="G62" s="24">
        <v>47.17</v>
      </c>
      <c r="H62" s="24">
        <v>0.95</v>
      </c>
      <c r="I62" s="31"/>
      <c r="J62" s="31"/>
      <c r="K62" s="35"/>
    </row>
    <row r="63" spans="1:11" x14ac:dyDescent="0.3">
      <c r="C63" s="58" t="s">
        <v>175</v>
      </c>
      <c r="D63" s="54"/>
      <c r="E63" s="6"/>
      <c r="F63" s="19"/>
      <c r="G63" s="25">
        <v>47.17</v>
      </c>
      <c r="H63" s="25">
        <v>0.95</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5128</v>
      </c>
      <c r="D66" s="54"/>
      <c r="E66" s="6"/>
      <c r="F66" s="19"/>
      <c r="G66" s="24" t="s">
        <v>2</v>
      </c>
      <c r="H66" s="24" t="s">
        <v>2</v>
      </c>
      <c r="I66" s="31"/>
      <c r="J66" s="31"/>
      <c r="K66" s="35"/>
      <c r="L66" s="3"/>
      <c r="AI66" s="3"/>
      <c r="AV66" s="3"/>
      <c r="AX66" s="3"/>
      <c r="BB66" s="3"/>
    </row>
    <row r="67" spans="1:54" x14ac:dyDescent="0.3">
      <c r="B67" s="8"/>
      <c r="C67" s="57" t="s">
        <v>189</v>
      </c>
      <c r="D67" s="54"/>
      <c r="E67" s="6"/>
      <c r="F67" s="19"/>
      <c r="G67" s="24">
        <v>-11.25</v>
      </c>
      <c r="H67" s="24">
        <v>-0.21000000000000002</v>
      </c>
      <c r="I67" s="31"/>
      <c r="J67" s="31"/>
      <c r="K67" s="35"/>
    </row>
    <row r="68" spans="1:54" x14ac:dyDescent="0.3">
      <c r="C68" s="58" t="s">
        <v>175</v>
      </c>
      <c r="D68" s="54"/>
      <c r="E68" s="6"/>
      <c r="F68" s="19"/>
      <c r="G68" s="25">
        <v>-11.25</v>
      </c>
      <c r="H68" s="25">
        <v>-0.21000000000000002</v>
      </c>
      <c r="I68" s="31"/>
      <c r="J68" s="31"/>
      <c r="K68" s="35"/>
    </row>
    <row r="69" spans="1:54" x14ac:dyDescent="0.3">
      <c r="C69" s="57"/>
      <c r="D69" s="54"/>
      <c r="E69" s="6"/>
      <c r="F69" s="19"/>
      <c r="G69" s="24"/>
      <c r="H69" s="24"/>
      <c r="I69" s="31"/>
      <c r="J69" s="31"/>
      <c r="K69" s="35"/>
    </row>
    <row r="70" spans="1:54" x14ac:dyDescent="0.3">
      <c r="C70" s="60" t="s">
        <v>190</v>
      </c>
      <c r="D70" s="55"/>
      <c r="E70" s="5"/>
      <c r="F70" s="20"/>
      <c r="G70" s="26">
        <v>4957</v>
      </c>
      <c r="H70" s="26">
        <v>100.00000000000001</v>
      </c>
      <c r="I70" s="32"/>
      <c r="J70" s="32"/>
      <c r="K70" s="36"/>
    </row>
    <row r="73" spans="1:54" x14ac:dyDescent="0.3">
      <c r="C73" s="1" t="s">
        <v>191</v>
      </c>
    </row>
    <row r="74" spans="1:54" x14ac:dyDescent="0.3">
      <c r="C74" s="37" t="s">
        <v>192</v>
      </c>
      <c r="D74" s="37"/>
      <c r="E74" s="37"/>
      <c r="F74" s="37"/>
      <c r="G74" s="37"/>
      <c r="H74" s="37"/>
      <c r="I74" s="37"/>
      <c r="J74" s="37"/>
      <c r="K74" s="37"/>
    </row>
    <row r="75" spans="1:54" x14ac:dyDescent="0.3">
      <c r="C75" s="2" t="s">
        <v>193</v>
      </c>
    </row>
    <row r="76" spans="1:54" x14ac:dyDescent="0.3">
      <c r="C76" s="2" t="s">
        <v>194</v>
      </c>
    </row>
    <row r="77" spans="1:54" ht="30" customHeight="1" x14ac:dyDescent="0.3">
      <c r="C77" s="82" t="s">
        <v>195</v>
      </c>
      <c r="D77" s="83"/>
      <c r="E77" s="83"/>
      <c r="F77" s="83"/>
      <c r="G77" s="83"/>
      <c r="H77" s="83"/>
      <c r="I77" s="83"/>
      <c r="J77" s="83"/>
      <c r="K77" s="83"/>
    </row>
    <row r="78" spans="1:54" x14ac:dyDescent="0.3">
      <c r="C78" s="2" t="s">
        <v>196</v>
      </c>
    </row>
    <row r="80" spans="1:54" x14ac:dyDescent="0.3">
      <c r="C80" s="1" t="s">
        <v>5237</v>
      </c>
      <c r="E80" s="80" t="s">
        <v>5238</v>
      </c>
    </row>
    <row r="81" spans="5:5" x14ac:dyDescent="0.3">
      <c r="E81" s="2" t="s">
        <v>5281</v>
      </c>
    </row>
  </sheetData>
  <mergeCells count="1">
    <mergeCell ref="C77:K77"/>
  </mergeCells>
  <hyperlinks>
    <hyperlink ref="J2" location="'Index'!A1" display="'Index'!A1" xr:uid="{A8500F5D-6644-4FD1-A7F5-4325730AE11E}"/>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80BA9-0744-49BC-B72F-4DADF409495E}">
  <sheetPr codeName="Sheet1"/>
  <dimension ref="A1:IV83"/>
  <sheetViews>
    <sheetView showGridLines="0" zoomScale="90" zoomScaleNormal="90" workbookViewId="0">
      <pane ySplit="6" topLeftCell="A7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4748</v>
      </c>
      <c r="J2" s="38" t="s">
        <v>4884</v>
      </c>
    </row>
    <row r="3" spans="1:54" ht="16.2" x14ac:dyDescent="0.35">
      <c r="C3" s="1" t="s">
        <v>28</v>
      </c>
      <c r="D3" s="21" t="s">
        <v>4749</v>
      </c>
      <c r="F3" s="73" t="s">
        <v>5172</v>
      </c>
      <c r="G3" s="13" t="s">
        <v>5175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43</v>
      </c>
      <c r="F10" s="19">
        <v>1370909</v>
      </c>
      <c r="G10" s="24">
        <v>11137.26</v>
      </c>
      <c r="H10" s="24">
        <v>22.63</v>
      </c>
      <c r="I10" s="31"/>
      <c r="J10" s="31"/>
      <c r="K10" s="35"/>
    </row>
    <row r="11" spans="1:54" x14ac:dyDescent="0.3">
      <c r="B11" s="8" t="s">
        <v>300</v>
      </c>
      <c r="C11" s="57" t="s">
        <v>301</v>
      </c>
      <c r="D11" s="54" t="s">
        <v>302</v>
      </c>
      <c r="E11" s="6" t="s">
        <v>43</v>
      </c>
      <c r="F11" s="19">
        <v>3430219</v>
      </c>
      <c r="G11" s="24">
        <v>8565.26</v>
      </c>
      <c r="H11" s="24">
        <v>17.399999999999999</v>
      </c>
      <c r="I11" s="31"/>
      <c r="J11" s="31"/>
      <c r="K11" s="35"/>
    </row>
    <row r="12" spans="1:54" x14ac:dyDescent="0.3">
      <c r="B12" s="8" t="s">
        <v>2254</v>
      </c>
      <c r="C12" s="57" t="s">
        <v>1413</v>
      </c>
      <c r="D12" s="54" t="s">
        <v>2255</v>
      </c>
      <c r="E12" s="6" t="s">
        <v>43</v>
      </c>
      <c r="F12" s="19">
        <v>6183787</v>
      </c>
      <c r="G12" s="24">
        <v>7100.22</v>
      </c>
      <c r="H12" s="24">
        <v>14.43</v>
      </c>
      <c r="I12" s="31"/>
      <c r="J12" s="31"/>
      <c r="K12" s="35"/>
    </row>
    <row r="13" spans="1:54" x14ac:dyDescent="0.3">
      <c r="B13" s="8" t="s">
        <v>291</v>
      </c>
      <c r="C13" s="57" t="s">
        <v>292</v>
      </c>
      <c r="D13" s="54" t="s">
        <v>293</v>
      </c>
      <c r="E13" s="6" t="s">
        <v>43</v>
      </c>
      <c r="F13" s="19">
        <v>6352825</v>
      </c>
      <c r="G13" s="24">
        <v>6721.29</v>
      </c>
      <c r="H13" s="24">
        <v>13.66</v>
      </c>
      <c r="I13" s="31"/>
      <c r="J13" s="31"/>
      <c r="K13" s="35"/>
    </row>
    <row r="14" spans="1:54" x14ac:dyDescent="0.3">
      <c r="B14" s="8" t="s">
        <v>2380</v>
      </c>
      <c r="C14" s="57" t="s">
        <v>1687</v>
      </c>
      <c r="D14" s="54" t="s">
        <v>2381</v>
      </c>
      <c r="E14" s="6" t="s">
        <v>43</v>
      </c>
      <c r="F14" s="19">
        <v>3516285</v>
      </c>
      <c r="G14" s="24">
        <v>5161.91</v>
      </c>
      <c r="H14" s="24">
        <v>10.49</v>
      </c>
      <c r="I14" s="31"/>
      <c r="J14" s="31"/>
      <c r="K14" s="35"/>
    </row>
    <row r="15" spans="1:54" x14ac:dyDescent="0.3">
      <c r="B15" s="8" t="s">
        <v>2421</v>
      </c>
      <c r="C15" s="57" t="s">
        <v>744</v>
      </c>
      <c r="D15" s="54" t="s">
        <v>2422</v>
      </c>
      <c r="E15" s="6" t="s">
        <v>43</v>
      </c>
      <c r="F15" s="19">
        <v>645273</v>
      </c>
      <c r="G15" s="24">
        <v>3985.53</v>
      </c>
      <c r="H15" s="24">
        <v>8.1</v>
      </c>
      <c r="I15" s="31"/>
      <c r="J15" s="31"/>
      <c r="K15" s="35"/>
    </row>
    <row r="16" spans="1:54" x14ac:dyDescent="0.3">
      <c r="B16" s="8" t="s">
        <v>332</v>
      </c>
      <c r="C16" s="57" t="s">
        <v>333</v>
      </c>
      <c r="D16" s="54" t="s">
        <v>334</v>
      </c>
      <c r="E16" s="6" t="s">
        <v>43</v>
      </c>
      <c r="F16" s="19">
        <v>2264874</v>
      </c>
      <c r="G16" s="24">
        <v>2760.88</v>
      </c>
      <c r="H16" s="24">
        <v>5.61</v>
      </c>
      <c r="I16" s="31"/>
      <c r="J16" s="31"/>
      <c r="K16" s="35"/>
    </row>
    <row r="17" spans="2:11" x14ac:dyDescent="0.3">
      <c r="B17" s="8" t="s">
        <v>4037</v>
      </c>
      <c r="C17" s="57" t="s">
        <v>4038</v>
      </c>
      <c r="D17" s="54" t="s">
        <v>4039</v>
      </c>
      <c r="E17" s="6" t="s">
        <v>43</v>
      </c>
      <c r="F17" s="19">
        <v>2834383</v>
      </c>
      <c r="G17" s="24">
        <v>1530.28</v>
      </c>
      <c r="H17" s="24">
        <v>3.11</v>
      </c>
      <c r="I17" s="31"/>
      <c r="J17" s="31"/>
      <c r="K17" s="35"/>
    </row>
    <row r="18" spans="2:11" x14ac:dyDescent="0.3">
      <c r="B18" s="8" t="s">
        <v>4543</v>
      </c>
      <c r="C18" s="57" t="s">
        <v>4544</v>
      </c>
      <c r="D18" s="54" t="s">
        <v>4545</v>
      </c>
      <c r="E18" s="6" t="s">
        <v>43</v>
      </c>
      <c r="F18" s="19">
        <v>1834522</v>
      </c>
      <c r="G18" s="24">
        <v>714.36</v>
      </c>
      <c r="H18" s="24">
        <v>1.45</v>
      </c>
      <c r="I18" s="31"/>
      <c r="J18" s="31"/>
      <c r="K18" s="35"/>
    </row>
    <row r="19" spans="2:11" x14ac:dyDescent="0.3">
      <c r="B19" s="8" t="s">
        <v>4559</v>
      </c>
      <c r="C19" s="57" t="s">
        <v>1441</v>
      </c>
      <c r="D19" s="54" t="s">
        <v>4560</v>
      </c>
      <c r="E19" s="6" t="s">
        <v>43</v>
      </c>
      <c r="F19" s="19">
        <v>2079406</v>
      </c>
      <c r="G19" s="24">
        <v>686.62</v>
      </c>
      <c r="H19" s="24">
        <v>1.4</v>
      </c>
      <c r="I19" s="31"/>
      <c r="J19" s="31"/>
      <c r="K19" s="35"/>
    </row>
    <row r="20" spans="2:11" x14ac:dyDescent="0.3">
      <c r="B20" s="8" t="s">
        <v>4523</v>
      </c>
      <c r="C20" s="57" t="s">
        <v>4524</v>
      </c>
      <c r="D20" s="54" t="s">
        <v>4525</v>
      </c>
      <c r="E20" s="6" t="s">
        <v>43</v>
      </c>
      <c r="F20" s="19">
        <v>1393130</v>
      </c>
      <c r="G20" s="24">
        <v>554.61</v>
      </c>
      <c r="H20" s="24">
        <v>1.1299999999999999</v>
      </c>
      <c r="I20" s="31"/>
      <c r="J20" s="31"/>
      <c r="K20" s="35"/>
    </row>
    <row r="21" spans="2:11" x14ac:dyDescent="0.3">
      <c r="B21" s="8" t="s">
        <v>4750</v>
      </c>
      <c r="C21" s="57" t="s">
        <v>4751</v>
      </c>
      <c r="D21" s="54" t="s">
        <v>4752</v>
      </c>
      <c r="E21" s="6" t="s">
        <v>43</v>
      </c>
      <c r="F21" s="19">
        <v>784429</v>
      </c>
      <c r="G21" s="24">
        <v>250.94</v>
      </c>
      <c r="H21" s="24">
        <v>0.51</v>
      </c>
      <c r="I21" s="31"/>
      <c r="J21" s="31"/>
      <c r="K21" s="35"/>
    </row>
    <row r="22" spans="2:11" x14ac:dyDescent="0.3">
      <c r="C22" s="58" t="s">
        <v>175</v>
      </c>
      <c r="D22" s="54"/>
      <c r="E22" s="6"/>
      <c r="F22" s="19"/>
      <c r="G22" s="25">
        <v>49169.16</v>
      </c>
      <c r="H22" s="25">
        <v>99.92</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187</v>
      </c>
      <c r="C64" s="57" t="s">
        <v>188</v>
      </c>
      <c r="D64" s="54"/>
      <c r="E64" s="6"/>
      <c r="F64" s="19"/>
      <c r="G64" s="24">
        <v>215.25</v>
      </c>
      <c r="H64" s="24">
        <v>0.44</v>
      </c>
      <c r="I64" s="31"/>
      <c r="J64" s="31"/>
      <c r="K64" s="35"/>
    </row>
    <row r="65" spans="1:54" x14ac:dyDescent="0.3">
      <c r="C65" s="58" t="s">
        <v>175</v>
      </c>
      <c r="D65" s="54"/>
      <c r="E65" s="6"/>
      <c r="F65" s="19"/>
      <c r="G65" s="25">
        <v>215.25</v>
      </c>
      <c r="H65" s="25">
        <v>0.44</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5128</v>
      </c>
      <c r="D68" s="54"/>
      <c r="E68" s="6"/>
      <c r="F68" s="19"/>
      <c r="G68" s="24" t="s">
        <v>2</v>
      </c>
      <c r="H68" s="24" t="s">
        <v>2</v>
      </c>
      <c r="I68" s="31"/>
      <c r="J68" s="31"/>
      <c r="K68" s="35"/>
      <c r="L68" s="3"/>
      <c r="AI68" s="3"/>
      <c r="AV68" s="3"/>
      <c r="AX68" s="3"/>
      <c r="BB68" s="3"/>
    </row>
    <row r="69" spans="1:54" x14ac:dyDescent="0.3">
      <c r="B69" s="8"/>
      <c r="C69" s="57" t="s">
        <v>189</v>
      </c>
      <c r="D69" s="54"/>
      <c r="E69" s="6"/>
      <c r="F69" s="19"/>
      <c r="G69" s="24">
        <v>-169.61</v>
      </c>
      <c r="H69" s="24">
        <v>-0.36000000000000004</v>
      </c>
      <c r="I69" s="31"/>
      <c r="J69" s="31"/>
      <c r="K69" s="35"/>
    </row>
    <row r="70" spans="1:54" x14ac:dyDescent="0.3">
      <c r="C70" s="58" t="s">
        <v>175</v>
      </c>
      <c r="D70" s="54"/>
      <c r="E70" s="6"/>
      <c r="F70" s="19"/>
      <c r="G70" s="25">
        <v>-169.61</v>
      </c>
      <c r="H70" s="25">
        <v>-0.36000000000000004</v>
      </c>
      <c r="I70" s="31"/>
      <c r="J70" s="31"/>
      <c r="K70" s="35"/>
    </row>
    <row r="71" spans="1:54" x14ac:dyDescent="0.3">
      <c r="C71" s="57"/>
      <c r="D71" s="54"/>
      <c r="E71" s="6"/>
      <c r="F71" s="19"/>
      <c r="G71" s="24"/>
      <c r="H71" s="24"/>
      <c r="I71" s="31"/>
      <c r="J71" s="31"/>
      <c r="K71" s="35"/>
    </row>
    <row r="72" spans="1:54" x14ac:dyDescent="0.3">
      <c r="C72" s="60" t="s">
        <v>190</v>
      </c>
      <c r="D72" s="55"/>
      <c r="E72" s="5"/>
      <c r="F72" s="20"/>
      <c r="G72" s="26">
        <v>49214.8</v>
      </c>
      <c r="H72" s="26">
        <v>100</v>
      </c>
      <c r="I72" s="32"/>
      <c r="J72" s="32"/>
      <c r="K72" s="36"/>
    </row>
    <row r="75" spans="1:54" x14ac:dyDescent="0.3">
      <c r="C75" s="1" t="s">
        <v>191</v>
      </c>
    </row>
    <row r="76" spans="1:54" x14ac:dyDescent="0.3">
      <c r="C76" s="37" t="s">
        <v>192</v>
      </c>
      <c r="D76" s="37"/>
      <c r="E76" s="37"/>
      <c r="F76" s="37"/>
      <c r="G76" s="37"/>
      <c r="H76" s="37"/>
      <c r="I76" s="37"/>
      <c r="J76" s="37"/>
      <c r="K76" s="37"/>
    </row>
    <row r="77" spans="1:54" x14ac:dyDescent="0.3">
      <c r="C77" s="2" t="s">
        <v>193</v>
      </c>
    </row>
    <row r="78" spans="1:54" x14ac:dyDescent="0.3">
      <c r="C78" s="2" t="s">
        <v>194</v>
      </c>
    </row>
    <row r="79" spans="1:54" ht="30" customHeight="1" x14ac:dyDescent="0.3">
      <c r="C79" s="82" t="s">
        <v>195</v>
      </c>
      <c r="D79" s="83"/>
      <c r="E79" s="83"/>
      <c r="F79" s="83"/>
      <c r="G79" s="83"/>
      <c r="H79" s="83"/>
      <c r="I79" s="83"/>
      <c r="J79" s="83"/>
      <c r="K79" s="83"/>
    </row>
    <row r="80" spans="1:54" x14ac:dyDescent="0.3">
      <c r="C80" s="2" t="s">
        <v>196</v>
      </c>
    </row>
    <row r="82" spans="3:5" x14ac:dyDescent="0.3">
      <c r="C82" s="1" t="s">
        <v>5237</v>
      </c>
      <c r="E82" s="80" t="s">
        <v>5238</v>
      </c>
    </row>
    <row r="83" spans="3:5" x14ac:dyDescent="0.3">
      <c r="E83" s="2" t="s">
        <v>5302</v>
      </c>
    </row>
  </sheetData>
  <mergeCells count="1">
    <mergeCell ref="C79:K79"/>
  </mergeCells>
  <hyperlinks>
    <hyperlink ref="J2" location="'Index'!A1" display="'Index'!A1" xr:uid="{4BD76EA4-9F73-4C00-9457-F56F702BFA83}"/>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A942A-049A-43BD-98EC-BFD8BE7DCAE5}">
  <sheetPr codeName="Sheet1"/>
  <dimension ref="A1:IV83"/>
  <sheetViews>
    <sheetView showGridLines="0" zoomScale="90" zoomScaleNormal="90" workbookViewId="0">
      <pane ySplit="6" topLeftCell="A7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2945</v>
      </c>
      <c r="J2" s="38" t="s">
        <v>4884</v>
      </c>
    </row>
    <row r="3" spans="1:54" ht="16.2" x14ac:dyDescent="0.35">
      <c r="C3" s="1" t="s">
        <v>28</v>
      </c>
      <c r="D3" s="21" t="s">
        <v>4753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43</v>
      </c>
      <c r="F10" s="19">
        <v>54306</v>
      </c>
      <c r="G10" s="24">
        <v>441.18</v>
      </c>
      <c r="H10" s="24">
        <v>22.54</v>
      </c>
      <c r="I10" s="31"/>
      <c r="J10" s="31"/>
      <c r="K10" s="35"/>
    </row>
    <row r="11" spans="1:54" x14ac:dyDescent="0.3">
      <c r="B11" s="8" t="s">
        <v>300</v>
      </c>
      <c r="C11" s="57" t="s">
        <v>301</v>
      </c>
      <c r="D11" s="54" t="s">
        <v>302</v>
      </c>
      <c r="E11" s="6" t="s">
        <v>43</v>
      </c>
      <c r="F11" s="19">
        <v>135887</v>
      </c>
      <c r="G11" s="24">
        <v>339.31</v>
      </c>
      <c r="H11" s="24">
        <v>17.329999999999998</v>
      </c>
      <c r="I11" s="31"/>
      <c r="J11" s="31"/>
      <c r="K11" s="35"/>
    </row>
    <row r="12" spans="1:54" x14ac:dyDescent="0.3">
      <c r="B12" s="8" t="s">
        <v>2254</v>
      </c>
      <c r="C12" s="57" t="s">
        <v>1413</v>
      </c>
      <c r="D12" s="54" t="s">
        <v>2255</v>
      </c>
      <c r="E12" s="6" t="s">
        <v>43</v>
      </c>
      <c r="F12" s="19">
        <v>244964</v>
      </c>
      <c r="G12" s="24">
        <v>281.27</v>
      </c>
      <c r="H12" s="24">
        <v>14.37</v>
      </c>
      <c r="I12" s="31"/>
      <c r="J12" s="31"/>
      <c r="K12" s="35"/>
    </row>
    <row r="13" spans="1:54" x14ac:dyDescent="0.3">
      <c r="B13" s="8" t="s">
        <v>291</v>
      </c>
      <c r="C13" s="57" t="s">
        <v>292</v>
      </c>
      <c r="D13" s="54" t="s">
        <v>293</v>
      </c>
      <c r="E13" s="6" t="s">
        <v>43</v>
      </c>
      <c r="F13" s="19">
        <v>251660</v>
      </c>
      <c r="G13" s="24">
        <v>266.26</v>
      </c>
      <c r="H13" s="24">
        <v>13.6</v>
      </c>
      <c r="I13" s="31"/>
      <c r="J13" s="31"/>
      <c r="K13" s="35"/>
    </row>
    <row r="14" spans="1:54" x14ac:dyDescent="0.3">
      <c r="B14" s="8" t="s">
        <v>2380</v>
      </c>
      <c r="C14" s="57" t="s">
        <v>1687</v>
      </c>
      <c r="D14" s="54" t="s">
        <v>2381</v>
      </c>
      <c r="E14" s="6" t="s">
        <v>43</v>
      </c>
      <c r="F14" s="19">
        <v>139299</v>
      </c>
      <c r="G14" s="24">
        <v>204.49</v>
      </c>
      <c r="H14" s="24">
        <v>10.45</v>
      </c>
      <c r="I14" s="31"/>
      <c r="J14" s="31"/>
      <c r="K14" s="35"/>
    </row>
    <row r="15" spans="1:54" x14ac:dyDescent="0.3">
      <c r="B15" s="8" t="s">
        <v>2421</v>
      </c>
      <c r="C15" s="57" t="s">
        <v>744</v>
      </c>
      <c r="D15" s="54" t="s">
        <v>2422</v>
      </c>
      <c r="E15" s="6" t="s">
        <v>43</v>
      </c>
      <c r="F15" s="19">
        <v>25562</v>
      </c>
      <c r="G15" s="24">
        <v>157.88</v>
      </c>
      <c r="H15" s="24">
        <v>8.07</v>
      </c>
      <c r="I15" s="31"/>
      <c r="J15" s="31"/>
      <c r="K15" s="35"/>
    </row>
    <row r="16" spans="1:54" x14ac:dyDescent="0.3">
      <c r="B16" s="8" t="s">
        <v>332</v>
      </c>
      <c r="C16" s="57" t="s">
        <v>333</v>
      </c>
      <c r="D16" s="54" t="s">
        <v>334</v>
      </c>
      <c r="E16" s="6" t="s">
        <v>43</v>
      </c>
      <c r="F16" s="19">
        <v>89718</v>
      </c>
      <c r="G16" s="24">
        <v>109.37</v>
      </c>
      <c r="H16" s="24">
        <v>5.59</v>
      </c>
      <c r="I16" s="31"/>
      <c r="J16" s="31"/>
      <c r="K16" s="35"/>
    </row>
    <row r="17" spans="2:11" x14ac:dyDescent="0.3">
      <c r="B17" s="8" t="s">
        <v>4037</v>
      </c>
      <c r="C17" s="57" t="s">
        <v>4038</v>
      </c>
      <c r="D17" s="54" t="s">
        <v>4039</v>
      </c>
      <c r="E17" s="6" t="s">
        <v>43</v>
      </c>
      <c r="F17" s="19">
        <v>112293</v>
      </c>
      <c r="G17" s="24">
        <v>60.63</v>
      </c>
      <c r="H17" s="24">
        <v>3.1</v>
      </c>
      <c r="I17" s="31"/>
      <c r="J17" s="31"/>
      <c r="K17" s="35"/>
    </row>
    <row r="18" spans="2:11" x14ac:dyDescent="0.3">
      <c r="B18" s="8" t="s">
        <v>4543</v>
      </c>
      <c r="C18" s="57" t="s">
        <v>4544</v>
      </c>
      <c r="D18" s="54" t="s">
        <v>4545</v>
      </c>
      <c r="E18" s="6" t="s">
        <v>43</v>
      </c>
      <c r="F18" s="19">
        <v>72671</v>
      </c>
      <c r="G18" s="24">
        <v>28.3</v>
      </c>
      <c r="H18" s="24">
        <v>1.45</v>
      </c>
      <c r="I18" s="31"/>
      <c r="J18" s="31"/>
      <c r="K18" s="35"/>
    </row>
    <row r="19" spans="2:11" x14ac:dyDescent="0.3">
      <c r="B19" s="8" t="s">
        <v>4559</v>
      </c>
      <c r="C19" s="57" t="s">
        <v>1441</v>
      </c>
      <c r="D19" s="54" t="s">
        <v>4560</v>
      </c>
      <c r="E19" s="6" t="s">
        <v>43</v>
      </c>
      <c r="F19" s="19">
        <v>82373</v>
      </c>
      <c r="G19" s="24">
        <v>27.2</v>
      </c>
      <c r="H19" s="24">
        <v>1.39</v>
      </c>
      <c r="I19" s="31"/>
      <c r="J19" s="31"/>
      <c r="K19" s="35"/>
    </row>
    <row r="20" spans="2:11" x14ac:dyDescent="0.3">
      <c r="B20" s="8" t="s">
        <v>4523</v>
      </c>
      <c r="C20" s="57" t="s">
        <v>4524</v>
      </c>
      <c r="D20" s="54" t="s">
        <v>4525</v>
      </c>
      <c r="E20" s="6" t="s">
        <v>43</v>
      </c>
      <c r="F20" s="19">
        <v>55183</v>
      </c>
      <c r="G20" s="24">
        <v>21.97</v>
      </c>
      <c r="H20" s="24">
        <v>1.1200000000000001</v>
      </c>
      <c r="I20" s="31"/>
      <c r="J20" s="31"/>
      <c r="K20" s="35"/>
    </row>
    <row r="21" spans="2:11" x14ac:dyDescent="0.3">
      <c r="B21" s="8" t="s">
        <v>4750</v>
      </c>
      <c r="C21" s="57" t="s">
        <v>4751</v>
      </c>
      <c r="D21" s="54" t="s">
        <v>4752</v>
      </c>
      <c r="E21" s="6" t="s">
        <v>43</v>
      </c>
      <c r="F21" s="19">
        <v>31066</v>
      </c>
      <c r="G21" s="24">
        <v>9.94</v>
      </c>
      <c r="H21" s="24">
        <v>0.51</v>
      </c>
      <c r="I21" s="31"/>
      <c r="J21" s="31"/>
      <c r="K21" s="35"/>
    </row>
    <row r="22" spans="2:11" x14ac:dyDescent="0.3">
      <c r="C22" s="58" t="s">
        <v>175</v>
      </c>
      <c r="D22" s="54"/>
      <c r="E22" s="6"/>
      <c r="F22" s="19"/>
      <c r="G22" s="25">
        <v>1947.8</v>
      </c>
      <c r="H22" s="25">
        <v>99.52</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187</v>
      </c>
      <c r="C64" s="57" t="s">
        <v>188</v>
      </c>
      <c r="D64" s="54"/>
      <c r="E64" s="6"/>
      <c r="F64" s="19"/>
      <c r="G64" s="24">
        <v>61.32</v>
      </c>
      <c r="H64" s="24">
        <v>3.13</v>
      </c>
      <c r="I64" s="31"/>
      <c r="J64" s="31"/>
      <c r="K64" s="35"/>
    </row>
    <row r="65" spans="1:54" x14ac:dyDescent="0.3">
      <c r="C65" s="58" t="s">
        <v>175</v>
      </c>
      <c r="D65" s="54"/>
      <c r="E65" s="6"/>
      <c r="F65" s="19"/>
      <c r="G65" s="25">
        <v>61.32</v>
      </c>
      <c r="H65" s="25">
        <v>3.13</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5128</v>
      </c>
      <c r="D68" s="54"/>
      <c r="E68" s="6"/>
      <c r="F68" s="19"/>
      <c r="G68" s="24" t="s">
        <v>2</v>
      </c>
      <c r="H68" s="24" t="s">
        <v>2</v>
      </c>
      <c r="I68" s="31"/>
      <c r="J68" s="31"/>
      <c r="K68" s="35"/>
      <c r="L68" s="3"/>
      <c r="AI68" s="3"/>
      <c r="AV68" s="3"/>
      <c r="AX68" s="3"/>
      <c r="BB68" s="3"/>
    </row>
    <row r="69" spans="1:54" x14ac:dyDescent="0.3">
      <c r="B69" s="8"/>
      <c r="C69" s="57" t="s">
        <v>189</v>
      </c>
      <c r="D69" s="54"/>
      <c r="E69" s="6"/>
      <c r="F69" s="19"/>
      <c r="G69" s="24">
        <v>-51.64</v>
      </c>
      <c r="H69" s="24">
        <v>-2.65</v>
      </c>
      <c r="I69" s="31"/>
      <c r="J69" s="31"/>
      <c r="K69" s="35"/>
    </row>
    <row r="70" spans="1:54" x14ac:dyDescent="0.3">
      <c r="C70" s="58" t="s">
        <v>175</v>
      </c>
      <c r="D70" s="54"/>
      <c r="E70" s="6"/>
      <c r="F70" s="19"/>
      <c r="G70" s="25">
        <v>-51.64</v>
      </c>
      <c r="H70" s="25">
        <v>-2.65</v>
      </c>
      <c r="I70" s="31"/>
      <c r="J70" s="31"/>
      <c r="K70" s="35"/>
    </row>
    <row r="71" spans="1:54" x14ac:dyDescent="0.3">
      <c r="C71" s="57"/>
      <c r="D71" s="54"/>
      <c r="E71" s="6"/>
      <c r="F71" s="19"/>
      <c r="G71" s="24"/>
      <c r="H71" s="24"/>
      <c r="I71" s="31"/>
      <c r="J71" s="31"/>
      <c r="K71" s="35"/>
    </row>
    <row r="72" spans="1:54" x14ac:dyDescent="0.3">
      <c r="C72" s="60" t="s">
        <v>190</v>
      </c>
      <c r="D72" s="55"/>
      <c r="E72" s="5"/>
      <c r="F72" s="20"/>
      <c r="G72" s="26">
        <v>1957.48</v>
      </c>
      <c r="H72" s="26">
        <v>99.999999999999986</v>
      </c>
      <c r="I72" s="32"/>
      <c r="J72" s="32"/>
      <c r="K72" s="36"/>
    </row>
    <row r="75" spans="1:54" x14ac:dyDescent="0.3">
      <c r="C75" s="1" t="s">
        <v>191</v>
      </c>
    </row>
    <row r="76" spans="1:54" x14ac:dyDescent="0.3">
      <c r="C76" s="37" t="s">
        <v>192</v>
      </c>
      <c r="D76" s="37"/>
      <c r="E76" s="37"/>
      <c r="F76" s="37"/>
      <c r="G76" s="37"/>
      <c r="H76" s="37"/>
      <c r="I76" s="37"/>
      <c r="J76" s="37"/>
      <c r="K76" s="37"/>
    </row>
    <row r="77" spans="1:54" x14ac:dyDescent="0.3">
      <c r="C77" s="2" t="s">
        <v>193</v>
      </c>
    </row>
    <row r="78" spans="1:54" x14ac:dyDescent="0.3">
      <c r="C78" s="2" t="s">
        <v>194</v>
      </c>
    </row>
    <row r="79" spans="1:54" ht="30" customHeight="1" x14ac:dyDescent="0.3">
      <c r="C79" s="82" t="s">
        <v>195</v>
      </c>
      <c r="D79" s="83"/>
      <c r="E79" s="83"/>
      <c r="F79" s="83"/>
      <c r="G79" s="83"/>
      <c r="H79" s="83"/>
      <c r="I79" s="83"/>
      <c r="J79" s="83"/>
      <c r="K79" s="83"/>
    </row>
    <row r="80" spans="1:54" x14ac:dyDescent="0.3">
      <c r="C80" s="2" t="s">
        <v>196</v>
      </c>
    </row>
    <row r="82" spans="3:5" x14ac:dyDescent="0.3">
      <c r="C82" s="1" t="s">
        <v>5237</v>
      </c>
      <c r="E82" s="80" t="s">
        <v>5238</v>
      </c>
    </row>
    <row r="83" spans="3:5" x14ac:dyDescent="0.3">
      <c r="E83" s="2" t="s">
        <v>5302</v>
      </c>
    </row>
  </sheetData>
  <mergeCells count="1">
    <mergeCell ref="C79:K79"/>
  </mergeCells>
  <hyperlinks>
    <hyperlink ref="J2" location="'Index'!A1" display="'Index'!A1" xr:uid="{64A8D98B-96DB-4872-82B5-C79D58BC69EB}"/>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FEE87-23A1-4E2B-8A04-43B9B26C14A6}">
  <sheetPr codeName="Sheet1"/>
  <dimension ref="A1:IV75"/>
  <sheetViews>
    <sheetView showGridLines="0" zoomScale="90" zoomScaleNormal="90" workbookViewId="0">
      <pane ySplit="6" topLeftCell="A66" activePane="bottomLeft" state="frozen"/>
      <selection activeCell="A2" sqref="A2"/>
      <selection pane="bottomLeft" activeCell="J2" sqref="J2"/>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4754</v>
      </c>
      <c r="J2" s="38" t="s">
        <v>4884</v>
      </c>
    </row>
    <row r="3" spans="1:54" ht="16.2" x14ac:dyDescent="0.35">
      <c r="C3" s="1" t="s">
        <v>28</v>
      </c>
      <c r="D3" s="21" t="s">
        <v>4755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4756</v>
      </c>
      <c r="C42" s="57" t="s">
        <v>5133</v>
      </c>
      <c r="D42" s="54" t="s">
        <v>4757</v>
      </c>
      <c r="E42" s="6" t="s">
        <v>206</v>
      </c>
      <c r="F42" s="19">
        <v>347793830.98199999</v>
      </c>
      <c r="G42" s="24">
        <v>55792.39</v>
      </c>
      <c r="H42" s="24">
        <v>47.64</v>
      </c>
      <c r="I42" s="31"/>
      <c r="J42" s="31"/>
      <c r="K42" s="35"/>
    </row>
    <row r="43" spans="1:11" x14ac:dyDescent="0.3">
      <c r="B43" s="8" t="s">
        <v>4758</v>
      </c>
      <c r="C43" s="57" t="s">
        <v>5134</v>
      </c>
      <c r="D43" s="54" t="s">
        <v>4759</v>
      </c>
      <c r="E43" s="6" t="s">
        <v>206</v>
      </c>
      <c r="F43" s="19">
        <v>119718574.71799999</v>
      </c>
      <c r="G43" s="24">
        <v>42767.9</v>
      </c>
      <c r="H43" s="24">
        <v>36.520000000000003</v>
      </c>
      <c r="I43" s="31"/>
      <c r="J43" s="31"/>
      <c r="K43" s="35"/>
    </row>
    <row r="44" spans="1:11" x14ac:dyDescent="0.3">
      <c r="B44" s="8" t="s">
        <v>4760</v>
      </c>
      <c r="C44" s="57" t="s">
        <v>5135</v>
      </c>
      <c r="D44" s="54" t="s">
        <v>4761</v>
      </c>
      <c r="E44" s="6" t="s">
        <v>206</v>
      </c>
      <c r="F44" s="19">
        <v>22780176.673</v>
      </c>
      <c r="G44" s="24">
        <v>16162.51</v>
      </c>
      <c r="H44" s="24">
        <v>13.8</v>
      </c>
      <c r="I44" s="31"/>
      <c r="J44" s="31"/>
      <c r="K44" s="35"/>
    </row>
    <row r="45" spans="1:11" x14ac:dyDescent="0.3">
      <c r="C45" s="58" t="s">
        <v>175</v>
      </c>
      <c r="D45" s="54"/>
      <c r="E45" s="6"/>
      <c r="F45" s="19"/>
      <c r="G45" s="25">
        <v>114722.8</v>
      </c>
      <c r="H45" s="25">
        <v>97.96</v>
      </c>
      <c r="I45" s="31"/>
      <c r="J45" s="31"/>
      <c r="K45" s="35"/>
    </row>
    <row r="46" spans="1:11" x14ac:dyDescent="0.3">
      <c r="C46" s="57"/>
      <c r="D46" s="54"/>
      <c r="E46" s="6"/>
      <c r="F46" s="19"/>
      <c r="G46" s="24"/>
      <c r="H46" s="24"/>
      <c r="I46" s="31"/>
      <c r="J46" s="31"/>
      <c r="K46" s="35"/>
    </row>
    <row r="47" spans="1:11" x14ac:dyDescent="0.3">
      <c r="C47" s="58" t="s">
        <v>20</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21</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22</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8" t="s">
        <v>23</v>
      </c>
      <c r="D53" s="54"/>
      <c r="E53" s="6"/>
      <c r="F53" s="19"/>
      <c r="G53" s="24" t="s">
        <v>2</v>
      </c>
      <c r="H53" s="24" t="s">
        <v>2</v>
      </c>
      <c r="I53" s="31"/>
      <c r="J53" s="31"/>
      <c r="K53" s="35"/>
    </row>
    <row r="54" spans="1:54" x14ac:dyDescent="0.3">
      <c r="C54" s="57"/>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187</v>
      </c>
      <c r="C56" s="57" t="s">
        <v>188</v>
      </c>
      <c r="D56" s="54"/>
      <c r="E56" s="6"/>
      <c r="F56" s="19"/>
      <c r="G56" s="24">
        <v>3128.59</v>
      </c>
      <c r="H56" s="24">
        <v>2.67</v>
      </c>
      <c r="I56" s="31"/>
      <c r="J56" s="31"/>
      <c r="K56" s="35"/>
    </row>
    <row r="57" spans="1:54" x14ac:dyDescent="0.3">
      <c r="C57" s="58" t="s">
        <v>175</v>
      </c>
      <c r="D57" s="54"/>
      <c r="E57" s="6"/>
      <c r="F57" s="19"/>
      <c r="G57" s="25">
        <v>3128.59</v>
      </c>
      <c r="H57" s="25">
        <v>2.67</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5128</v>
      </c>
      <c r="D60" s="54"/>
      <c r="E60" s="6"/>
      <c r="F60" s="19"/>
      <c r="G60" s="24" t="s">
        <v>2</v>
      </c>
      <c r="H60" s="24" t="s">
        <v>2</v>
      </c>
      <c r="I60" s="31"/>
      <c r="J60" s="31"/>
      <c r="K60" s="35"/>
      <c r="L60" s="3"/>
      <c r="AI60" s="3"/>
      <c r="AV60" s="3"/>
      <c r="AX60" s="3"/>
      <c r="BB60" s="3"/>
    </row>
    <row r="61" spans="1:54" x14ac:dyDescent="0.3">
      <c r="B61" s="8"/>
      <c r="C61" s="57" t="s">
        <v>189</v>
      </c>
      <c r="D61" s="54"/>
      <c r="E61" s="6"/>
      <c r="F61" s="19"/>
      <c r="G61" s="24">
        <v>-743.19</v>
      </c>
      <c r="H61" s="24">
        <v>-0.63</v>
      </c>
      <c r="I61" s="31"/>
      <c r="J61" s="31"/>
      <c r="K61" s="35"/>
    </row>
    <row r="62" spans="1:54" x14ac:dyDescent="0.3">
      <c r="C62" s="58" t="s">
        <v>175</v>
      </c>
      <c r="D62" s="54"/>
      <c r="E62" s="6"/>
      <c r="F62" s="19"/>
      <c r="G62" s="25">
        <v>-743.19</v>
      </c>
      <c r="H62" s="25">
        <v>-0.63</v>
      </c>
      <c r="I62" s="31"/>
      <c r="J62" s="31"/>
      <c r="K62" s="35"/>
    </row>
    <row r="63" spans="1:54" x14ac:dyDescent="0.3">
      <c r="C63" s="57"/>
      <c r="D63" s="54"/>
      <c r="E63" s="6"/>
      <c r="F63" s="19"/>
      <c r="G63" s="24"/>
      <c r="H63" s="24"/>
      <c r="I63" s="31"/>
      <c r="J63" s="31"/>
      <c r="K63" s="35"/>
    </row>
    <row r="64" spans="1:54" x14ac:dyDescent="0.3">
      <c r="C64" s="60" t="s">
        <v>190</v>
      </c>
      <c r="D64" s="55"/>
      <c r="E64" s="5"/>
      <c r="F64" s="20"/>
      <c r="G64" s="26">
        <v>117108.2</v>
      </c>
      <c r="H64" s="26">
        <v>100</v>
      </c>
      <c r="I64" s="32"/>
      <c r="J64" s="32"/>
      <c r="K64" s="36"/>
    </row>
    <row r="67" spans="3:11" x14ac:dyDescent="0.3">
      <c r="C67" s="1" t="s">
        <v>191</v>
      </c>
    </row>
    <row r="68" spans="3:11" x14ac:dyDescent="0.3">
      <c r="C68" s="37" t="s">
        <v>192</v>
      </c>
      <c r="D68" s="37"/>
      <c r="E68" s="37"/>
      <c r="F68" s="37"/>
      <c r="G68" s="37"/>
      <c r="H68" s="37"/>
      <c r="I68" s="37"/>
      <c r="J68" s="37"/>
      <c r="K68" s="37"/>
    </row>
    <row r="69" spans="3:11" x14ac:dyDescent="0.3">
      <c r="C69" s="2" t="s">
        <v>193</v>
      </c>
    </row>
    <row r="70" spans="3:11" x14ac:dyDescent="0.3">
      <c r="C70" s="2" t="s">
        <v>194</v>
      </c>
    </row>
    <row r="71" spans="3:11" ht="30" customHeight="1" x14ac:dyDescent="0.3">
      <c r="C71" s="82" t="s">
        <v>195</v>
      </c>
      <c r="D71" s="83"/>
      <c r="E71" s="83"/>
      <c r="F71" s="83"/>
      <c r="G71" s="83"/>
      <c r="H71" s="83"/>
      <c r="I71" s="83"/>
      <c r="J71" s="83"/>
      <c r="K71" s="83"/>
    </row>
    <row r="72" spans="3:11" x14ac:dyDescent="0.3">
      <c r="C72" s="2" t="s">
        <v>196</v>
      </c>
    </row>
    <row r="74" spans="3:11" x14ac:dyDescent="0.3">
      <c r="C74" s="1" t="s">
        <v>5237</v>
      </c>
      <c r="E74" s="80" t="s">
        <v>5238</v>
      </c>
    </row>
    <row r="75" spans="3:11" x14ac:dyDescent="0.3">
      <c r="E75" s="2" t="s">
        <v>5303</v>
      </c>
    </row>
  </sheetData>
  <mergeCells count="1">
    <mergeCell ref="C71:K71"/>
  </mergeCells>
  <hyperlinks>
    <hyperlink ref="J2" location="'Index'!A1" display="'Index'!A1" xr:uid="{1BE55858-27BB-4CAA-85E7-735553DB024D}"/>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DF70E-A767-43F6-BF66-52DA769FFAC4}">
  <sheetPr codeName="Sheet1"/>
  <dimension ref="A1:IV113"/>
  <sheetViews>
    <sheetView showGridLines="0" zoomScale="90" zoomScaleNormal="90" workbookViewId="0">
      <pane ySplit="6" topLeftCell="A10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1080</v>
      </c>
      <c r="J2" s="38" t="s">
        <v>4884</v>
      </c>
    </row>
    <row r="3" spans="1:54" ht="16.2" x14ac:dyDescent="0.35">
      <c r="C3" s="1" t="s">
        <v>28</v>
      </c>
      <c r="D3" s="21" t="s">
        <v>1081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496</v>
      </c>
      <c r="C10" s="57" t="s">
        <v>497</v>
      </c>
      <c r="D10" s="54" t="s">
        <v>498</v>
      </c>
      <c r="E10" s="6" t="s">
        <v>111</v>
      </c>
      <c r="F10" s="19">
        <v>22000</v>
      </c>
      <c r="G10" s="24">
        <v>189.16</v>
      </c>
      <c r="H10" s="24">
        <v>1.49</v>
      </c>
      <c r="I10" s="31"/>
      <c r="J10" s="31"/>
      <c r="K10" s="35"/>
    </row>
    <row r="11" spans="1:54" x14ac:dyDescent="0.3">
      <c r="B11" s="8" t="s">
        <v>390</v>
      </c>
      <c r="C11" s="57" t="s">
        <v>391</v>
      </c>
      <c r="D11" s="54" t="s">
        <v>392</v>
      </c>
      <c r="E11" s="6" t="s">
        <v>50</v>
      </c>
      <c r="F11" s="19">
        <v>21168</v>
      </c>
      <c r="G11" s="24">
        <v>181.52</v>
      </c>
      <c r="H11" s="24">
        <v>1.43</v>
      </c>
      <c r="I11" s="31"/>
      <c r="J11" s="31"/>
      <c r="K11" s="35"/>
    </row>
    <row r="12" spans="1:54" x14ac:dyDescent="0.3">
      <c r="B12" s="8" t="s">
        <v>1000</v>
      </c>
      <c r="C12" s="57" t="s">
        <v>1001</v>
      </c>
      <c r="D12" s="54" t="s">
        <v>1002</v>
      </c>
      <c r="E12" s="6" t="s">
        <v>325</v>
      </c>
      <c r="F12" s="19">
        <v>19000</v>
      </c>
      <c r="G12" s="24">
        <v>180.53</v>
      </c>
      <c r="H12" s="24">
        <v>1.42</v>
      </c>
      <c r="I12" s="31"/>
      <c r="J12" s="31"/>
      <c r="K12" s="35"/>
    </row>
    <row r="13" spans="1:54" x14ac:dyDescent="0.3">
      <c r="B13" s="8" t="s">
        <v>1082</v>
      </c>
      <c r="C13" s="57" t="s">
        <v>1083</v>
      </c>
      <c r="D13" s="54" t="s">
        <v>1084</v>
      </c>
      <c r="E13" s="6" t="s">
        <v>111</v>
      </c>
      <c r="F13" s="19">
        <v>37000</v>
      </c>
      <c r="G13" s="24">
        <v>172.05</v>
      </c>
      <c r="H13" s="24">
        <v>1.35</v>
      </c>
      <c r="I13" s="31"/>
      <c r="J13" s="31"/>
      <c r="K13" s="35"/>
    </row>
    <row r="14" spans="1:54" x14ac:dyDescent="0.3">
      <c r="B14" s="8" t="s">
        <v>812</v>
      </c>
      <c r="C14" s="57" t="s">
        <v>813</v>
      </c>
      <c r="D14" s="54" t="s">
        <v>814</v>
      </c>
      <c r="E14" s="6" t="s">
        <v>151</v>
      </c>
      <c r="F14" s="19">
        <v>2100</v>
      </c>
      <c r="G14" s="24">
        <v>166.24</v>
      </c>
      <c r="H14" s="24">
        <v>1.31</v>
      </c>
      <c r="I14" s="31"/>
      <c r="J14" s="31"/>
      <c r="K14" s="35"/>
    </row>
    <row r="15" spans="1:54" x14ac:dyDescent="0.3">
      <c r="B15" s="8" t="s">
        <v>975</v>
      </c>
      <c r="C15" s="57" t="s">
        <v>976</v>
      </c>
      <c r="D15" s="54" t="s">
        <v>977</v>
      </c>
      <c r="E15" s="6" t="s">
        <v>111</v>
      </c>
      <c r="F15" s="19">
        <v>14000</v>
      </c>
      <c r="G15" s="24">
        <v>157.71</v>
      </c>
      <c r="H15" s="24">
        <v>1.24</v>
      </c>
      <c r="I15" s="31"/>
      <c r="J15" s="31"/>
      <c r="K15" s="35"/>
    </row>
    <row r="16" spans="1:54" x14ac:dyDescent="0.3">
      <c r="B16" s="8" t="s">
        <v>544</v>
      </c>
      <c r="C16" s="57" t="s">
        <v>545</v>
      </c>
      <c r="D16" s="54" t="s">
        <v>546</v>
      </c>
      <c r="E16" s="6" t="s">
        <v>547</v>
      </c>
      <c r="F16" s="19">
        <v>11000</v>
      </c>
      <c r="G16" s="24">
        <v>157.61000000000001</v>
      </c>
      <c r="H16" s="24">
        <v>1.24</v>
      </c>
      <c r="I16" s="31"/>
      <c r="J16" s="31"/>
      <c r="K16" s="35"/>
    </row>
    <row r="17" spans="2:11" x14ac:dyDescent="0.3">
      <c r="B17" s="8" t="s">
        <v>222</v>
      </c>
      <c r="C17" s="57" t="s">
        <v>223</v>
      </c>
      <c r="D17" s="54" t="s">
        <v>224</v>
      </c>
      <c r="E17" s="6" t="s">
        <v>86</v>
      </c>
      <c r="F17" s="19">
        <v>7000</v>
      </c>
      <c r="G17" s="24">
        <v>155.08000000000001</v>
      </c>
      <c r="H17" s="24">
        <v>1.22</v>
      </c>
      <c r="I17" s="31"/>
      <c r="J17" s="31"/>
      <c r="K17" s="35"/>
    </row>
    <row r="18" spans="2:11" x14ac:dyDescent="0.3">
      <c r="B18" s="8" t="s">
        <v>1085</v>
      </c>
      <c r="C18" s="57" t="s">
        <v>1086</v>
      </c>
      <c r="D18" s="54" t="s">
        <v>1087</v>
      </c>
      <c r="E18" s="6" t="s">
        <v>151</v>
      </c>
      <c r="F18" s="19">
        <v>7933</v>
      </c>
      <c r="G18" s="24">
        <v>152.94</v>
      </c>
      <c r="H18" s="24">
        <v>1.2</v>
      </c>
      <c r="I18" s="31"/>
      <c r="J18" s="31"/>
      <c r="K18" s="35"/>
    </row>
    <row r="19" spans="2:11" x14ac:dyDescent="0.3">
      <c r="B19" s="8" t="s">
        <v>509</v>
      </c>
      <c r="C19" s="57" t="s">
        <v>510</v>
      </c>
      <c r="D19" s="54" t="s">
        <v>511</v>
      </c>
      <c r="E19" s="6" t="s">
        <v>137</v>
      </c>
      <c r="F19" s="19">
        <v>90000</v>
      </c>
      <c r="G19" s="24">
        <v>137.81</v>
      </c>
      <c r="H19" s="24">
        <v>1.08</v>
      </c>
      <c r="I19" s="31"/>
      <c r="J19" s="31"/>
      <c r="K19" s="35"/>
    </row>
    <row r="20" spans="2:11" x14ac:dyDescent="0.3">
      <c r="B20" s="8" t="s">
        <v>1088</v>
      </c>
      <c r="C20" s="57" t="s">
        <v>1089</v>
      </c>
      <c r="D20" s="54" t="s">
        <v>1090</v>
      </c>
      <c r="E20" s="6" t="s">
        <v>147</v>
      </c>
      <c r="F20" s="19">
        <v>166667</v>
      </c>
      <c r="G20" s="24">
        <v>135.5</v>
      </c>
      <c r="H20" s="24">
        <v>1.07</v>
      </c>
      <c r="I20" s="31"/>
      <c r="J20" s="31"/>
      <c r="K20" s="35"/>
    </row>
    <row r="21" spans="2:11" x14ac:dyDescent="0.3">
      <c r="B21" s="8" t="s">
        <v>322</v>
      </c>
      <c r="C21" s="57" t="s">
        <v>323</v>
      </c>
      <c r="D21" s="54" t="s">
        <v>324</v>
      </c>
      <c r="E21" s="6" t="s">
        <v>325</v>
      </c>
      <c r="F21" s="19">
        <v>14000</v>
      </c>
      <c r="G21" s="24">
        <v>135.02000000000001</v>
      </c>
      <c r="H21" s="24">
        <v>1.06</v>
      </c>
      <c r="I21" s="31"/>
      <c r="J21" s="31"/>
      <c r="K21" s="35"/>
    </row>
    <row r="22" spans="2:11" x14ac:dyDescent="0.3">
      <c r="B22" s="8" t="s">
        <v>805</v>
      </c>
      <c r="C22" s="57" t="s">
        <v>806</v>
      </c>
      <c r="D22" s="54" t="s">
        <v>807</v>
      </c>
      <c r="E22" s="6" t="s">
        <v>808</v>
      </c>
      <c r="F22" s="19">
        <v>5500</v>
      </c>
      <c r="G22" s="24">
        <v>134.63</v>
      </c>
      <c r="H22" s="24">
        <v>1.06</v>
      </c>
      <c r="I22" s="31"/>
      <c r="J22" s="31"/>
      <c r="K22" s="35"/>
    </row>
    <row r="23" spans="2:11" x14ac:dyDescent="0.3">
      <c r="B23" s="8" t="s">
        <v>1091</v>
      </c>
      <c r="C23" s="57" t="s">
        <v>1092</v>
      </c>
      <c r="D23" s="54" t="s">
        <v>1093</v>
      </c>
      <c r="E23" s="6" t="s">
        <v>287</v>
      </c>
      <c r="F23" s="19">
        <v>13000</v>
      </c>
      <c r="G23" s="24">
        <v>128.6</v>
      </c>
      <c r="H23" s="24">
        <v>1.01</v>
      </c>
      <c r="I23" s="31"/>
      <c r="J23" s="31"/>
      <c r="K23" s="35"/>
    </row>
    <row r="24" spans="2:11" x14ac:dyDescent="0.3">
      <c r="B24" s="8" t="s">
        <v>326</v>
      </c>
      <c r="C24" s="57" t="s">
        <v>327</v>
      </c>
      <c r="D24" s="54" t="s">
        <v>328</v>
      </c>
      <c r="E24" s="6" t="s">
        <v>111</v>
      </c>
      <c r="F24" s="19">
        <v>7000</v>
      </c>
      <c r="G24" s="24">
        <v>107.4</v>
      </c>
      <c r="H24" s="24">
        <v>0.84</v>
      </c>
      <c r="I24" s="31"/>
      <c r="J24" s="31"/>
      <c r="K24" s="35"/>
    </row>
    <row r="25" spans="2:11" x14ac:dyDescent="0.3">
      <c r="B25" s="8" t="s">
        <v>499</v>
      </c>
      <c r="C25" s="57" t="s">
        <v>500</v>
      </c>
      <c r="D25" s="54" t="s">
        <v>501</v>
      </c>
      <c r="E25" s="6" t="s">
        <v>318</v>
      </c>
      <c r="F25" s="19">
        <v>13000</v>
      </c>
      <c r="G25" s="24">
        <v>96.87</v>
      </c>
      <c r="H25" s="24">
        <v>0.76</v>
      </c>
      <c r="I25" s="31"/>
      <c r="J25" s="31"/>
      <c r="K25" s="35"/>
    </row>
    <row r="26" spans="2:11" x14ac:dyDescent="0.3">
      <c r="B26" s="8" t="s">
        <v>116</v>
      </c>
      <c r="C26" s="57" t="s">
        <v>117</v>
      </c>
      <c r="D26" s="54" t="s">
        <v>118</v>
      </c>
      <c r="E26" s="6" t="s">
        <v>119</v>
      </c>
      <c r="F26" s="19">
        <v>33000</v>
      </c>
      <c r="G26" s="24">
        <v>95.62</v>
      </c>
      <c r="H26" s="24">
        <v>0.75</v>
      </c>
      <c r="I26" s="31"/>
      <c r="J26" s="31"/>
      <c r="K26" s="35"/>
    </row>
    <row r="27" spans="2:11" x14ac:dyDescent="0.3">
      <c r="B27" s="8" t="s">
        <v>565</v>
      </c>
      <c r="C27" s="57" t="s">
        <v>566</v>
      </c>
      <c r="D27" s="54" t="s">
        <v>567</v>
      </c>
      <c r="E27" s="6" t="s">
        <v>163</v>
      </c>
      <c r="F27" s="19">
        <v>25000</v>
      </c>
      <c r="G27" s="24">
        <v>87.11</v>
      </c>
      <c r="H27" s="24">
        <v>0.69</v>
      </c>
      <c r="I27" s="31"/>
      <c r="J27" s="31"/>
      <c r="K27" s="35"/>
    </row>
    <row r="28" spans="2:11" x14ac:dyDescent="0.3">
      <c r="B28" s="8" t="s">
        <v>1094</v>
      </c>
      <c r="C28" s="57" t="s">
        <v>1095</v>
      </c>
      <c r="D28" s="54" t="s">
        <v>1096</v>
      </c>
      <c r="E28" s="6" t="s">
        <v>147</v>
      </c>
      <c r="F28" s="19">
        <v>13000</v>
      </c>
      <c r="G28" s="24">
        <v>85.53</v>
      </c>
      <c r="H28" s="24">
        <v>0.67</v>
      </c>
      <c r="I28" s="31"/>
      <c r="J28" s="31"/>
      <c r="K28" s="35"/>
    </row>
    <row r="29" spans="2:11" x14ac:dyDescent="0.3">
      <c r="B29" s="8" t="s">
        <v>351</v>
      </c>
      <c r="C29" s="57" t="s">
        <v>352</v>
      </c>
      <c r="D29" s="54" t="s">
        <v>353</v>
      </c>
      <c r="E29" s="6" t="s">
        <v>151</v>
      </c>
      <c r="F29" s="19">
        <v>11000</v>
      </c>
      <c r="G29" s="24">
        <v>69.09</v>
      </c>
      <c r="H29" s="24">
        <v>0.54</v>
      </c>
      <c r="I29" s="31"/>
      <c r="J29" s="31"/>
      <c r="K29" s="35"/>
    </row>
    <row r="30" spans="2:11" x14ac:dyDescent="0.3">
      <c r="B30" s="8" t="s">
        <v>354</v>
      </c>
      <c r="C30" s="57" t="s">
        <v>355</v>
      </c>
      <c r="D30" s="54" t="s">
        <v>356</v>
      </c>
      <c r="E30" s="6" t="s">
        <v>151</v>
      </c>
      <c r="F30" s="19">
        <v>14495</v>
      </c>
      <c r="G30" s="24">
        <v>63.35</v>
      </c>
      <c r="H30" s="24">
        <v>0.5</v>
      </c>
      <c r="I30" s="31"/>
      <c r="J30" s="31"/>
      <c r="K30" s="35"/>
    </row>
    <row r="31" spans="2:11" x14ac:dyDescent="0.3">
      <c r="B31" s="8" t="s">
        <v>372</v>
      </c>
      <c r="C31" s="57" t="s">
        <v>373</v>
      </c>
      <c r="D31" s="54" t="s">
        <v>374</v>
      </c>
      <c r="E31" s="6" t="s">
        <v>271</v>
      </c>
      <c r="F31" s="19">
        <v>103000</v>
      </c>
      <c r="G31" s="61">
        <v>0</v>
      </c>
      <c r="H31" s="24" t="s">
        <v>5129</v>
      </c>
      <c r="I31" s="31"/>
      <c r="J31" s="31"/>
      <c r="K31" s="35" t="s">
        <v>5183</v>
      </c>
    </row>
    <row r="32" spans="2:11" x14ac:dyDescent="0.3">
      <c r="C32" s="58" t="s">
        <v>175</v>
      </c>
      <c r="D32" s="54"/>
      <c r="E32" s="6"/>
      <c r="F32" s="19"/>
      <c r="G32" s="25">
        <v>2789.37</v>
      </c>
      <c r="H32" s="25">
        <v>21.93</v>
      </c>
      <c r="I32" s="31"/>
      <c r="J32" s="31"/>
      <c r="K32" s="35"/>
    </row>
    <row r="33" spans="1:11" x14ac:dyDescent="0.3">
      <c r="C33" s="57"/>
      <c r="D33" s="54"/>
      <c r="E33" s="6"/>
      <c r="F33" s="19"/>
      <c r="G33" s="24"/>
      <c r="H33" s="24"/>
      <c r="I33" s="31"/>
      <c r="J33" s="31"/>
      <c r="K33" s="35"/>
    </row>
    <row r="34" spans="1:11" x14ac:dyDescent="0.3">
      <c r="C34" s="58" t="s">
        <v>3</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4</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A38" s="10"/>
      <c r="B38" s="28"/>
      <c r="C38" s="58" t="s">
        <v>5</v>
      </c>
      <c r="D38" s="54"/>
      <c r="E38" s="6"/>
      <c r="F38" s="19"/>
      <c r="G38" s="24"/>
      <c r="H38" s="24"/>
      <c r="I38" s="31"/>
      <c r="J38" s="31"/>
      <c r="K38" s="35"/>
    </row>
    <row r="39" spans="1:11" x14ac:dyDescent="0.3">
      <c r="C39" s="59" t="s">
        <v>6</v>
      </c>
      <c r="D39" s="54"/>
      <c r="E39" s="6"/>
      <c r="F39" s="19"/>
      <c r="G39" s="24"/>
      <c r="H39" s="24"/>
      <c r="I39" s="31"/>
      <c r="J39" s="31"/>
      <c r="K39" s="35"/>
    </row>
    <row r="40" spans="1:11" x14ac:dyDescent="0.3">
      <c r="B40" s="8" t="s">
        <v>1097</v>
      </c>
      <c r="C40" s="57" t="s">
        <v>1098</v>
      </c>
      <c r="D40" s="54" t="s">
        <v>1099</v>
      </c>
      <c r="E40" s="6" t="s">
        <v>597</v>
      </c>
      <c r="F40" s="19">
        <v>500</v>
      </c>
      <c r="G40" s="24">
        <v>521.66999999999996</v>
      </c>
      <c r="H40" s="24">
        <v>4.0999999999999996</v>
      </c>
      <c r="I40" s="31">
        <v>7.5500999999999996</v>
      </c>
      <c r="J40" s="31"/>
      <c r="K40" s="35" t="s">
        <v>598</v>
      </c>
    </row>
    <row r="41" spans="1:11" x14ac:dyDescent="0.3">
      <c r="B41" s="8" t="s">
        <v>594</v>
      </c>
      <c r="C41" s="57" t="s">
        <v>595</v>
      </c>
      <c r="D41" s="54" t="s">
        <v>596</v>
      </c>
      <c r="E41" s="6" t="s">
        <v>597</v>
      </c>
      <c r="F41" s="19">
        <v>500</v>
      </c>
      <c r="G41" s="24">
        <v>512.5</v>
      </c>
      <c r="H41" s="24">
        <v>4.03</v>
      </c>
      <c r="I41" s="31">
        <v>7.2099000000000002</v>
      </c>
      <c r="J41" s="31"/>
      <c r="K41" s="35" t="s">
        <v>598</v>
      </c>
    </row>
    <row r="42" spans="1:11" x14ac:dyDescent="0.3">
      <c r="B42" s="8" t="s">
        <v>1100</v>
      </c>
      <c r="C42" s="57" t="s">
        <v>1101</v>
      </c>
      <c r="D42" s="54" t="s">
        <v>1102</v>
      </c>
      <c r="E42" s="6" t="s">
        <v>597</v>
      </c>
      <c r="F42" s="19">
        <v>500</v>
      </c>
      <c r="G42" s="24">
        <v>503.02</v>
      </c>
      <c r="H42" s="24">
        <v>3.96</v>
      </c>
      <c r="I42" s="31">
        <v>6.8849999999999998</v>
      </c>
      <c r="J42" s="31"/>
      <c r="K42" s="35" t="s">
        <v>598</v>
      </c>
    </row>
    <row r="43" spans="1:11" x14ac:dyDescent="0.3">
      <c r="B43" s="8" t="s">
        <v>1103</v>
      </c>
      <c r="C43" s="57" t="s">
        <v>412</v>
      </c>
      <c r="D43" s="54" t="s">
        <v>1104</v>
      </c>
      <c r="E43" s="6" t="s">
        <v>597</v>
      </c>
      <c r="F43" s="19">
        <v>500</v>
      </c>
      <c r="G43" s="24">
        <v>501.12</v>
      </c>
      <c r="H43" s="24">
        <v>3.94</v>
      </c>
      <c r="I43" s="31">
        <v>6.875</v>
      </c>
      <c r="J43" s="31"/>
      <c r="K43" s="35" t="s">
        <v>598</v>
      </c>
    </row>
    <row r="44" spans="1:11" x14ac:dyDescent="0.3">
      <c r="B44" s="8" t="s">
        <v>1105</v>
      </c>
      <c r="C44" s="57" t="s">
        <v>223</v>
      </c>
      <c r="D44" s="54" t="s">
        <v>1106</v>
      </c>
      <c r="E44" s="6" t="s">
        <v>613</v>
      </c>
      <c r="F44" s="19">
        <v>300</v>
      </c>
      <c r="G44" s="24">
        <v>306.2</v>
      </c>
      <c r="H44" s="24">
        <v>2.41</v>
      </c>
      <c r="I44" s="31">
        <v>8.1290999999999993</v>
      </c>
      <c r="J44" s="31"/>
      <c r="K44" s="35" t="s">
        <v>598</v>
      </c>
    </row>
    <row r="45" spans="1:11" x14ac:dyDescent="0.3">
      <c r="B45" s="8" t="s">
        <v>697</v>
      </c>
      <c r="C45" s="57" t="s">
        <v>673</v>
      </c>
      <c r="D45" s="54" t="s">
        <v>698</v>
      </c>
      <c r="E45" s="6" t="s">
        <v>675</v>
      </c>
      <c r="F45" s="19">
        <v>300</v>
      </c>
      <c r="G45" s="24">
        <v>301.54000000000002</v>
      </c>
      <c r="H45" s="24">
        <v>2.37</v>
      </c>
      <c r="I45" s="31">
        <v>9.17</v>
      </c>
      <c r="J45" s="31"/>
      <c r="K45" s="35" t="s">
        <v>598</v>
      </c>
    </row>
    <row r="46" spans="1:11" x14ac:dyDescent="0.3">
      <c r="B46" s="8" t="s">
        <v>1107</v>
      </c>
      <c r="C46" s="57" t="s">
        <v>1108</v>
      </c>
      <c r="D46" s="54" t="s">
        <v>1109</v>
      </c>
      <c r="E46" s="6" t="s">
        <v>597</v>
      </c>
      <c r="F46" s="19">
        <v>30</v>
      </c>
      <c r="G46" s="24">
        <v>300.20999999999998</v>
      </c>
      <c r="H46" s="24">
        <v>2.36</v>
      </c>
      <c r="I46" s="31">
        <v>6.2149999999999999</v>
      </c>
      <c r="J46" s="31">
        <v>5.7577217732000001</v>
      </c>
      <c r="K46" s="35" t="s">
        <v>598</v>
      </c>
    </row>
    <row r="47" spans="1:11" x14ac:dyDescent="0.3">
      <c r="B47" s="8" t="s">
        <v>638</v>
      </c>
      <c r="C47" s="57" t="s">
        <v>585</v>
      </c>
      <c r="D47" s="54" t="s">
        <v>639</v>
      </c>
      <c r="E47" s="6" t="s">
        <v>606</v>
      </c>
      <c r="F47" s="19">
        <v>300</v>
      </c>
      <c r="G47" s="24">
        <v>299.86</v>
      </c>
      <c r="H47" s="24">
        <v>2.36</v>
      </c>
      <c r="I47" s="31">
        <v>6.83</v>
      </c>
      <c r="J47" s="31"/>
      <c r="K47" s="35" t="s">
        <v>598</v>
      </c>
    </row>
    <row r="48" spans="1:11" x14ac:dyDescent="0.3">
      <c r="B48" s="8" t="s">
        <v>1110</v>
      </c>
      <c r="C48" s="57" t="s">
        <v>1111</v>
      </c>
      <c r="D48" s="54" t="s">
        <v>1112</v>
      </c>
      <c r="E48" s="6" t="s">
        <v>1113</v>
      </c>
      <c r="F48" s="19">
        <v>20</v>
      </c>
      <c r="G48" s="24">
        <v>202.42</v>
      </c>
      <c r="H48" s="24">
        <v>1.59</v>
      </c>
      <c r="I48" s="31">
        <v>7.7099000000000002</v>
      </c>
      <c r="J48" s="31"/>
      <c r="K48" s="35" t="s">
        <v>598</v>
      </c>
    </row>
    <row r="49" spans="2:11" x14ac:dyDescent="0.3">
      <c r="B49" s="8" t="s">
        <v>1114</v>
      </c>
      <c r="C49" s="57" t="s">
        <v>117</v>
      </c>
      <c r="D49" s="54" t="s">
        <v>1115</v>
      </c>
      <c r="E49" s="6" t="s">
        <v>597</v>
      </c>
      <c r="F49" s="19">
        <v>7</v>
      </c>
      <c r="G49" s="24">
        <v>70.33</v>
      </c>
      <c r="H49" s="24">
        <v>0.55000000000000004</v>
      </c>
      <c r="I49" s="31">
        <v>6.3193000000000001</v>
      </c>
      <c r="J49" s="31"/>
      <c r="K49" s="35" t="s">
        <v>598</v>
      </c>
    </row>
    <row r="50" spans="2:11" x14ac:dyDescent="0.3">
      <c r="B50" s="8" t="s">
        <v>1116</v>
      </c>
      <c r="C50" s="57" t="s">
        <v>117</v>
      </c>
      <c r="D50" s="54" t="s">
        <v>1117</v>
      </c>
      <c r="E50" s="6" t="s">
        <v>597</v>
      </c>
      <c r="F50" s="19">
        <v>2</v>
      </c>
      <c r="G50" s="24">
        <v>20.329999999999998</v>
      </c>
      <c r="H50" s="24">
        <v>0.16</v>
      </c>
      <c r="I50" s="31">
        <v>6.3967000000000001</v>
      </c>
      <c r="J50" s="31"/>
      <c r="K50" s="35" t="s">
        <v>598</v>
      </c>
    </row>
    <row r="51" spans="2:11" x14ac:dyDescent="0.3">
      <c r="B51" s="8" t="s">
        <v>1118</v>
      </c>
      <c r="C51" s="57" t="s">
        <v>117</v>
      </c>
      <c r="D51" s="54" t="s">
        <v>1119</v>
      </c>
      <c r="E51" s="6" t="s">
        <v>597</v>
      </c>
      <c r="F51" s="19">
        <v>1</v>
      </c>
      <c r="G51" s="24">
        <v>10.15</v>
      </c>
      <c r="H51" s="24">
        <v>0.08</v>
      </c>
      <c r="I51" s="31">
        <v>6.4066999999999998</v>
      </c>
      <c r="J51" s="31"/>
      <c r="K51" s="35" t="s">
        <v>598</v>
      </c>
    </row>
    <row r="52" spans="2:11" x14ac:dyDescent="0.3">
      <c r="C52" s="58" t="s">
        <v>175</v>
      </c>
      <c r="D52" s="54"/>
      <c r="E52" s="6"/>
      <c r="F52" s="19"/>
      <c r="G52" s="25">
        <v>3549.35</v>
      </c>
      <c r="H52" s="25">
        <v>27.91</v>
      </c>
      <c r="I52" s="31"/>
      <c r="J52" s="31"/>
      <c r="K52" s="35"/>
    </row>
    <row r="53" spans="2:11" x14ac:dyDescent="0.3">
      <c r="C53" s="57"/>
      <c r="D53" s="54"/>
      <c r="E53" s="6"/>
      <c r="F53" s="19"/>
      <c r="G53" s="24"/>
      <c r="H53" s="24"/>
      <c r="I53" s="31"/>
      <c r="J53" s="31"/>
      <c r="K53" s="35"/>
    </row>
    <row r="54" spans="2:11" x14ac:dyDescent="0.3">
      <c r="C54" s="58" t="s">
        <v>7</v>
      </c>
      <c r="D54" s="54"/>
      <c r="E54" s="6"/>
      <c r="F54" s="19"/>
      <c r="G54" s="24" t="s">
        <v>2</v>
      </c>
      <c r="H54" s="24" t="s">
        <v>2</v>
      </c>
      <c r="I54" s="31"/>
      <c r="J54" s="31"/>
      <c r="K54" s="35"/>
    </row>
    <row r="55" spans="2:11" x14ac:dyDescent="0.3">
      <c r="C55" s="57"/>
      <c r="D55" s="54"/>
      <c r="E55" s="6"/>
      <c r="F55" s="19"/>
      <c r="G55" s="24"/>
      <c r="H55" s="24"/>
      <c r="I55" s="31"/>
      <c r="J55" s="31"/>
      <c r="K55" s="35"/>
    </row>
    <row r="56" spans="2:11" x14ac:dyDescent="0.3">
      <c r="C56" s="58" t="s">
        <v>8</v>
      </c>
      <c r="D56" s="54"/>
      <c r="E56" s="6"/>
      <c r="F56" s="19"/>
      <c r="G56" s="24" t="s">
        <v>2</v>
      </c>
      <c r="H56" s="24" t="s">
        <v>2</v>
      </c>
      <c r="I56" s="31"/>
      <c r="J56" s="31"/>
      <c r="K56" s="35"/>
    </row>
    <row r="57" spans="2:11" x14ac:dyDescent="0.3">
      <c r="C57" s="57"/>
      <c r="D57" s="54"/>
      <c r="E57" s="6"/>
      <c r="F57" s="19"/>
      <c r="G57" s="24"/>
      <c r="H57" s="24"/>
      <c r="I57" s="31"/>
      <c r="J57" s="31"/>
      <c r="K57" s="35"/>
    </row>
    <row r="58" spans="2:11" x14ac:dyDescent="0.3">
      <c r="C58" s="59" t="s">
        <v>9</v>
      </c>
      <c r="D58" s="54"/>
      <c r="E58" s="6"/>
      <c r="F58" s="19"/>
      <c r="G58" s="24"/>
      <c r="H58" s="24"/>
      <c r="I58" s="31"/>
      <c r="J58" s="31"/>
      <c r="K58" s="35"/>
    </row>
    <row r="59" spans="2:11" x14ac:dyDescent="0.3">
      <c r="B59" s="8" t="s">
        <v>1120</v>
      </c>
      <c r="C59" s="57" t="s">
        <v>1121</v>
      </c>
      <c r="D59" s="54" t="s">
        <v>1122</v>
      </c>
      <c r="E59" s="6" t="s">
        <v>186</v>
      </c>
      <c r="F59" s="19">
        <v>1000000</v>
      </c>
      <c r="G59" s="24">
        <v>1058.04</v>
      </c>
      <c r="H59" s="24">
        <v>8.32</v>
      </c>
      <c r="I59" s="31">
        <v>6.3604221000000001</v>
      </c>
      <c r="J59" s="31"/>
      <c r="K59" s="35"/>
    </row>
    <row r="60" spans="2:11" x14ac:dyDescent="0.3">
      <c r="B60" s="8" t="s">
        <v>706</v>
      </c>
      <c r="C60" s="57" t="s">
        <v>707</v>
      </c>
      <c r="D60" s="54" t="s">
        <v>708</v>
      </c>
      <c r="E60" s="6" t="s">
        <v>186</v>
      </c>
      <c r="F60" s="19">
        <v>1000000</v>
      </c>
      <c r="G60" s="24">
        <v>1035.93</v>
      </c>
      <c r="H60" s="24">
        <v>8.15</v>
      </c>
      <c r="I60" s="31">
        <v>6.3730647999999999</v>
      </c>
      <c r="J60" s="31"/>
      <c r="K60" s="35"/>
    </row>
    <row r="61" spans="2:11" x14ac:dyDescent="0.3">
      <c r="B61" s="8" t="s">
        <v>712</v>
      </c>
      <c r="C61" s="57" t="s">
        <v>713</v>
      </c>
      <c r="D61" s="54" t="s">
        <v>714</v>
      </c>
      <c r="E61" s="6" t="s">
        <v>186</v>
      </c>
      <c r="F61" s="19">
        <v>1000000</v>
      </c>
      <c r="G61" s="24">
        <v>1006.73</v>
      </c>
      <c r="H61" s="24">
        <v>7.92</v>
      </c>
      <c r="I61" s="31">
        <v>6.9669980000000002</v>
      </c>
      <c r="J61" s="31"/>
      <c r="K61" s="35"/>
    </row>
    <row r="62" spans="2:11" x14ac:dyDescent="0.3">
      <c r="C62" s="58" t="s">
        <v>175</v>
      </c>
      <c r="D62" s="54"/>
      <c r="E62" s="6"/>
      <c r="F62" s="19"/>
      <c r="G62" s="25">
        <v>3100.7</v>
      </c>
      <c r="H62" s="25">
        <v>24.39</v>
      </c>
      <c r="I62" s="31"/>
      <c r="J62" s="31"/>
      <c r="K62" s="35"/>
    </row>
    <row r="63" spans="2:11" x14ac:dyDescent="0.3">
      <c r="C63" s="57"/>
      <c r="D63" s="54"/>
      <c r="E63" s="6"/>
      <c r="F63" s="19"/>
      <c r="G63" s="24"/>
      <c r="H63" s="24"/>
      <c r="I63" s="31"/>
      <c r="J63" s="31"/>
      <c r="K63" s="35"/>
    </row>
    <row r="64" spans="2:11" x14ac:dyDescent="0.3">
      <c r="C64" s="59" t="s">
        <v>10</v>
      </c>
      <c r="D64" s="54"/>
      <c r="E64" s="6"/>
      <c r="F64" s="19"/>
      <c r="G64" s="24"/>
      <c r="H64" s="24"/>
      <c r="I64" s="31"/>
      <c r="J64" s="31"/>
      <c r="K64" s="35"/>
    </row>
    <row r="65" spans="1:11" x14ac:dyDescent="0.3">
      <c r="B65" s="8" t="s">
        <v>1123</v>
      </c>
      <c r="C65" s="57" t="s">
        <v>1124</v>
      </c>
      <c r="D65" s="54" t="s">
        <v>1125</v>
      </c>
      <c r="E65" s="6" t="s">
        <v>186</v>
      </c>
      <c r="F65" s="19">
        <v>1500000</v>
      </c>
      <c r="G65" s="24">
        <v>1577.86</v>
      </c>
      <c r="H65" s="24">
        <v>12.41</v>
      </c>
      <c r="I65" s="31">
        <v>6.8065458000000003</v>
      </c>
      <c r="J65" s="31"/>
      <c r="K65" s="35"/>
    </row>
    <row r="66" spans="1:11" x14ac:dyDescent="0.3">
      <c r="B66" s="8" t="s">
        <v>1126</v>
      </c>
      <c r="C66" s="57" t="s">
        <v>1127</v>
      </c>
      <c r="D66" s="54" t="s">
        <v>1128</v>
      </c>
      <c r="E66" s="6" t="s">
        <v>186</v>
      </c>
      <c r="F66" s="19">
        <v>500000</v>
      </c>
      <c r="G66" s="24">
        <v>533.23</v>
      </c>
      <c r="H66" s="24">
        <v>4.2</v>
      </c>
      <c r="I66" s="31">
        <v>6.8858012000000004</v>
      </c>
      <c r="J66" s="31"/>
      <c r="K66" s="35"/>
    </row>
    <row r="67" spans="1:11" x14ac:dyDescent="0.3">
      <c r="C67" s="58" t="s">
        <v>175</v>
      </c>
      <c r="D67" s="54"/>
      <c r="E67" s="6"/>
      <c r="F67" s="19"/>
      <c r="G67" s="25">
        <v>2111.09</v>
      </c>
      <c r="H67" s="25">
        <v>16.61</v>
      </c>
      <c r="I67" s="31"/>
      <c r="J67" s="31"/>
      <c r="K67" s="35"/>
    </row>
    <row r="68" spans="1:11" x14ac:dyDescent="0.3">
      <c r="C68" s="57"/>
      <c r="D68" s="54"/>
      <c r="E68" s="6"/>
      <c r="F68" s="19"/>
      <c r="G68" s="24"/>
      <c r="H68" s="24"/>
      <c r="I68" s="31"/>
      <c r="J68" s="31"/>
      <c r="K68" s="35"/>
    </row>
    <row r="69" spans="1:11" x14ac:dyDescent="0.3">
      <c r="A69" s="10"/>
      <c r="B69" s="28"/>
      <c r="C69" s="58" t="s">
        <v>11</v>
      </c>
      <c r="D69" s="54"/>
      <c r="E69" s="6"/>
      <c r="F69" s="19"/>
      <c r="G69" s="24"/>
      <c r="H69" s="24"/>
      <c r="I69" s="31"/>
      <c r="J69" s="31"/>
      <c r="K69" s="35"/>
    </row>
    <row r="70" spans="1:11" x14ac:dyDescent="0.3">
      <c r="A70" s="28"/>
      <c r="B70" s="28"/>
      <c r="C70" s="58" t="s">
        <v>13</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14</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15</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16</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17</v>
      </c>
      <c r="D78" s="54"/>
      <c r="E78" s="6"/>
      <c r="F78" s="19"/>
      <c r="G78" s="24"/>
      <c r="H78" s="24"/>
      <c r="I78" s="31"/>
      <c r="J78" s="31"/>
      <c r="K78" s="35"/>
    </row>
    <row r="79" spans="1:11" x14ac:dyDescent="0.3">
      <c r="B79" s="8" t="s">
        <v>1129</v>
      </c>
      <c r="C79" s="57" t="s">
        <v>1130</v>
      </c>
      <c r="D79" s="54" t="s">
        <v>1131</v>
      </c>
      <c r="E79" s="6" t="s">
        <v>186</v>
      </c>
      <c r="F79" s="19">
        <v>375000</v>
      </c>
      <c r="G79" s="24">
        <v>343.71</v>
      </c>
      <c r="H79" s="24">
        <v>2.7</v>
      </c>
      <c r="I79" s="31">
        <v>5.8138940000000003</v>
      </c>
      <c r="J79" s="31"/>
      <c r="K79" s="35"/>
    </row>
    <row r="80" spans="1:11" x14ac:dyDescent="0.3">
      <c r="C80" s="58" t="s">
        <v>175</v>
      </c>
      <c r="D80" s="54"/>
      <c r="E80" s="6"/>
      <c r="F80" s="19"/>
      <c r="G80" s="25">
        <v>343.71</v>
      </c>
      <c r="H80" s="25">
        <v>2.7</v>
      </c>
      <c r="I80" s="31"/>
      <c r="J80" s="31"/>
      <c r="K80" s="35"/>
    </row>
    <row r="81" spans="1:11" x14ac:dyDescent="0.3">
      <c r="C81" s="57"/>
      <c r="D81" s="54"/>
      <c r="E81" s="6"/>
      <c r="F81" s="19"/>
      <c r="G81" s="24"/>
      <c r="H81" s="24"/>
      <c r="I81" s="31"/>
      <c r="J81" s="31"/>
      <c r="K81" s="35"/>
    </row>
    <row r="82" spans="1:11" x14ac:dyDescent="0.3">
      <c r="A82" s="10"/>
      <c r="B82" s="28"/>
      <c r="C82" s="58" t="s">
        <v>18</v>
      </c>
      <c r="D82" s="54"/>
      <c r="E82" s="6"/>
      <c r="F82" s="19"/>
      <c r="G82" s="24"/>
      <c r="H82" s="24"/>
      <c r="I82" s="31"/>
      <c r="J82" s="31"/>
      <c r="K82" s="35"/>
    </row>
    <row r="83" spans="1:11" x14ac:dyDescent="0.3">
      <c r="A83" s="28"/>
      <c r="B83" s="28"/>
      <c r="C83" s="58" t="s">
        <v>19</v>
      </c>
      <c r="D83" s="54"/>
      <c r="E83" s="6"/>
      <c r="F83" s="19"/>
      <c r="G83" s="24" t="s">
        <v>2</v>
      </c>
      <c r="H83" s="24" t="s">
        <v>2</v>
      </c>
      <c r="I83" s="31"/>
      <c r="J83" s="31"/>
      <c r="K83" s="35"/>
    </row>
    <row r="84" spans="1:11" x14ac:dyDescent="0.3">
      <c r="A84" s="28"/>
      <c r="B84" s="28"/>
      <c r="C84" s="58"/>
      <c r="D84" s="54"/>
      <c r="E84" s="6"/>
      <c r="F84" s="19"/>
      <c r="G84" s="24"/>
      <c r="H84" s="24"/>
      <c r="I84" s="31"/>
      <c r="J84" s="31"/>
      <c r="K84" s="35"/>
    </row>
    <row r="85" spans="1:11" x14ac:dyDescent="0.3">
      <c r="A85" s="28"/>
      <c r="B85" s="28"/>
      <c r="C85" s="58" t="s">
        <v>20</v>
      </c>
      <c r="D85" s="54"/>
      <c r="E85" s="6"/>
      <c r="F85" s="19"/>
      <c r="G85" s="24" t="s">
        <v>2</v>
      </c>
      <c r="H85" s="24" t="s">
        <v>2</v>
      </c>
      <c r="I85" s="31"/>
      <c r="J85" s="31"/>
      <c r="K85" s="35"/>
    </row>
    <row r="86" spans="1:11" x14ac:dyDescent="0.3">
      <c r="A86" s="28"/>
      <c r="B86" s="28"/>
      <c r="C86" s="58"/>
      <c r="D86" s="54"/>
      <c r="E86" s="6"/>
      <c r="F86" s="19"/>
      <c r="G86" s="24"/>
      <c r="H86" s="24"/>
      <c r="I86" s="31"/>
      <c r="J86" s="31"/>
      <c r="K86" s="35"/>
    </row>
    <row r="87" spans="1:11" x14ac:dyDescent="0.3">
      <c r="A87" s="28"/>
      <c r="B87" s="28"/>
      <c r="C87" s="58" t="s">
        <v>21</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A89" s="28"/>
      <c r="B89" s="28"/>
      <c r="C89" s="58" t="s">
        <v>22</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A91" s="28"/>
      <c r="B91" s="28"/>
      <c r="C91" s="58" t="s">
        <v>23</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C93" s="59" t="s">
        <v>24</v>
      </c>
      <c r="D93" s="54"/>
      <c r="E93" s="6"/>
      <c r="F93" s="19"/>
      <c r="G93" s="24"/>
      <c r="H93" s="24"/>
      <c r="I93" s="31"/>
      <c r="J93" s="31"/>
      <c r="K93" s="35"/>
    </row>
    <row r="94" spans="1:11" x14ac:dyDescent="0.3">
      <c r="B94" s="8" t="s">
        <v>187</v>
      </c>
      <c r="C94" s="57" t="s">
        <v>188</v>
      </c>
      <c r="D94" s="54"/>
      <c r="E94" s="6"/>
      <c r="F94" s="19"/>
      <c r="G94" s="24">
        <v>643.21</v>
      </c>
      <c r="H94" s="24">
        <v>5.0599999999999996</v>
      </c>
      <c r="I94" s="31"/>
      <c r="J94" s="31"/>
      <c r="K94" s="35"/>
    </row>
    <row r="95" spans="1:11" x14ac:dyDescent="0.3">
      <c r="C95" s="58" t="s">
        <v>175</v>
      </c>
      <c r="D95" s="54"/>
      <c r="E95" s="6"/>
      <c r="F95" s="19"/>
      <c r="G95" s="25">
        <v>643.21</v>
      </c>
      <c r="H95" s="25">
        <v>5.0599999999999996</v>
      </c>
      <c r="I95" s="31"/>
      <c r="J95" s="31"/>
      <c r="K95" s="35"/>
    </row>
    <row r="96" spans="1:11" x14ac:dyDescent="0.3">
      <c r="C96" s="57"/>
      <c r="D96" s="54"/>
      <c r="E96" s="6"/>
      <c r="F96" s="19"/>
      <c r="G96" s="24"/>
      <c r="H96" s="24"/>
      <c r="I96" s="31"/>
      <c r="J96" s="31"/>
      <c r="K96" s="35"/>
    </row>
    <row r="97" spans="1:54" x14ac:dyDescent="0.3">
      <c r="A97" s="10"/>
      <c r="B97" s="28"/>
      <c r="C97" s="58" t="s">
        <v>25</v>
      </c>
      <c r="D97" s="54"/>
      <c r="E97" s="6"/>
      <c r="F97" s="19"/>
      <c r="G97" s="24"/>
      <c r="H97" s="24"/>
      <c r="I97" s="31"/>
      <c r="J97" s="31"/>
      <c r="K97" s="35"/>
    </row>
    <row r="98" spans="1:54" s="2" customFormat="1" ht="13.8" x14ac:dyDescent="0.3">
      <c r="A98" s="28"/>
      <c r="B98" s="28"/>
      <c r="C98" s="57" t="s">
        <v>5128</v>
      </c>
      <c r="D98" s="54"/>
      <c r="E98" s="6"/>
      <c r="F98" s="19"/>
      <c r="G98" s="24" t="s">
        <v>2</v>
      </c>
      <c r="H98" s="24" t="s">
        <v>2</v>
      </c>
      <c r="I98" s="31"/>
      <c r="J98" s="31"/>
      <c r="K98" s="35"/>
      <c r="L98" s="3"/>
      <c r="AI98" s="3"/>
      <c r="AV98" s="3"/>
      <c r="AX98" s="3"/>
      <c r="BB98" s="3"/>
    </row>
    <row r="99" spans="1:54" x14ac:dyDescent="0.3">
      <c r="B99" s="8"/>
      <c r="C99" s="57" t="s">
        <v>189</v>
      </c>
      <c r="D99" s="54"/>
      <c r="E99" s="6"/>
      <c r="F99" s="19"/>
      <c r="G99" s="24">
        <v>173.2</v>
      </c>
      <c r="H99" s="24">
        <v>1.4000000000000001</v>
      </c>
      <c r="I99" s="31"/>
      <c r="J99" s="31"/>
      <c r="K99" s="35"/>
    </row>
    <row r="100" spans="1:54" x14ac:dyDescent="0.3">
      <c r="C100" s="58" t="s">
        <v>175</v>
      </c>
      <c r="D100" s="54"/>
      <c r="E100" s="6"/>
      <c r="F100" s="19"/>
      <c r="G100" s="25">
        <v>173.2</v>
      </c>
      <c r="H100" s="25">
        <v>1.4000000000000001</v>
      </c>
      <c r="I100" s="31"/>
      <c r="J100" s="31"/>
      <c r="K100" s="35"/>
    </row>
    <row r="101" spans="1:54" x14ac:dyDescent="0.3">
      <c r="C101" s="57"/>
      <c r="D101" s="54"/>
      <c r="E101" s="6"/>
      <c r="F101" s="19"/>
      <c r="G101" s="24"/>
      <c r="H101" s="24"/>
      <c r="I101" s="31"/>
      <c r="J101" s="31"/>
      <c r="K101" s="35"/>
    </row>
    <row r="102" spans="1:54" x14ac:dyDescent="0.3">
      <c r="C102" s="60" t="s">
        <v>190</v>
      </c>
      <c r="D102" s="55"/>
      <c r="E102" s="5"/>
      <c r="F102" s="20"/>
      <c r="G102" s="26">
        <v>12710.63</v>
      </c>
      <c r="H102" s="26">
        <v>100.00000000000001</v>
      </c>
      <c r="I102" s="32"/>
      <c r="J102" s="32"/>
      <c r="K102" s="36"/>
    </row>
    <row r="105" spans="1:54" x14ac:dyDescent="0.3">
      <c r="C105" s="1" t="s">
        <v>191</v>
      </c>
    </row>
    <row r="106" spans="1:54" x14ac:dyDescent="0.3">
      <c r="C106" s="37" t="s">
        <v>192</v>
      </c>
      <c r="D106" s="37"/>
      <c r="E106" s="37"/>
      <c r="F106" s="37"/>
      <c r="G106" s="37"/>
      <c r="H106" s="37"/>
      <c r="I106" s="37"/>
      <c r="J106" s="37"/>
      <c r="K106" s="37"/>
    </row>
    <row r="107" spans="1:54" x14ac:dyDescent="0.3">
      <c r="C107" s="2" t="s">
        <v>193</v>
      </c>
    </row>
    <row r="108" spans="1:54" x14ac:dyDescent="0.3">
      <c r="C108" s="2" t="s">
        <v>194</v>
      </c>
    </row>
    <row r="109" spans="1:54" ht="30" customHeight="1" x14ac:dyDescent="0.3">
      <c r="C109" s="82" t="s">
        <v>195</v>
      </c>
      <c r="D109" s="83"/>
      <c r="E109" s="83"/>
      <c r="F109" s="83"/>
      <c r="G109" s="83"/>
      <c r="H109" s="83"/>
      <c r="I109" s="83"/>
      <c r="J109" s="83"/>
      <c r="K109" s="83"/>
    </row>
    <row r="110" spans="1:54" x14ac:dyDescent="0.3">
      <c r="C110" s="2" t="s">
        <v>196</v>
      </c>
    </row>
    <row r="112" spans="1:54" x14ac:dyDescent="0.3">
      <c r="C112" s="1" t="s">
        <v>5237</v>
      </c>
      <c r="E112" s="80" t="s">
        <v>5238</v>
      </c>
    </row>
    <row r="113" spans="5:5" x14ac:dyDescent="0.3">
      <c r="E113" s="2" t="s">
        <v>5249</v>
      </c>
    </row>
  </sheetData>
  <mergeCells count="1">
    <mergeCell ref="C109:K109"/>
  </mergeCells>
  <hyperlinks>
    <hyperlink ref="J2" location="'Index'!A1" display="'Index'!A1" xr:uid="{32104099-940B-4AE4-B7A5-F73C8417E6FC}"/>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30AA9-ED7C-4113-B717-139F19442838}">
  <sheetPr codeName="Sheet1"/>
  <dimension ref="A1:IV75"/>
  <sheetViews>
    <sheetView showGridLines="0" zoomScale="90" zoomScaleNormal="90" workbookViewId="0">
      <pane ySplit="6" topLeftCell="A6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1132</v>
      </c>
      <c r="J2" s="38" t="s">
        <v>4884</v>
      </c>
    </row>
    <row r="3" spans="1:54" ht="16.2" x14ac:dyDescent="0.35">
      <c r="C3" s="1" t="s">
        <v>28</v>
      </c>
      <c r="D3" s="21" t="s">
        <v>1133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C31" s="59" t="s">
        <v>14</v>
      </c>
      <c r="D31" s="54"/>
      <c r="E31" s="6"/>
      <c r="F31" s="19"/>
      <c r="G31" s="24"/>
      <c r="H31" s="24"/>
      <c r="I31" s="31"/>
      <c r="J31" s="31"/>
      <c r="K31" s="35"/>
    </row>
    <row r="32" spans="1:11" x14ac:dyDescent="0.3">
      <c r="B32" s="8" t="s">
        <v>1134</v>
      </c>
      <c r="C32" s="57" t="s">
        <v>41</v>
      </c>
      <c r="D32" s="54" t="s">
        <v>1135</v>
      </c>
      <c r="E32" s="6" t="s">
        <v>735</v>
      </c>
      <c r="F32" s="19">
        <v>8500</v>
      </c>
      <c r="G32" s="24">
        <v>42492.99</v>
      </c>
      <c r="H32" s="24">
        <v>2.8</v>
      </c>
      <c r="I32" s="31">
        <v>6.0235000000000003</v>
      </c>
      <c r="J32" s="31"/>
      <c r="K32" s="35"/>
    </row>
    <row r="33" spans="1:11" x14ac:dyDescent="0.3">
      <c r="C33" s="58" t="s">
        <v>175</v>
      </c>
      <c r="D33" s="54"/>
      <c r="E33" s="6"/>
      <c r="F33" s="19"/>
      <c r="G33" s="25">
        <v>42492.99</v>
      </c>
      <c r="H33" s="25">
        <v>2.8</v>
      </c>
      <c r="I33" s="31"/>
      <c r="J33" s="31"/>
      <c r="K33" s="35"/>
    </row>
    <row r="34" spans="1:11" x14ac:dyDescent="0.3">
      <c r="C34" s="57"/>
      <c r="D34" s="54"/>
      <c r="E34" s="6"/>
      <c r="F34" s="19"/>
      <c r="G34" s="24"/>
      <c r="H34" s="24"/>
      <c r="I34" s="31"/>
      <c r="J34" s="31"/>
      <c r="K34" s="35"/>
    </row>
    <row r="35" spans="1:11" x14ac:dyDescent="0.3">
      <c r="C35" s="59" t="s">
        <v>15</v>
      </c>
      <c r="D35" s="54"/>
      <c r="E35" s="6"/>
      <c r="F35" s="19"/>
      <c r="G35" s="24"/>
      <c r="H35" s="24"/>
      <c r="I35" s="31"/>
      <c r="J35" s="31"/>
      <c r="K35" s="35"/>
    </row>
    <row r="36" spans="1:11" x14ac:dyDescent="0.3">
      <c r="B36" s="8" t="s">
        <v>1136</v>
      </c>
      <c r="C36" s="57" t="s">
        <v>1137</v>
      </c>
      <c r="D36" s="54" t="s">
        <v>1138</v>
      </c>
      <c r="E36" s="6" t="s">
        <v>186</v>
      </c>
      <c r="F36" s="19">
        <v>35000000</v>
      </c>
      <c r="G36" s="24">
        <v>34977.67</v>
      </c>
      <c r="H36" s="24">
        <v>2.2999999999999998</v>
      </c>
      <c r="I36" s="31">
        <v>5.8254999999999999</v>
      </c>
      <c r="J36" s="31"/>
      <c r="K36" s="35"/>
    </row>
    <row r="37" spans="1:11" x14ac:dyDescent="0.3">
      <c r="B37" s="8" t="s">
        <v>1139</v>
      </c>
      <c r="C37" s="57" t="s">
        <v>1140</v>
      </c>
      <c r="D37" s="54" t="s">
        <v>1141</v>
      </c>
      <c r="E37" s="6" t="s">
        <v>186</v>
      </c>
      <c r="F37" s="19">
        <v>35000000</v>
      </c>
      <c r="G37" s="24">
        <v>34900.18</v>
      </c>
      <c r="H37" s="24">
        <v>2.2999999999999998</v>
      </c>
      <c r="I37" s="31">
        <v>5.7998000000000003</v>
      </c>
      <c r="J37" s="31"/>
      <c r="K37" s="35"/>
    </row>
    <row r="38" spans="1:11" x14ac:dyDescent="0.3">
      <c r="C38" s="58" t="s">
        <v>175</v>
      </c>
      <c r="D38" s="54"/>
      <c r="E38" s="6"/>
      <c r="F38" s="19"/>
      <c r="G38" s="25">
        <v>69877.850000000006</v>
      </c>
      <c r="H38" s="25">
        <v>4.5999999999999996</v>
      </c>
      <c r="I38" s="31"/>
      <c r="J38" s="31"/>
      <c r="K38" s="35"/>
    </row>
    <row r="39" spans="1:11" x14ac:dyDescent="0.3">
      <c r="C39" s="57"/>
      <c r="D39" s="54"/>
      <c r="E39" s="6"/>
      <c r="F39" s="19"/>
      <c r="G39" s="24"/>
      <c r="H39" s="24"/>
      <c r="I39" s="31"/>
      <c r="J39" s="31"/>
      <c r="K39" s="35"/>
    </row>
    <row r="40" spans="1:11" x14ac:dyDescent="0.3">
      <c r="C40" s="58" t="s">
        <v>16</v>
      </c>
      <c r="D40" s="54"/>
      <c r="E40" s="6"/>
      <c r="F40" s="19"/>
      <c r="G40" s="24" t="s">
        <v>2</v>
      </c>
      <c r="H40" s="24" t="s">
        <v>2</v>
      </c>
      <c r="I40" s="31"/>
      <c r="J40" s="31"/>
      <c r="K40" s="35"/>
    </row>
    <row r="41" spans="1:11" x14ac:dyDescent="0.3">
      <c r="C41" s="57"/>
      <c r="D41" s="54"/>
      <c r="E41" s="6"/>
      <c r="F41" s="19"/>
      <c r="G41" s="24"/>
      <c r="H41" s="24"/>
      <c r="I41" s="31"/>
      <c r="J41" s="31"/>
      <c r="K41" s="35"/>
    </row>
    <row r="42" spans="1:11" x14ac:dyDescent="0.3">
      <c r="C42" s="58" t="s">
        <v>17</v>
      </c>
      <c r="D42" s="54"/>
      <c r="E42" s="6"/>
      <c r="F42" s="19"/>
      <c r="G42" s="24" t="s">
        <v>2</v>
      </c>
      <c r="H42" s="24" t="s">
        <v>2</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187</v>
      </c>
      <c r="C56" s="57" t="s">
        <v>188</v>
      </c>
      <c r="D56" s="54"/>
      <c r="E56" s="6"/>
      <c r="F56" s="19"/>
      <c r="G56" s="24">
        <v>1407426.79</v>
      </c>
      <c r="H56" s="24">
        <v>92.7</v>
      </c>
      <c r="I56" s="31"/>
      <c r="J56" s="31"/>
      <c r="K56" s="35"/>
    </row>
    <row r="57" spans="1:54" x14ac:dyDescent="0.3">
      <c r="C57" s="58" t="s">
        <v>175</v>
      </c>
      <c r="D57" s="54"/>
      <c r="E57" s="6"/>
      <c r="F57" s="19"/>
      <c r="G57" s="25">
        <v>1407426.79</v>
      </c>
      <c r="H57" s="25">
        <v>92.7</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5128</v>
      </c>
      <c r="D60" s="54"/>
      <c r="E60" s="6"/>
      <c r="F60" s="19"/>
      <c r="G60" s="24" t="s">
        <v>2</v>
      </c>
      <c r="H60" s="24" t="s">
        <v>2</v>
      </c>
      <c r="I60" s="31"/>
      <c r="J60" s="31"/>
      <c r="K60" s="35"/>
      <c r="L60" s="3"/>
      <c r="AI60" s="3"/>
      <c r="AV60" s="3"/>
      <c r="AX60" s="3"/>
      <c r="BB60" s="3"/>
    </row>
    <row r="61" spans="1:54" x14ac:dyDescent="0.3">
      <c r="B61" s="8"/>
      <c r="C61" s="57" t="s">
        <v>189</v>
      </c>
      <c r="D61" s="54"/>
      <c r="E61" s="6"/>
      <c r="F61" s="19"/>
      <c r="G61" s="24">
        <v>-1585.81</v>
      </c>
      <c r="H61" s="24">
        <v>-0.1</v>
      </c>
      <c r="I61" s="31"/>
      <c r="J61" s="31"/>
      <c r="K61" s="35"/>
    </row>
    <row r="62" spans="1:54" x14ac:dyDescent="0.3">
      <c r="C62" s="58" t="s">
        <v>175</v>
      </c>
      <c r="D62" s="54"/>
      <c r="E62" s="6"/>
      <c r="F62" s="19"/>
      <c r="G62" s="25">
        <v>-1585.81</v>
      </c>
      <c r="H62" s="25">
        <v>-0.1</v>
      </c>
      <c r="I62" s="31"/>
      <c r="J62" s="31"/>
      <c r="K62" s="35"/>
    </row>
    <row r="63" spans="1:54" x14ac:dyDescent="0.3">
      <c r="C63" s="57"/>
      <c r="D63" s="54"/>
      <c r="E63" s="6"/>
      <c r="F63" s="19"/>
      <c r="G63" s="24"/>
      <c r="H63" s="24"/>
      <c r="I63" s="31"/>
      <c r="J63" s="31"/>
      <c r="K63" s="35"/>
    </row>
    <row r="64" spans="1:54" x14ac:dyDescent="0.3">
      <c r="C64" s="60" t="s">
        <v>190</v>
      </c>
      <c r="D64" s="55"/>
      <c r="E64" s="5"/>
      <c r="F64" s="20"/>
      <c r="G64" s="26">
        <v>1518211.82</v>
      </c>
      <c r="H64" s="26">
        <v>100.00000000000001</v>
      </c>
      <c r="I64" s="32"/>
      <c r="J64" s="32"/>
      <c r="K64" s="36"/>
    </row>
    <row r="67" spans="3:11" x14ac:dyDescent="0.3">
      <c r="C67" s="1" t="s">
        <v>191</v>
      </c>
    </row>
    <row r="68" spans="3:11" x14ac:dyDescent="0.3">
      <c r="C68" s="37" t="s">
        <v>192</v>
      </c>
      <c r="D68" s="37"/>
      <c r="E68" s="37"/>
      <c r="F68" s="37"/>
      <c r="G68" s="37"/>
      <c r="H68" s="37"/>
      <c r="I68" s="37"/>
      <c r="J68" s="37"/>
      <c r="K68" s="37"/>
    </row>
    <row r="69" spans="3:11" x14ac:dyDescent="0.3">
      <c r="C69" s="2" t="s">
        <v>193</v>
      </c>
    </row>
    <row r="70" spans="3:11" x14ac:dyDescent="0.3">
      <c r="C70" s="2" t="s">
        <v>194</v>
      </c>
    </row>
    <row r="71" spans="3:11" ht="30" customHeight="1" x14ac:dyDescent="0.3">
      <c r="C71" s="82" t="s">
        <v>195</v>
      </c>
      <c r="D71" s="83"/>
      <c r="E71" s="83"/>
      <c r="F71" s="83"/>
      <c r="G71" s="83"/>
      <c r="H71" s="83"/>
      <c r="I71" s="83"/>
      <c r="J71" s="83"/>
      <c r="K71" s="83"/>
    </row>
    <row r="72" spans="3:11" x14ac:dyDescent="0.3">
      <c r="C72" s="2" t="s">
        <v>196</v>
      </c>
    </row>
    <row r="74" spans="3:11" x14ac:dyDescent="0.3">
      <c r="C74" s="1" t="s">
        <v>5237</v>
      </c>
      <c r="E74" s="80" t="s">
        <v>5238</v>
      </c>
    </row>
    <row r="75" spans="3:11" x14ac:dyDescent="0.3">
      <c r="E75" s="2" t="s">
        <v>5250</v>
      </c>
    </row>
  </sheetData>
  <mergeCells count="1">
    <mergeCell ref="C71:K71"/>
  </mergeCells>
  <hyperlinks>
    <hyperlink ref="J2" location="'Index'!A1" display="'Index'!A1" xr:uid="{6171A783-9B28-4F5C-AB84-EC8E7F24F7E1}"/>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6FBCD-9901-43A6-A5E4-C738F791F21C}">
  <sheetPr codeName="Sheet1"/>
  <dimension ref="A1:IV114"/>
  <sheetViews>
    <sheetView showGridLines="0" zoomScale="90" zoomScaleNormal="90" workbookViewId="0">
      <pane ySplit="6" topLeftCell="A10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1142</v>
      </c>
      <c r="J2" s="38" t="s">
        <v>4884</v>
      </c>
    </row>
    <row r="3" spans="1:54" ht="16.2" x14ac:dyDescent="0.35">
      <c r="C3" s="1" t="s">
        <v>28</v>
      </c>
      <c r="D3" s="21" t="s">
        <v>1143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1144</v>
      </c>
      <c r="C18" s="57" t="s">
        <v>157</v>
      </c>
      <c r="D18" s="54" t="s">
        <v>1145</v>
      </c>
      <c r="E18" s="6" t="s">
        <v>631</v>
      </c>
      <c r="F18" s="19">
        <v>30000</v>
      </c>
      <c r="G18" s="24">
        <v>30544.05</v>
      </c>
      <c r="H18" s="24">
        <v>4.6399999999999997</v>
      </c>
      <c r="I18" s="31">
        <v>7.19</v>
      </c>
      <c r="J18" s="31"/>
      <c r="K18" s="35" t="s">
        <v>598</v>
      </c>
    </row>
    <row r="19" spans="2:11" x14ac:dyDescent="0.3">
      <c r="B19" s="8" t="s">
        <v>697</v>
      </c>
      <c r="C19" s="57" t="s">
        <v>673</v>
      </c>
      <c r="D19" s="54" t="s">
        <v>698</v>
      </c>
      <c r="E19" s="6" t="s">
        <v>675</v>
      </c>
      <c r="F19" s="19">
        <v>25000</v>
      </c>
      <c r="G19" s="24">
        <v>25128.1</v>
      </c>
      <c r="H19" s="24">
        <v>3.82</v>
      </c>
      <c r="I19" s="31">
        <v>9.17</v>
      </c>
      <c r="J19" s="31"/>
      <c r="K19" s="35" t="s">
        <v>598</v>
      </c>
    </row>
    <row r="20" spans="2:11" x14ac:dyDescent="0.3">
      <c r="B20" s="8" t="s">
        <v>756</v>
      </c>
      <c r="C20" s="57" t="s">
        <v>757</v>
      </c>
      <c r="D20" s="54" t="s">
        <v>758</v>
      </c>
      <c r="E20" s="6" t="s">
        <v>759</v>
      </c>
      <c r="F20" s="19">
        <v>24000</v>
      </c>
      <c r="G20" s="24">
        <v>23433.38</v>
      </c>
      <c r="H20" s="24">
        <v>3.56</v>
      </c>
      <c r="I20" s="31">
        <v>7.9950000000000001</v>
      </c>
      <c r="J20" s="31"/>
      <c r="K20" s="35" t="s">
        <v>598</v>
      </c>
    </row>
    <row r="21" spans="2:11" x14ac:dyDescent="0.3">
      <c r="B21" s="8" t="s">
        <v>653</v>
      </c>
      <c r="C21" s="57" t="s">
        <v>654</v>
      </c>
      <c r="D21" s="54" t="s">
        <v>655</v>
      </c>
      <c r="E21" s="6" t="s">
        <v>621</v>
      </c>
      <c r="F21" s="19">
        <v>22000</v>
      </c>
      <c r="G21" s="24">
        <v>22417.54</v>
      </c>
      <c r="H21" s="24">
        <v>3.41</v>
      </c>
      <c r="I21" s="31">
        <v>7.3749000000000002</v>
      </c>
      <c r="J21" s="31"/>
      <c r="K21" s="35" t="s">
        <v>598</v>
      </c>
    </row>
    <row r="22" spans="2:11" x14ac:dyDescent="0.3">
      <c r="B22" s="8" t="s">
        <v>1146</v>
      </c>
      <c r="C22" s="57" t="s">
        <v>1147</v>
      </c>
      <c r="D22" s="54" t="s">
        <v>1148</v>
      </c>
      <c r="E22" s="6" t="s">
        <v>1149</v>
      </c>
      <c r="F22" s="19">
        <v>2250</v>
      </c>
      <c r="G22" s="24">
        <v>22381.58</v>
      </c>
      <c r="H22" s="24">
        <v>3.4</v>
      </c>
      <c r="I22" s="31">
        <v>8.375</v>
      </c>
      <c r="J22" s="31"/>
      <c r="K22" s="35" t="s">
        <v>598</v>
      </c>
    </row>
    <row r="23" spans="2:11" x14ac:dyDescent="0.3">
      <c r="B23" s="8" t="s">
        <v>607</v>
      </c>
      <c r="C23" s="57" t="s">
        <v>608</v>
      </c>
      <c r="D23" s="54" t="s">
        <v>609</v>
      </c>
      <c r="E23" s="6" t="s">
        <v>610</v>
      </c>
      <c r="F23" s="19">
        <v>20500</v>
      </c>
      <c r="G23" s="24">
        <v>20505.990000000002</v>
      </c>
      <c r="H23" s="24">
        <v>3.12</v>
      </c>
      <c r="I23" s="31">
        <v>9.9284499999999998</v>
      </c>
      <c r="J23" s="31"/>
      <c r="K23" s="35" t="s">
        <v>598</v>
      </c>
    </row>
    <row r="24" spans="2:11" x14ac:dyDescent="0.3">
      <c r="B24" s="8" t="s">
        <v>760</v>
      </c>
      <c r="C24" s="57" t="s">
        <v>761</v>
      </c>
      <c r="D24" s="54" t="s">
        <v>762</v>
      </c>
      <c r="E24" s="6" t="s">
        <v>763</v>
      </c>
      <c r="F24" s="19">
        <v>16600</v>
      </c>
      <c r="G24" s="24">
        <v>16659.28</v>
      </c>
      <c r="H24" s="24">
        <v>2.5299999999999998</v>
      </c>
      <c r="I24" s="31">
        <v>9.0799000000000003</v>
      </c>
      <c r="J24" s="31"/>
      <c r="K24" s="35" t="s">
        <v>598</v>
      </c>
    </row>
    <row r="25" spans="2:11" x14ac:dyDescent="0.3">
      <c r="B25" s="8" t="s">
        <v>665</v>
      </c>
      <c r="C25" s="57" t="s">
        <v>666</v>
      </c>
      <c r="D25" s="54" t="s">
        <v>667</v>
      </c>
      <c r="E25" s="6" t="s">
        <v>613</v>
      </c>
      <c r="F25" s="19">
        <v>15000</v>
      </c>
      <c r="G25" s="24">
        <v>15608.75</v>
      </c>
      <c r="H25" s="24">
        <v>2.37</v>
      </c>
      <c r="I25" s="31">
        <v>7.6150000000000002</v>
      </c>
      <c r="J25" s="31"/>
      <c r="K25" s="35" t="s">
        <v>598</v>
      </c>
    </row>
    <row r="26" spans="2:11" x14ac:dyDescent="0.3">
      <c r="B26" s="8" t="s">
        <v>1150</v>
      </c>
      <c r="C26" s="57" t="s">
        <v>229</v>
      </c>
      <c r="D26" s="54" t="s">
        <v>1151</v>
      </c>
      <c r="E26" s="6" t="s">
        <v>613</v>
      </c>
      <c r="F26" s="19">
        <v>1500</v>
      </c>
      <c r="G26" s="24">
        <v>14994.24</v>
      </c>
      <c r="H26" s="24">
        <v>2.2799999999999998</v>
      </c>
      <c r="I26" s="31">
        <v>7.0399000000000003</v>
      </c>
      <c r="J26" s="31"/>
      <c r="K26" s="35" t="s">
        <v>598</v>
      </c>
    </row>
    <row r="27" spans="2:11" x14ac:dyDescent="0.3">
      <c r="B27" s="8" t="s">
        <v>628</v>
      </c>
      <c r="C27" s="57" t="s">
        <v>629</v>
      </c>
      <c r="D27" s="54" t="s">
        <v>630</v>
      </c>
      <c r="E27" s="6" t="s">
        <v>631</v>
      </c>
      <c r="F27" s="19">
        <v>14000</v>
      </c>
      <c r="G27" s="24">
        <v>14302.55</v>
      </c>
      <c r="H27" s="24">
        <v>2.17</v>
      </c>
      <c r="I27" s="31">
        <v>7.5095999999999998</v>
      </c>
      <c r="J27" s="31"/>
      <c r="K27" s="35" t="s">
        <v>598</v>
      </c>
    </row>
    <row r="28" spans="2:11" x14ac:dyDescent="0.3">
      <c r="B28" s="8" t="s">
        <v>699</v>
      </c>
      <c r="C28" s="57" t="s">
        <v>700</v>
      </c>
      <c r="D28" s="54" t="s">
        <v>701</v>
      </c>
      <c r="E28" s="6" t="s">
        <v>702</v>
      </c>
      <c r="F28" s="19">
        <v>23500</v>
      </c>
      <c r="G28" s="24">
        <v>11811.26</v>
      </c>
      <c r="H28" s="24">
        <v>1.8</v>
      </c>
      <c r="I28" s="31">
        <v>9.2149999999999999</v>
      </c>
      <c r="J28" s="31"/>
      <c r="K28" s="35" t="s">
        <v>598</v>
      </c>
    </row>
    <row r="29" spans="2:11" x14ac:dyDescent="0.3">
      <c r="B29" s="8" t="s">
        <v>1152</v>
      </c>
      <c r="C29" s="57" t="s">
        <v>645</v>
      </c>
      <c r="D29" s="54" t="s">
        <v>1153</v>
      </c>
      <c r="E29" s="6" t="s">
        <v>647</v>
      </c>
      <c r="F29" s="19">
        <v>9500</v>
      </c>
      <c r="G29" s="24">
        <v>9580.6</v>
      </c>
      <c r="H29" s="24">
        <v>1.46</v>
      </c>
      <c r="I29" s="31">
        <v>7.1548999999999996</v>
      </c>
      <c r="J29" s="31"/>
      <c r="K29" s="35" t="s">
        <v>598</v>
      </c>
    </row>
    <row r="30" spans="2:11" x14ac:dyDescent="0.3">
      <c r="B30" s="8" t="s">
        <v>1154</v>
      </c>
      <c r="C30" s="57" t="s">
        <v>229</v>
      </c>
      <c r="D30" s="54" t="s">
        <v>1155</v>
      </c>
      <c r="E30" s="6" t="s">
        <v>613</v>
      </c>
      <c r="F30" s="19">
        <v>850</v>
      </c>
      <c r="G30" s="24">
        <v>8521.23</v>
      </c>
      <c r="H30" s="24">
        <v>1.3</v>
      </c>
      <c r="I30" s="31">
        <v>7.0650000000000004</v>
      </c>
      <c r="J30" s="31"/>
      <c r="K30" s="35" t="s">
        <v>598</v>
      </c>
    </row>
    <row r="31" spans="2:11" x14ac:dyDescent="0.3">
      <c r="B31" s="8" t="s">
        <v>773</v>
      </c>
      <c r="C31" s="57" t="s">
        <v>774</v>
      </c>
      <c r="D31" s="54" t="s">
        <v>775</v>
      </c>
      <c r="E31" s="6" t="s">
        <v>675</v>
      </c>
      <c r="F31" s="19">
        <v>11000</v>
      </c>
      <c r="G31" s="24">
        <v>8265.7000000000007</v>
      </c>
      <c r="H31" s="24">
        <v>1.26</v>
      </c>
      <c r="I31" s="31">
        <v>7.6894</v>
      </c>
      <c r="J31" s="31"/>
      <c r="K31" s="35" t="s">
        <v>598</v>
      </c>
    </row>
    <row r="32" spans="2:11" x14ac:dyDescent="0.3">
      <c r="B32" s="8" t="s">
        <v>1156</v>
      </c>
      <c r="C32" s="57" t="s">
        <v>1157</v>
      </c>
      <c r="D32" s="54" t="s">
        <v>1158</v>
      </c>
      <c r="E32" s="6" t="s">
        <v>1159</v>
      </c>
      <c r="F32" s="19">
        <v>830</v>
      </c>
      <c r="G32" s="24">
        <v>8262.48</v>
      </c>
      <c r="H32" s="24">
        <v>1.26</v>
      </c>
      <c r="I32" s="31">
        <v>7.4600999999999997</v>
      </c>
      <c r="J32" s="31"/>
      <c r="K32" s="35" t="s">
        <v>598</v>
      </c>
    </row>
    <row r="33" spans="2:11" x14ac:dyDescent="0.3">
      <c r="B33" s="8" t="s">
        <v>770</v>
      </c>
      <c r="C33" s="57" t="s">
        <v>771</v>
      </c>
      <c r="D33" s="54" t="s">
        <v>772</v>
      </c>
      <c r="E33" s="6" t="s">
        <v>767</v>
      </c>
      <c r="F33" s="19">
        <v>8000</v>
      </c>
      <c r="G33" s="24">
        <v>8085.1</v>
      </c>
      <c r="H33" s="24">
        <v>1.23</v>
      </c>
      <c r="I33" s="31">
        <v>7.5025000000000004</v>
      </c>
      <c r="J33" s="31"/>
      <c r="K33" s="35" t="s">
        <v>598</v>
      </c>
    </row>
    <row r="34" spans="2:11" x14ac:dyDescent="0.3">
      <c r="B34" s="8" t="s">
        <v>1160</v>
      </c>
      <c r="C34" s="57" t="s">
        <v>595</v>
      </c>
      <c r="D34" s="54" t="s">
        <v>1161</v>
      </c>
      <c r="E34" s="6" t="s">
        <v>597</v>
      </c>
      <c r="F34" s="19">
        <v>750</v>
      </c>
      <c r="G34" s="24">
        <v>7698.67</v>
      </c>
      <c r="H34" s="24">
        <v>1.17</v>
      </c>
      <c r="I34" s="31">
        <v>5.95</v>
      </c>
      <c r="J34" s="31"/>
      <c r="K34" s="35" t="s">
        <v>598</v>
      </c>
    </row>
    <row r="35" spans="2:11" x14ac:dyDescent="0.3">
      <c r="B35" s="8" t="s">
        <v>1162</v>
      </c>
      <c r="C35" s="57" t="s">
        <v>1163</v>
      </c>
      <c r="D35" s="54" t="s">
        <v>1164</v>
      </c>
      <c r="E35" s="6" t="s">
        <v>763</v>
      </c>
      <c r="F35" s="19">
        <v>7500</v>
      </c>
      <c r="G35" s="24">
        <v>7589.01</v>
      </c>
      <c r="H35" s="24">
        <v>1.1499999999999999</v>
      </c>
      <c r="I35" s="31">
        <v>7.9739000000000004</v>
      </c>
      <c r="J35" s="31"/>
      <c r="K35" s="35" t="s">
        <v>598</v>
      </c>
    </row>
    <row r="36" spans="2:11" x14ac:dyDescent="0.3">
      <c r="B36" s="8" t="s">
        <v>1165</v>
      </c>
      <c r="C36" s="57" t="s">
        <v>1166</v>
      </c>
      <c r="D36" s="54" t="s">
        <v>1167</v>
      </c>
      <c r="E36" s="6" t="s">
        <v>675</v>
      </c>
      <c r="F36" s="19">
        <v>7500</v>
      </c>
      <c r="G36" s="24">
        <v>7524.53</v>
      </c>
      <c r="H36" s="24">
        <v>1.1399999999999999</v>
      </c>
      <c r="I36" s="31">
        <v>8.5223999999999993</v>
      </c>
      <c r="J36" s="31"/>
      <c r="K36" s="35" t="s">
        <v>598</v>
      </c>
    </row>
    <row r="37" spans="2:11" x14ac:dyDescent="0.3">
      <c r="B37" s="8" t="s">
        <v>1168</v>
      </c>
      <c r="C37" s="57" t="s">
        <v>1166</v>
      </c>
      <c r="D37" s="54" t="s">
        <v>1169</v>
      </c>
      <c r="E37" s="6" t="s">
        <v>675</v>
      </c>
      <c r="F37" s="19">
        <v>7000</v>
      </c>
      <c r="G37" s="24">
        <v>7022.09</v>
      </c>
      <c r="H37" s="24">
        <v>1.07</v>
      </c>
      <c r="I37" s="31">
        <v>8.5250000000000004</v>
      </c>
      <c r="J37" s="31"/>
      <c r="K37" s="35" t="s">
        <v>598</v>
      </c>
    </row>
    <row r="38" spans="2:11" x14ac:dyDescent="0.3">
      <c r="B38" s="8" t="s">
        <v>1170</v>
      </c>
      <c r="C38" s="57" t="s">
        <v>229</v>
      </c>
      <c r="D38" s="54" t="s">
        <v>1171</v>
      </c>
      <c r="E38" s="6" t="s">
        <v>613</v>
      </c>
      <c r="F38" s="19">
        <v>500</v>
      </c>
      <c r="G38" s="24">
        <v>5152.6099999999997</v>
      </c>
      <c r="H38" s="24">
        <v>0.78</v>
      </c>
      <c r="I38" s="31">
        <v>7.1837999999999997</v>
      </c>
      <c r="J38" s="31"/>
      <c r="K38" s="35" t="s">
        <v>598</v>
      </c>
    </row>
    <row r="39" spans="2:11" x14ac:dyDescent="0.3">
      <c r="B39" s="8" t="s">
        <v>1172</v>
      </c>
      <c r="C39" s="57" t="s">
        <v>1173</v>
      </c>
      <c r="D39" s="54" t="s">
        <v>1174</v>
      </c>
      <c r="E39" s="6" t="s">
        <v>702</v>
      </c>
      <c r="F39" s="19">
        <v>4900</v>
      </c>
      <c r="G39" s="24">
        <v>4953.28</v>
      </c>
      <c r="H39" s="24">
        <v>0.75</v>
      </c>
      <c r="I39" s="31">
        <v>8.1998999999999995</v>
      </c>
      <c r="J39" s="31"/>
      <c r="K39" s="35" t="s">
        <v>598</v>
      </c>
    </row>
    <row r="40" spans="2:11" x14ac:dyDescent="0.3">
      <c r="B40" s="8" t="s">
        <v>1175</v>
      </c>
      <c r="C40" s="57" t="s">
        <v>229</v>
      </c>
      <c r="D40" s="54" t="s">
        <v>1176</v>
      </c>
      <c r="E40" s="6" t="s">
        <v>613</v>
      </c>
      <c r="F40" s="19">
        <v>430</v>
      </c>
      <c r="G40" s="24">
        <v>4549.95</v>
      </c>
      <c r="H40" s="24">
        <v>0.69</v>
      </c>
      <c r="I40" s="31">
        <v>7.3186999999999998</v>
      </c>
      <c r="J40" s="31"/>
      <c r="K40" s="35" t="s">
        <v>598</v>
      </c>
    </row>
    <row r="41" spans="2:11" x14ac:dyDescent="0.3">
      <c r="B41" s="8" t="s">
        <v>1177</v>
      </c>
      <c r="C41" s="57" t="s">
        <v>117</v>
      </c>
      <c r="D41" s="54" t="s">
        <v>1178</v>
      </c>
      <c r="E41" s="6" t="s">
        <v>597</v>
      </c>
      <c r="F41" s="19">
        <v>3000</v>
      </c>
      <c r="G41" s="24">
        <v>3037.85</v>
      </c>
      <c r="H41" s="24">
        <v>0.46</v>
      </c>
      <c r="I41" s="31">
        <v>6.7572000000000001</v>
      </c>
      <c r="J41" s="31"/>
      <c r="K41" s="35" t="s">
        <v>598</v>
      </c>
    </row>
    <row r="42" spans="2:11" x14ac:dyDescent="0.3">
      <c r="B42" s="8" t="s">
        <v>754</v>
      </c>
      <c r="C42" s="57" t="s">
        <v>229</v>
      </c>
      <c r="D42" s="54" t="s">
        <v>755</v>
      </c>
      <c r="E42" s="6" t="s">
        <v>613</v>
      </c>
      <c r="F42" s="19">
        <v>2500</v>
      </c>
      <c r="G42" s="24">
        <v>2639.57</v>
      </c>
      <c r="H42" s="24">
        <v>0.4</v>
      </c>
      <c r="I42" s="31">
        <v>7.3186999999999998</v>
      </c>
      <c r="J42" s="31"/>
      <c r="K42" s="35" t="s">
        <v>598</v>
      </c>
    </row>
    <row r="43" spans="2:11" x14ac:dyDescent="0.3">
      <c r="B43" s="8" t="s">
        <v>683</v>
      </c>
      <c r="C43" s="57" t="s">
        <v>666</v>
      </c>
      <c r="D43" s="54" t="s">
        <v>684</v>
      </c>
      <c r="E43" s="6" t="s">
        <v>613</v>
      </c>
      <c r="F43" s="19">
        <v>2500</v>
      </c>
      <c r="G43" s="24">
        <v>2576.1999999999998</v>
      </c>
      <c r="H43" s="24">
        <v>0.39</v>
      </c>
      <c r="I43" s="31">
        <v>7.6775000000000002</v>
      </c>
      <c r="J43" s="31"/>
      <c r="K43" s="35" t="s">
        <v>598</v>
      </c>
    </row>
    <row r="44" spans="2:11" x14ac:dyDescent="0.3">
      <c r="B44" s="8" t="s">
        <v>1179</v>
      </c>
      <c r="C44" s="57" t="s">
        <v>686</v>
      </c>
      <c r="D44" s="54" t="s">
        <v>1180</v>
      </c>
      <c r="E44" s="6" t="s">
        <v>597</v>
      </c>
      <c r="F44" s="19">
        <v>2500</v>
      </c>
      <c r="G44" s="24">
        <v>2566.4499999999998</v>
      </c>
      <c r="H44" s="24">
        <v>0.39</v>
      </c>
      <c r="I44" s="31">
        <v>6.8</v>
      </c>
      <c r="J44" s="31"/>
      <c r="K44" s="35" t="s">
        <v>598</v>
      </c>
    </row>
    <row r="45" spans="2:11" x14ac:dyDescent="0.3">
      <c r="B45" s="8" t="s">
        <v>1181</v>
      </c>
      <c r="C45" s="57" t="s">
        <v>1182</v>
      </c>
      <c r="D45" s="54" t="s">
        <v>1183</v>
      </c>
      <c r="E45" s="6" t="s">
        <v>647</v>
      </c>
      <c r="F45" s="19">
        <v>2500</v>
      </c>
      <c r="G45" s="24">
        <v>2540.9499999999998</v>
      </c>
      <c r="H45" s="24">
        <v>0.39</v>
      </c>
      <c r="I45" s="31">
        <v>7.5949</v>
      </c>
      <c r="J45" s="31"/>
      <c r="K45" s="35" t="s">
        <v>598</v>
      </c>
    </row>
    <row r="46" spans="2:11" x14ac:dyDescent="0.3">
      <c r="B46" s="8" t="s">
        <v>1184</v>
      </c>
      <c r="C46" s="57" t="s">
        <v>1185</v>
      </c>
      <c r="D46" s="54" t="s">
        <v>1186</v>
      </c>
      <c r="E46" s="6" t="s">
        <v>767</v>
      </c>
      <c r="F46" s="19">
        <v>2500</v>
      </c>
      <c r="G46" s="24">
        <v>2528.5</v>
      </c>
      <c r="H46" s="24">
        <v>0.38</v>
      </c>
      <c r="I46" s="31">
        <v>8.06</v>
      </c>
      <c r="J46" s="31"/>
      <c r="K46" s="35" t="s">
        <v>598</v>
      </c>
    </row>
    <row r="47" spans="2:11" x14ac:dyDescent="0.3">
      <c r="B47" s="8" t="s">
        <v>1187</v>
      </c>
      <c r="C47" s="57" t="s">
        <v>1188</v>
      </c>
      <c r="D47" s="54" t="s">
        <v>1189</v>
      </c>
      <c r="E47" s="6" t="s">
        <v>1190</v>
      </c>
      <c r="F47" s="19">
        <v>2500</v>
      </c>
      <c r="G47" s="24">
        <v>2507.63</v>
      </c>
      <c r="H47" s="24">
        <v>0.38</v>
      </c>
      <c r="I47" s="31">
        <v>9.3325999999999993</v>
      </c>
      <c r="J47" s="31"/>
      <c r="K47" s="35" t="s">
        <v>598</v>
      </c>
    </row>
    <row r="48" spans="2:11" x14ac:dyDescent="0.3">
      <c r="B48" s="8" t="s">
        <v>1191</v>
      </c>
      <c r="C48" s="57" t="s">
        <v>1192</v>
      </c>
      <c r="D48" s="54" t="s">
        <v>1193</v>
      </c>
      <c r="E48" s="6" t="s">
        <v>621</v>
      </c>
      <c r="F48" s="19">
        <v>1100</v>
      </c>
      <c r="G48" s="24">
        <v>1118.33</v>
      </c>
      <c r="H48" s="24">
        <v>0.17</v>
      </c>
      <c r="I48" s="31">
        <v>7.4</v>
      </c>
      <c r="J48" s="31"/>
      <c r="K48" s="35" t="s">
        <v>598</v>
      </c>
    </row>
    <row r="49" spans="2:11" x14ac:dyDescent="0.3">
      <c r="B49" s="8" t="s">
        <v>1194</v>
      </c>
      <c r="C49" s="57" t="s">
        <v>691</v>
      </c>
      <c r="D49" s="54" t="s">
        <v>1195</v>
      </c>
      <c r="E49" s="6" t="s">
        <v>597</v>
      </c>
      <c r="F49" s="19">
        <v>100</v>
      </c>
      <c r="G49" s="24">
        <v>999.73</v>
      </c>
      <c r="H49" s="24">
        <v>0.15</v>
      </c>
      <c r="I49" s="31">
        <v>7.2484000000000002</v>
      </c>
      <c r="J49" s="31">
        <v>6.9984425196500002</v>
      </c>
      <c r="K49" s="35" t="s">
        <v>598</v>
      </c>
    </row>
    <row r="50" spans="2:11" x14ac:dyDescent="0.3">
      <c r="B50" s="8" t="s">
        <v>1196</v>
      </c>
      <c r="C50" s="57" t="s">
        <v>626</v>
      </c>
      <c r="D50" s="54" t="s">
        <v>1197</v>
      </c>
      <c r="E50" s="6" t="s">
        <v>597</v>
      </c>
      <c r="F50" s="19">
        <v>500</v>
      </c>
      <c r="G50" s="24">
        <v>503.29</v>
      </c>
      <c r="H50" s="24">
        <v>0.08</v>
      </c>
      <c r="I50" s="31">
        <v>6.6</v>
      </c>
      <c r="J50" s="31"/>
      <c r="K50" s="35" t="s">
        <v>598</v>
      </c>
    </row>
    <row r="51" spans="2:11" x14ac:dyDescent="0.3">
      <c r="C51" s="58" t="s">
        <v>175</v>
      </c>
      <c r="D51" s="54"/>
      <c r="E51" s="6"/>
      <c r="F51" s="19"/>
      <c r="G51" s="25">
        <v>326010.46999999997</v>
      </c>
      <c r="H51" s="25">
        <v>49.55</v>
      </c>
      <c r="I51" s="31"/>
      <c r="J51" s="31"/>
      <c r="K51" s="35"/>
    </row>
    <row r="52" spans="2:11" x14ac:dyDescent="0.3">
      <c r="C52" s="57"/>
      <c r="D52" s="54"/>
      <c r="E52" s="6"/>
      <c r="F52" s="19"/>
      <c r="G52" s="24"/>
      <c r="H52" s="24"/>
      <c r="I52" s="31"/>
      <c r="J52" s="31"/>
      <c r="K52" s="35"/>
    </row>
    <row r="53" spans="2:11" x14ac:dyDescent="0.3">
      <c r="C53" s="58" t="s">
        <v>7</v>
      </c>
      <c r="D53" s="54"/>
      <c r="E53" s="6"/>
      <c r="F53" s="19"/>
      <c r="G53" s="24" t="s">
        <v>2</v>
      </c>
      <c r="H53" s="24" t="s">
        <v>2</v>
      </c>
      <c r="I53" s="31"/>
      <c r="J53" s="31"/>
      <c r="K53" s="35"/>
    </row>
    <row r="54" spans="2:11" x14ac:dyDescent="0.3">
      <c r="C54" s="57"/>
      <c r="D54" s="54"/>
      <c r="E54" s="6"/>
      <c r="F54" s="19"/>
      <c r="G54" s="24"/>
      <c r="H54" s="24"/>
      <c r="I54" s="31"/>
      <c r="J54" s="31"/>
      <c r="K54" s="35"/>
    </row>
    <row r="55" spans="2:11" x14ac:dyDescent="0.3">
      <c r="C55" s="58" t="s">
        <v>8</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9" t="s">
        <v>9</v>
      </c>
      <c r="D57" s="54"/>
      <c r="E57" s="6"/>
      <c r="F57" s="19"/>
      <c r="G57" s="24"/>
      <c r="H57" s="24"/>
      <c r="I57" s="31"/>
      <c r="J57" s="31"/>
      <c r="K57" s="35"/>
    </row>
    <row r="58" spans="2:11" x14ac:dyDescent="0.3">
      <c r="B58" s="8" t="s">
        <v>706</v>
      </c>
      <c r="C58" s="57" t="s">
        <v>707</v>
      </c>
      <c r="D58" s="54" t="s">
        <v>708</v>
      </c>
      <c r="E58" s="6" t="s">
        <v>186</v>
      </c>
      <c r="F58" s="19">
        <v>91500000</v>
      </c>
      <c r="G58" s="24">
        <v>94787.5</v>
      </c>
      <c r="H58" s="24">
        <v>14.41</v>
      </c>
      <c r="I58" s="31">
        <v>6.3730647999999999</v>
      </c>
      <c r="J58" s="31"/>
      <c r="K58" s="35"/>
    </row>
    <row r="59" spans="2:11" x14ac:dyDescent="0.3">
      <c r="B59" s="8" t="s">
        <v>1120</v>
      </c>
      <c r="C59" s="57" t="s">
        <v>1121</v>
      </c>
      <c r="D59" s="54" t="s">
        <v>1122</v>
      </c>
      <c r="E59" s="6" t="s">
        <v>186</v>
      </c>
      <c r="F59" s="19">
        <v>76500000</v>
      </c>
      <c r="G59" s="24">
        <v>80939.679999999993</v>
      </c>
      <c r="H59" s="24">
        <v>12.3</v>
      </c>
      <c r="I59" s="31">
        <v>6.3604221000000001</v>
      </c>
      <c r="J59" s="31"/>
      <c r="K59" s="35"/>
    </row>
    <row r="60" spans="2:11" x14ac:dyDescent="0.3">
      <c r="B60" s="8" t="s">
        <v>715</v>
      </c>
      <c r="C60" s="57" t="s">
        <v>716</v>
      </c>
      <c r="D60" s="54" t="s">
        <v>717</v>
      </c>
      <c r="E60" s="6" t="s">
        <v>186</v>
      </c>
      <c r="F60" s="19">
        <v>53500000</v>
      </c>
      <c r="G60" s="24">
        <v>56979.32</v>
      </c>
      <c r="H60" s="24">
        <v>8.66</v>
      </c>
      <c r="I60" s="31">
        <v>6.5027048000000001</v>
      </c>
      <c r="J60" s="31"/>
      <c r="K60" s="35"/>
    </row>
    <row r="61" spans="2:11" x14ac:dyDescent="0.3">
      <c r="B61" s="8" t="s">
        <v>776</v>
      </c>
      <c r="C61" s="57" t="s">
        <v>777</v>
      </c>
      <c r="D61" s="54" t="s">
        <v>778</v>
      </c>
      <c r="E61" s="6" t="s">
        <v>186</v>
      </c>
      <c r="F61" s="19">
        <v>27500000</v>
      </c>
      <c r="G61" s="24">
        <v>29513.5</v>
      </c>
      <c r="H61" s="24">
        <v>4.49</v>
      </c>
      <c r="I61" s="31">
        <v>6.5266767000000003</v>
      </c>
      <c r="J61" s="31"/>
      <c r="K61" s="35"/>
    </row>
    <row r="62" spans="2:11" x14ac:dyDescent="0.3">
      <c r="B62" s="8" t="s">
        <v>1198</v>
      </c>
      <c r="C62" s="57" t="s">
        <v>1199</v>
      </c>
      <c r="D62" s="54" t="s">
        <v>1200</v>
      </c>
      <c r="E62" s="6" t="s">
        <v>186</v>
      </c>
      <c r="F62" s="19">
        <v>4500000</v>
      </c>
      <c r="G62" s="24">
        <v>4672.99</v>
      </c>
      <c r="H62" s="24">
        <v>0.71</v>
      </c>
      <c r="I62" s="31">
        <v>0</v>
      </c>
      <c r="J62" s="31"/>
      <c r="K62" s="35"/>
    </row>
    <row r="63" spans="2:11" x14ac:dyDescent="0.3">
      <c r="C63" s="58" t="s">
        <v>175</v>
      </c>
      <c r="D63" s="54"/>
      <c r="E63" s="6"/>
      <c r="F63" s="19"/>
      <c r="G63" s="25">
        <v>266892.99</v>
      </c>
      <c r="H63" s="25">
        <v>40.57</v>
      </c>
      <c r="I63" s="31"/>
      <c r="J63" s="31"/>
      <c r="K63" s="35"/>
    </row>
    <row r="64" spans="2:11" x14ac:dyDescent="0.3">
      <c r="C64" s="57"/>
      <c r="D64" s="54"/>
      <c r="E64" s="6"/>
      <c r="F64" s="19"/>
      <c r="G64" s="24"/>
      <c r="H64" s="24"/>
      <c r="I64" s="31"/>
      <c r="J64" s="31"/>
      <c r="K64" s="35"/>
    </row>
    <row r="65" spans="1:11" x14ac:dyDescent="0.3">
      <c r="C65" s="58" t="s">
        <v>10</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11</v>
      </c>
      <c r="D67" s="54"/>
      <c r="E67" s="6"/>
      <c r="F67" s="19"/>
      <c r="G67" s="24"/>
      <c r="H67" s="24"/>
      <c r="I67" s="31"/>
      <c r="J67" s="31"/>
      <c r="K67" s="35"/>
    </row>
    <row r="68" spans="1:11" x14ac:dyDescent="0.3">
      <c r="A68" s="28"/>
      <c r="B68" s="28"/>
      <c r="C68" s="58" t="s">
        <v>13</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C70" s="59" t="s">
        <v>14</v>
      </c>
      <c r="D70" s="54"/>
      <c r="E70" s="6"/>
      <c r="F70" s="19"/>
      <c r="G70" s="24"/>
      <c r="H70" s="24"/>
      <c r="I70" s="31"/>
      <c r="J70" s="31"/>
      <c r="K70" s="35"/>
    </row>
    <row r="71" spans="1:11" x14ac:dyDescent="0.3">
      <c r="B71" s="8" t="s">
        <v>1201</v>
      </c>
      <c r="C71" s="57" t="s">
        <v>41</v>
      </c>
      <c r="D71" s="54" t="s">
        <v>1202</v>
      </c>
      <c r="E71" s="6" t="s">
        <v>735</v>
      </c>
      <c r="F71" s="19">
        <v>2000</v>
      </c>
      <c r="G71" s="24">
        <v>9658.3799999999992</v>
      </c>
      <c r="H71" s="24">
        <v>1.47</v>
      </c>
      <c r="I71" s="31">
        <v>6.4550999999999998</v>
      </c>
      <c r="J71" s="31"/>
      <c r="K71" s="35" t="s">
        <v>598</v>
      </c>
    </row>
    <row r="72" spans="1:11" x14ac:dyDescent="0.3">
      <c r="C72" s="58" t="s">
        <v>175</v>
      </c>
      <c r="D72" s="54"/>
      <c r="E72" s="6"/>
      <c r="F72" s="19"/>
      <c r="G72" s="25">
        <v>9658.3799999999992</v>
      </c>
      <c r="H72" s="25">
        <v>1.47</v>
      </c>
      <c r="I72" s="31"/>
      <c r="J72" s="31"/>
      <c r="K72" s="35"/>
    </row>
    <row r="73" spans="1:11" x14ac:dyDescent="0.3">
      <c r="C73" s="57"/>
      <c r="D73" s="54"/>
      <c r="E73" s="6"/>
      <c r="F73" s="19"/>
      <c r="G73" s="24"/>
      <c r="H73" s="24"/>
      <c r="I73" s="31"/>
      <c r="J73" s="31"/>
      <c r="K73" s="35"/>
    </row>
    <row r="74" spans="1:11" x14ac:dyDescent="0.3">
      <c r="C74" s="58" t="s">
        <v>15</v>
      </c>
      <c r="D74" s="54"/>
      <c r="E74" s="6"/>
      <c r="F74" s="19"/>
      <c r="G74" s="24" t="s">
        <v>2</v>
      </c>
      <c r="H74" s="24" t="s">
        <v>2</v>
      </c>
      <c r="I74" s="31"/>
      <c r="J74" s="31"/>
      <c r="K74" s="35"/>
    </row>
    <row r="75" spans="1:11" x14ac:dyDescent="0.3">
      <c r="C75" s="57"/>
      <c r="D75" s="54"/>
      <c r="E75" s="6"/>
      <c r="F75" s="19"/>
      <c r="G75" s="24"/>
      <c r="H75" s="24"/>
      <c r="I75" s="31"/>
      <c r="J75" s="31"/>
      <c r="K75" s="35"/>
    </row>
    <row r="76" spans="1:11" x14ac:dyDescent="0.3">
      <c r="C76" s="58" t="s">
        <v>16</v>
      </c>
      <c r="D76" s="54"/>
      <c r="E76" s="6"/>
      <c r="F76" s="19"/>
      <c r="G76" s="24" t="s">
        <v>2</v>
      </c>
      <c r="H76" s="24" t="s">
        <v>2</v>
      </c>
      <c r="I76" s="31"/>
      <c r="J76" s="31"/>
      <c r="K76" s="35"/>
    </row>
    <row r="77" spans="1:11" x14ac:dyDescent="0.3">
      <c r="C77" s="57"/>
      <c r="D77" s="54"/>
      <c r="E77" s="6"/>
      <c r="F77" s="19"/>
      <c r="G77" s="24"/>
      <c r="H77" s="24"/>
      <c r="I77" s="31"/>
      <c r="J77" s="31"/>
      <c r="K77" s="35"/>
    </row>
    <row r="78" spans="1:11" x14ac:dyDescent="0.3">
      <c r="C78" s="58" t="s">
        <v>17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18</v>
      </c>
      <c r="D80" s="54"/>
      <c r="E80" s="6"/>
      <c r="F80" s="19"/>
      <c r="G80" s="24"/>
      <c r="H80" s="24"/>
      <c r="I80" s="31"/>
      <c r="J80" s="31"/>
      <c r="K80" s="35"/>
    </row>
    <row r="81" spans="1:11" x14ac:dyDescent="0.3">
      <c r="A81" s="28"/>
      <c r="B81" s="28"/>
      <c r="C81" s="58" t="s">
        <v>19</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C83" s="59" t="s">
        <v>20</v>
      </c>
      <c r="D83" s="54"/>
      <c r="E83" s="6"/>
      <c r="F83" s="19"/>
      <c r="G83" s="24"/>
      <c r="H83" s="24"/>
      <c r="I83" s="31"/>
      <c r="J83" s="31"/>
      <c r="K83" s="35"/>
    </row>
    <row r="84" spans="1:11" x14ac:dyDescent="0.3">
      <c r="B84" s="8" t="s">
        <v>785</v>
      </c>
      <c r="C84" s="57" t="s">
        <v>5149</v>
      </c>
      <c r="D84" s="54" t="s">
        <v>786</v>
      </c>
      <c r="E84" s="6" t="s">
        <v>787</v>
      </c>
      <c r="F84" s="19">
        <v>17860.507000000001</v>
      </c>
      <c r="G84" s="24">
        <v>1998.76</v>
      </c>
      <c r="H84" s="24">
        <v>0.3</v>
      </c>
      <c r="I84" s="31">
        <v>5.71</v>
      </c>
      <c r="J84" s="31"/>
      <c r="K84" s="35"/>
    </row>
    <row r="85" spans="1:11" x14ac:dyDescent="0.3">
      <c r="C85" s="58" t="s">
        <v>175</v>
      </c>
      <c r="D85" s="54"/>
      <c r="E85" s="6"/>
      <c r="F85" s="19"/>
      <c r="G85" s="25">
        <v>1998.76</v>
      </c>
      <c r="H85" s="25">
        <v>0.3</v>
      </c>
      <c r="I85" s="31"/>
      <c r="J85" s="31"/>
      <c r="K85" s="35"/>
    </row>
    <row r="86" spans="1:11" x14ac:dyDescent="0.3">
      <c r="C86" s="57"/>
      <c r="D86" s="54"/>
      <c r="E86" s="6"/>
      <c r="F86" s="19"/>
      <c r="G86" s="24"/>
      <c r="H86" s="24"/>
      <c r="I86" s="31"/>
      <c r="J86" s="31"/>
      <c r="K86" s="35"/>
    </row>
    <row r="87" spans="1:11" x14ac:dyDescent="0.3">
      <c r="C87" s="58" t="s">
        <v>21</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22</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23</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9" t="s">
        <v>24</v>
      </c>
      <c r="D93" s="54"/>
      <c r="E93" s="6"/>
      <c r="F93" s="19"/>
      <c r="G93" s="24"/>
      <c r="H93" s="24"/>
      <c r="I93" s="31"/>
      <c r="J93" s="31"/>
      <c r="K93" s="35"/>
    </row>
    <row r="94" spans="1:11" x14ac:dyDescent="0.3">
      <c r="B94" s="8" t="s">
        <v>187</v>
      </c>
      <c r="C94" s="57" t="s">
        <v>188</v>
      </c>
      <c r="D94" s="54"/>
      <c r="E94" s="6"/>
      <c r="F94" s="19"/>
      <c r="G94" s="24">
        <v>38599.99</v>
      </c>
      <c r="H94" s="24">
        <v>5.87</v>
      </c>
      <c r="I94" s="31"/>
      <c r="J94" s="31"/>
      <c r="K94" s="35"/>
    </row>
    <row r="95" spans="1:11" x14ac:dyDescent="0.3">
      <c r="C95" s="58" t="s">
        <v>175</v>
      </c>
      <c r="D95" s="54"/>
      <c r="E95" s="6"/>
      <c r="F95" s="19"/>
      <c r="G95" s="25">
        <v>38599.99</v>
      </c>
      <c r="H95" s="25">
        <v>5.87</v>
      </c>
      <c r="I95" s="31"/>
      <c r="J95" s="31"/>
      <c r="K95" s="35"/>
    </row>
    <row r="96" spans="1:11" x14ac:dyDescent="0.3">
      <c r="C96" s="57"/>
      <c r="D96" s="54"/>
      <c r="E96" s="6"/>
      <c r="F96" s="19"/>
      <c r="G96" s="24"/>
      <c r="H96" s="24"/>
      <c r="I96" s="31"/>
      <c r="J96" s="31"/>
      <c r="K96" s="35"/>
    </row>
    <row r="97" spans="1:54" x14ac:dyDescent="0.3">
      <c r="A97" s="10"/>
      <c r="B97" s="28"/>
      <c r="C97" s="58" t="s">
        <v>25</v>
      </c>
      <c r="D97" s="54"/>
      <c r="E97" s="6"/>
      <c r="F97" s="19"/>
      <c r="G97" s="24"/>
      <c r="H97" s="24"/>
      <c r="I97" s="31"/>
      <c r="J97" s="31"/>
      <c r="K97" s="35"/>
    </row>
    <row r="98" spans="1:54" s="2" customFormat="1" ht="13.8" x14ac:dyDescent="0.3">
      <c r="A98" s="28"/>
      <c r="B98" s="28"/>
      <c r="C98" s="57" t="s">
        <v>5128</v>
      </c>
      <c r="D98" s="54"/>
      <c r="E98" s="6"/>
      <c r="F98" s="19"/>
      <c r="G98" s="24" t="s">
        <v>2</v>
      </c>
      <c r="H98" s="24" t="s">
        <v>2</v>
      </c>
      <c r="I98" s="31"/>
      <c r="J98" s="31"/>
      <c r="K98" s="35"/>
      <c r="L98" s="3"/>
      <c r="AI98" s="3"/>
      <c r="AV98" s="3"/>
      <c r="AX98" s="3"/>
      <c r="BB98" s="3"/>
    </row>
    <row r="99" spans="1:54" x14ac:dyDescent="0.3">
      <c r="B99" s="8"/>
      <c r="C99" s="57" t="s">
        <v>189</v>
      </c>
      <c r="D99" s="54"/>
      <c r="E99" s="6"/>
      <c r="F99" s="19"/>
      <c r="G99" s="24">
        <v>14803.11</v>
      </c>
      <c r="H99" s="24">
        <v>2.2400000000000002</v>
      </c>
      <c r="I99" s="31"/>
      <c r="J99" s="31"/>
      <c r="K99" s="35"/>
    </row>
    <row r="100" spans="1:54" x14ac:dyDescent="0.3">
      <c r="C100" s="58" t="s">
        <v>175</v>
      </c>
      <c r="D100" s="54"/>
      <c r="E100" s="6"/>
      <c r="F100" s="19"/>
      <c r="G100" s="25">
        <v>14803.11</v>
      </c>
      <c r="H100" s="25">
        <v>2.2400000000000002</v>
      </c>
      <c r="I100" s="31"/>
      <c r="J100" s="31"/>
      <c r="K100" s="35"/>
    </row>
    <row r="101" spans="1:54" x14ac:dyDescent="0.3">
      <c r="C101" s="57"/>
      <c r="D101" s="54"/>
      <c r="E101" s="6"/>
      <c r="F101" s="19"/>
      <c r="G101" s="24"/>
      <c r="H101" s="24"/>
      <c r="I101" s="31"/>
      <c r="J101" s="31"/>
      <c r="K101" s="35"/>
    </row>
    <row r="102" spans="1:54" x14ac:dyDescent="0.3">
      <c r="C102" s="60" t="s">
        <v>190</v>
      </c>
      <c r="D102" s="55"/>
      <c r="E102" s="5"/>
      <c r="F102" s="20"/>
      <c r="G102" s="26">
        <v>657963.69999999995</v>
      </c>
      <c r="H102" s="26">
        <v>100</v>
      </c>
      <c r="I102" s="32"/>
      <c r="J102" s="32"/>
      <c r="K102" s="36"/>
    </row>
    <row r="105" spans="1:54" x14ac:dyDescent="0.3">
      <c r="C105" s="1" t="s">
        <v>191</v>
      </c>
    </row>
    <row r="106" spans="1:54" x14ac:dyDescent="0.3">
      <c r="C106" s="37" t="s">
        <v>192</v>
      </c>
      <c r="D106" s="37"/>
      <c r="E106" s="37"/>
      <c r="F106" s="37"/>
      <c r="G106" s="37"/>
      <c r="H106" s="37"/>
      <c r="I106" s="37"/>
      <c r="J106" s="37"/>
      <c r="K106" s="37"/>
    </row>
    <row r="107" spans="1:54" x14ac:dyDescent="0.3">
      <c r="C107" s="2" t="s">
        <v>193</v>
      </c>
    </row>
    <row r="108" spans="1:54" x14ac:dyDescent="0.3">
      <c r="C108" s="2" t="s">
        <v>194</v>
      </c>
    </row>
    <row r="109" spans="1:54" ht="30" customHeight="1" x14ac:dyDescent="0.3">
      <c r="C109" s="82" t="s">
        <v>195</v>
      </c>
      <c r="D109" s="83"/>
      <c r="E109" s="83"/>
      <c r="F109" s="83"/>
      <c r="G109" s="83"/>
      <c r="H109" s="83"/>
      <c r="I109" s="83"/>
      <c r="J109" s="83"/>
      <c r="K109" s="83"/>
    </row>
    <row r="110" spans="1:54" x14ac:dyDescent="0.3">
      <c r="C110" s="2" t="s">
        <v>196</v>
      </c>
    </row>
    <row r="111" spans="1:54" ht="43.5" customHeight="1" x14ac:dyDescent="0.3">
      <c r="C111" s="84" t="s">
        <v>5191</v>
      </c>
      <c r="D111" s="84"/>
      <c r="E111" s="84"/>
      <c r="F111" s="84"/>
      <c r="G111" s="84"/>
      <c r="H111" s="84"/>
      <c r="I111" s="84"/>
      <c r="J111" s="84"/>
      <c r="K111" s="84"/>
    </row>
    <row r="113" spans="3:5" x14ac:dyDescent="0.3">
      <c r="C113" s="1" t="s">
        <v>5237</v>
      </c>
      <c r="E113" s="80" t="s">
        <v>5238</v>
      </c>
    </row>
    <row r="114" spans="3:5" x14ac:dyDescent="0.3">
      <c r="E114" s="2" t="s">
        <v>5251</v>
      </c>
    </row>
  </sheetData>
  <mergeCells count="2">
    <mergeCell ref="C109:K109"/>
    <mergeCell ref="C111:K111"/>
  </mergeCells>
  <hyperlinks>
    <hyperlink ref="J2" location="'Index'!A1" display="'Index'!A1" xr:uid="{5B9A26C0-3578-4322-ABF4-4C65CA3464DE}"/>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1E7FD-22FA-4528-A565-60DF323C584D}">
  <sheetPr codeName="Sheet1"/>
  <dimension ref="A1:IV192"/>
  <sheetViews>
    <sheetView showGridLines="0" zoomScale="90" zoomScaleNormal="90" workbookViewId="0">
      <pane ySplit="6" topLeftCell="A18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1203</v>
      </c>
      <c r="J2" s="38" t="s">
        <v>4884</v>
      </c>
    </row>
    <row r="3" spans="1:54" ht="16.2" x14ac:dyDescent="0.35">
      <c r="C3" s="1" t="s">
        <v>28</v>
      </c>
      <c r="D3" s="21" t="s">
        <v>1204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1012</v>
      </c>
      <c r="C18" s="57" t="s">
        <v>41</v>
      </c>
      <c r="D18" s="54" t="s">
        <v>1013</v>
      </c>
      <c r="E18" s="6" t="s">
        <v>597</v>
      </c>
      <c r="F18" s="19">
        <v>98000</v>
      </c>
      <c r="G18" s="24">
        <v>98002.84</v>
      </c>
      <c r="H18" s="24">
        <v>1.5</v>
      </c>
      <c r="I18" s="31">
        <v>6.2548000000000004</v>
      </c>
      <c r="J18" s="31"/>
      <c r="K18" s="35" t="s">
        <v>598</v>
      </c>
    </row>
    <row r="19" spans="2:11" x14ac:dyDescent="0.3">
      <c r="B19" s="8" t="s">
        <v>1205</v>
      </c>
      <c r="C19" s="57" t="s">
        <v>1206</v>
      </c>
      <c r="D19" s="54" t="s">
        <v>1207</v>
      </c>
      <c r="E19" s="6" t="s">
        <v>637</v>
      </c>
      <c r="F19" s="19">
        <v>2000</v>
      </c>
      <c r="G19" s="24">
        <v>24863.8</v>
      </c>
      <c r="H19" s="24">
        <v>0.38</v>
      </c>
      <c r="I19" s="31">
        <v>7.0000999999999998</v>
      </c>
      <c r="J19" s="31"/>
      <c r="K19" s="35" t="s">
        <v>598</v>
      </c>
    </row>
    <row r="20" spans="2:11" x14ac:dyDescent="0.3">
      <c r="B20" s="8" t="s">
        <v>1208</v>
      </c>
      <c r="C20" s="57" t="s">
        <v>657</v>
      </c>
      <c r="D20" s="54" t="s">
        <v>1209</v>
      </c>
      <c r="E20" s="6" t="s">
        <v>597</v>
      </c>
      <c r="F20" s="19">
        <v>2350</v>
      </c>
      <c r="G20" s="24">
        <v>23518.82</v>
      </c>
      <c r="H20" s="24">
        <v>0.36</v>
      </c>
      <c r="I20" s="31">
        <v>6.3301999999999996</v>
      </c>
      <c r="J20" s="31"/>
      <c r="K20" s="35"/>
    </row>
    <row r="21" spans="2:11" x14ac:dyDescent="0.3">
      <c r="B21" s="8" t="s">
        <v>1210</v>
      </c>
      <c r="C21" s="57" t="s">
        <v>41</v>
      </c>
      <c r="D21" s="54" t="s">
        <v>1211</v>
      </c>
      <c r="E21" s="6" t="s">
        <v>597</v>
      </c>
      <c r="F21" s="19">
        <v>1650</v>
      </c>
      <c r="G21" s="24">
        <v>16500.3</v>
      </c>
      <c r="H21" s="24">
        <v>0.25</v>
      </c>
      <c r="I21" s="31">
        <v>6.2794999999999996</v>
      </c>
      <c r="J21" s="31"/>
      <c r="K21" s="35" t="s">
        <v>598</v>
      </c>
    </row>
    <row r="22" spans="2:11" x14ac:dyDescent="0.3">
      <c r="B22" s="8" t="s">
        <v>1212</v>
      </c>
      <c r="C22" s="57" t="s">
        <v>1213</v>
      </c>
      <c r="D22" s="54" t="s">
        <v>1214</v>
      </c>
      <c r="E22" s="6" t="s">
        <v>637</v>
      </c>
      <c r="F22" s="19">
        <v>1250</v>
      </c>
      <c r="G22" s="24">
        <v>12500.18</v>
      </c>
      <c r="H22" s="24">
        <v>0.19</v>
      </c>
      <c r="I22" s="31">
        <v>6.1947999999999999</v>
      </c>
      <c r="J22" s="31"/>
      <c r="K22" s="35" t="s">
        <v>598</v>
      </c>
    </row>
    <row r="23" spans="2:11" x14ac:dyDescent="0.3">
      <c r="B23" s="8" t="s">
        <v>1215</v>
      </c>
      <c r="C23" s="57" t="s">
        <v>626</v>
      </c>
      <c r="D23" s="54" t="s">
        <v>1216</v>
      </c>
      <c r="E23" s="6" t="s">
        <v>597</v>
      </c>
      <c r="F23" s="19">
        <v>1250</v>
      </c>
      <c r="G23" s="24">
        <v>12479.68</v>
      </c>
      <c r="H23" s="24">
        <v>0.19</v>
      </c>
      <c r="I23" s="31">
        <v>6.3952</v>
      </c>
      <c r="J23" s="31"/>
      <c r="K23" s="35" t="s">
        <v>598</v>
      </c>
    </row>
    <row r="24" spans="2:11" x14ac:dyDescent="0.3">
      <c r="B24" s="8" t="s">
        <v>1217</v>
      </c>
      <c r="C24" s="57" t="s">
        <v>1218</v>
      </c>
      <c r="D24" s="54" t="s">
        <v>1219</v>
      </c>
      <c r="E24" s="6" t="s">
        <v>597</v>
      </c>
      <c r="F24" s="19">
        <v>1000</v>
      </c>
      <c r="G24" s="24">
        <v>9996.36</v>
      </c>
      <c r="H24" s="24">
        <v>0.15</v>
      </c>
      <c r="I24" s="31">
        <v>6.9233000000000002</v>
      </c>
      <c r="J24" s="31"/>
      <c r="K24" s="35" t="s">
        <v>598</v>
      </c>
    </row>
    <row r="25" spans="2:11" x14ac:dyDescent="0.3">
      <c r="B25" s="8" t="s">
        <v>1220</v>
      </c>
      <c r="C25" s="57" t="s">
        <v>1221</v>
      </c>
      <c r="D25" s="54" t="s">
        <v>1222</v>
      </c>
      <c r="E25" s="6" t="s">
        <v>597</v>
      </c>
      <c r="F25" s="19">
        <v>6500</v>
      </c>
      <c r="G25" s="24">
        <v>6504.75</v>
      </c>
      <c r="H25" s="24">
        <v>0.1</v>
      </c>
      <c r="I25" s="31">
        <v>6.9054000000000002</v>
      </c>
      <c r="J25" s="31"/>
      <c r="K25" s="35" t="s">
        <v>598</v>
      </c>
    </row>
    <row r="26" spans="2:11" x14ac:dyDescent="0.3">
      <c r="B26" s="8" t="s">
        <v>1223</v>
      </c>
      <c r="C26" s="57" t="s">
        <v>223</v>
      </c>
      <c r="D26" s="54" t="s">
        <v>1224</v>
      </c>
      <c r="E26" s="6" t="s">
        <v>613</v>
      </c>
      <c r="F26" s="19">
        <v>5000</v>
      </c>
      <c r="G26" s="24">
        <v>5012.2700000000004</v>
      </c>
      <c r="H26" s="24">
        <v>0.08</v>
      </c>
      <c r="I26" s="31">
        <v>7.0629</v>
      </c>
      <c r="J26" s="31"/>
      <c r="K26" s="35" t="s">
        <v>598</v>
      </c>
    </row>
    <row r="27" spans="2:11" x14ac:dyDescent="0.3">
      <c r="B27" s="8" t="s">
        <v>1225</v>
      </c>
      <c r="C27" s="57" t="s">
        <v>595</v>
      </c>
      <c r="D27" s="54" t="s">
        <v>1226</v>
      </c>
      <c r="E27" s="6" t="s">
        <v>597</v>
      </c>
      <c r="F27" s="19">
        <v>250</v>
      </c>
      <c r="G27" s="24">
        <v>2498.9699999999998</v>
      </c>
      <c r="H27" s="24">
        <v>0.04</v>
      </c>
      <c r="I27" s="31">
        <v>6.6501999999999999</v>
      </c>
      <c r="J27" s="31"/>
      <c r="K27" s="35" t="s">
        <v>598</v>
      </c>
    </row>
    <row r="28" spans="2:11" x14ac:dyDescent="0.3">
      <c r="C28" s="58" t="s">
        <v>175</v>
      </c>
      <c r="D28" s="54"/>
      <c r="E28" s="6"/>
      <c r="F28" s="19"/>
      <c r="G28" s="25">
        <v>211877.97</v>
      </c>
      <c r="H28" s="25">
        <v>3.24</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9" t="s">
        <v>9</v>
      </c>
      <c r="D34" s="54"/>
      <c r="E34" s="6"/>
      <c r="F34" s="19"/>
      <c r="G34" s="24"/>
      <c r="H34" s="24"/>
      <c r="I34" s="31"/>
      <c r="J34" s="31"/>
      <c r="K34" s="35"/>
    </row>
    <row r="35" spans="1:11" x14ac:dyDescent="0.3">
      <c r="B35" s="8" t="s">
        <v>1227</v>
      </c>
      <c r="C35" s="57" t="s">
        <v>1228</v>
      </c>
      <c r="D35" s="54" t="s">
        <v>1229</v>
      </c>
      <c r="E35" s="6" t="s">
        <v>186</v>
      </c>
      <c r="F35" s="19">
        <v>257500000</v>
      </c>
      <c r="G35" s="24">
        <v>257451.59</v>
      </c>
      <c r="H35" s="24">
        <v>3.95</v>
      </c>
      <c r="I35" s="31">
        <v>5.6481000000000003</v>
      </c>
      <c r="J35" s="31"/>
      <c r="K35" s="35"/>
    </row>
    <row r="36" spans="1:11" x14ac:dyDescent="0.3">
      <c r="C36" s="58" t="s">
        <v>175</v>
      </c>
      <c r="D36" s="54"/>
      <c r="E36" s="6"/>
      <c r="F36" s="19"/>
      <c r="G36" s="25">
        <v>257451.59</v>
      </c>
      <c r="H36" s="25">
        <v>3.95</v>
      </c>
      <c r="I36" s="31"/>
      <c r="J36" s="31"/>
      <c r="K36" s="35"/>
    </row>
    <row r="37" spans="1:11" x14ac:dyDescent="0.3">
      <c r="C37" s="57"/>
      <c r="D37" s="54"/>
      <c r="E37" s="6"/>
      <c r="F37" s="19"/>
      <c r="G37" s="24"/>
      <c r="H37" s="24"/>
      <c r="I37" s="31"/>
      <c r="J37" s="31"/>
      <c r="K37" s="35"/>
    </row>
    <row r="38" spans="1:11" x14ac:dyDescent="0.3">
      <c r="C38" s="59" t="s">
        <v>10</v>
      </c>
      <c r="D38" s="54"/>
      <c r="E38" s="6"/>
      <c r="F38" s="19"/>
      <c r="G38" s="24"/>
      <c r="H38" s="24"/>
      <c r="I38" s="31"/>
      <c r="J38" s="31"/>
      <c r="K38" s="35"/>
    </row>
    <row r="39" spans="1:11" x14ac:dyDescent="0.3">
      <c r="B39" s="8" t="s">
        <v>1230</v>
      </c>
      <c r="C39" s="57" t="s">
        <v>1231</v>
      </c>
      <c r="D39" s="54" t="s">
        <v>1232</v>
      </c>
      <c r="E39" s="6" t="s">
        <v>186</v>
      </c>
      <c r="F39" s="19">
        <v>16000000</v>
      </c>
      <c r="G39" s="24">
        <v>16061.54</v>
      </c>
      <c r="H39" s="24">
        <v>0.25</v>
      </c>
      <c r="I39" s="31">
        <v>5.7999000000000001</v>
      </c>
      <c r="J39" s="31"/>
      <c r="K39" s="35"/>
    </row>
    <row r="40" spans="1:11" x14ac:dyDescent="0.3">
      <c r="C40" s="58" t="s">
        <v>175</v>
      </c>
      <c r="D40" s="54"/>
      <c r="E40" s="6"/>
      <c r="F40" s="19"/>
      <c r="G40" s="25">
        <v>16061.54</v>
      </c>
      <c r="H40" s="25">
        <v>0.25</v>
      </c>
      <c r="I40" s="31"/>
      <c r="J40" s="31"/>
      <c r="K40" s="35"/>
    </row>
    <row r="41" spans="1:11" x14ac:dyDescent="0.3">
      <c r="C41" s="57"/>
      <c r="D41" s="54"/>
      <c r="E41" s="6"/>
      <c r="F41" s="19"/>
      <c r="G41" s="24"/>
      <c r="H41" s="24"/>
      <c r="I41" s="31"/>
      <c r="J41" s="31"/>
      <c r="K41" s="35"/>
    </row>
    <row r="42" spans="1:11" x14ac:dyDescent="0.3">
      <c r="A42" s="10"/>
      <c r="B42" s="28"/>
      <c r="C42" s="58" t="s">
        <v>11</v>
      </c>
      <c r="D42" s="54"/>
      <c r="E42" s="6"/>
      <c r="F42" s="19"/>
      <c r="G42" s="24"/>
      <c r="H42" s="24"/>
      <c r="I42" s="31"/>
      <c r="J42" s="31"/>
      <c r="K42" s="35"/>
    </row>
    <row r="43" spans="1:11" x14ac:dyDescent="0.3">
      <c r="C43" s="59" t="s">
        <v>13</v>
      </c>
      <c r="D43" s="54"/>
      <c r="E43" s="6"/>
      <c r="F43" s="19"/>
      <c r="G43" s="24"/>
      <c r="H43" s="24"/>
      <c r="I43" s="31"/>
      <c r="J43" s="31"/>
      <c r="K43" s="35"/>
    </row>
    <row r="44" spans="1:11" x14ac:dyDescent="0.3">
      <c r="B44" s="8" t="s">
        <v>1233</v>
      </c>
      <c r="C44" s="57" t="s">
        <v>1234</v>
      </c>
      <c r="D44" s="54" t="s">
        <v>1235</v>
      </c>
      <c r="E44" s="6" t="s">
        <v>735</v>
      </c>
      <c r="F44" s="19">
        <v>40000</v>
      </c>
      <c r="G44" s="24">
        <v>198765.8</v>
      </c>
      <c r="H44" s="24">
        <v>3.05</v>
      </c>
      <c r="I44" s="31">
        <v>6.2956000000000003</v>
      </c>
      <c r="J44" s="31"/>
      <c r="K44" s="35" t="s">
        <v>598</v>
      </c>
    </row>
    <row r="45" spans="1:11" x14ac:dyDescent="0.3">
      <c r="B45" s="8" t="s">
        <v>1236</v>
      </c>
      <c r="C45" s="57" t="s">
        <v>626</v>
      </c>
      <c r="D45" s="54" t="s">
        <v>1237</v>
      </c>
      <c r="E45" s="6" t="s">
        <v>735</v>
      </c>
      <c r="F45" s="19">
        <v>40000</v>
      </c>
      <c r="G45" s="24">
        <v>197270</v>
      </c>
      <c r="H45" s="24">
        <v>3.03</v>
      </c>
      <c r="I45" s="31">
        <v>6.16</v>
      </c>
      <c r="J45" s="31"/>
      <c r="K45" s="35" t="s">
        <v>598</v>
      </c>
    </row>
    <row r="46" spans="1:11" x14ac:dyDescent="0.3">
      <c r="B46" s="8" t="s">
        <v>1238</v>
      </c>
      <c r="C46" s="57" t="s">
        <v>626</v>
      </c>
      <c r="D46" s="54" t="s">
        <v>1239</v>
      </c>
      <c r="E46" s="6" t="s">
        <v>735</v>
      </c>
      <c r="F46" s="19">
        <v>20000</v>
      </c>
      <c r="G46" s="24">
        <v>99618.4</v>
      </c>
      <c r="H46" s="24">
        <v>1.53</v>
      </c>
      <c r="I46" s="31">
        <v>6.3552999999999997</v>
      </c>
      <c r="J46" s="31"/>
      <c r="K46" s="35" t="s">
        <v>598</v>
      </c>
    </row>
    <row r="47" spans="1:11" x14ac:dyDescent="0.3">
      <c r="B47" s="8" t="s">
        <v>1240</v>
      </c>
      <c r="C47" s="57" t="s">
        <v>65</v>
      </c>
      <c r="D47" s="54" t="s">
        <v>1241</v>
      </c>
      <c r="E47" s="6" t="s">
        <v>735</v>
      </c>
      <c r="F47" s="19">
        <v>20000</v>
      </c>
      <c r="G47" s="24">
        <v>99546.9</v>
      </c>
      <c r="H47" s="24">
        <v>1.53</v>
      </c>
      <c r="I47" s="31">
        <v>6.3898000000000001</v>
      </c>
      <c r="J47" s="31"/>
      <c r="K47" s="35" t="s">
        <v>598</v>
      </c>
    </row>
    <row r="48" spans="1:11" x14ac:dyDescent="0.3">
      <c r="B48" s="8" t="s">
        <v>1242</v>
      </c>
      <c r="C48" s="57" t="s">
        <v>310</v>
      </c>
      <c r="D48" s="54" t="s">
        <v>1243</v>
      </c>
      <c r="E48" s="6" t="s">
        <v>742</v>
      </c>
      <c r="F48" s="19">
        <v>20000</v>
      </c>
      <c r="G48" s="24">
        <v>99540.6</v>
      </c>
      <c r="H48" s="24">
        <v>1.53</v>
      </c>
      <c r="I48" s="31">
        <v>6.4797000000000002</v>
      </c>
      <c r="J48" s="31"/>
      <c r="K48" s="35" t="s">
        <v>598</v>
      </c>
    </row>
    <row r="49" spans="2:11" x14ac:dyDescent="0.3">
      <c r="B49" s="8" t="s">
        <v>1244</v>
      </c>
      <c r="C49" s="57" t="s">
        <v>1213</v>
      </c>
      <c r="D49" s="54" t="s">
        <v>1245</v>
      </c>
      <c r="E49" s="6" t="s">
        <v>735</v>
      </c>
      <c r="F49" s="19">
        <v>20000</v>
      </c>
      <c r="G49" s="24">
        <v>99353</v>
      </c>
      <c r="H49" s="24">
        <v>1.52</v>
      </c>
      <c r="I49" s="31">
        <v>6.2550999999999997</v>
      </c>
      <c r="J49" s="31"/>
      <c r="K49" s="35" t="s">
        <v>598</v>
      </c>
    </row>
    <row r="50" spans="2:11" x14ac:dyDescent="0.3">
      <c r="B50" s="8" t="s">
        <v>1246</v>
      </c>
      <c r="C50" s="57" t="s">
        <v>626</v>
      </c>
      <c r="D50" s="54" t="s">
        <v>1247</v>
      </c>
      <c r="E50" s="6" t="s">
        <v>735</v>
      </c>
      <c r="F50" s="19">
        <v>20000</v>
      </c>
      <c r="G50" s="24">
        <v>99317.1</v>
      </c>
      <c r="H50" s="24">
        <v>1.52</v>
      </c>
      <c r="I50" s="31">
        <v>6.2747999999999999</v>
      </c>
      <c r="J50" s="31"/>
      <c r="K50" s="35" t="s">
        <v>598</v>
      </c>
    </row>
    <row r="51" spans="2:11" x14ac:dyDescent="0.3">
      <c r="B51" s="8" t="s">
        <v>1248</v>
      </c>
      <c r="C51" s="57" t="s">
        <v>1249</v>
      </c>
      <c r="D51" s="54" t="s">
        <v>1250</v>
      </c>
      <c r="E51" s="6" t="s">
        <v>735</v>
      </c>
      <c r="F51" s="19">
        <v>20000</v>
      </c>
      <c r="G51" s="24">
        <v>99226.9</v>
      </c>
      <c r="H51" s="24">
        <v>1.52</v>
      </c>
      <c r="I51" s="31">
        <v>6.32</v>
      </c>
      <c r="J51" s="31"/>
      <c r="K51" s="35" t="s">
        <v>598</v>
      </c>
    </row>
    <row r="52" spans="2:11" x14ac:dyDescent="0.3">
      <c r="B52" s="8" t="s">
        <v>1251</v>
      </c>
      <c r="C52" s="57" t="s">
        <v>536</v>
      </c>
      <c r="D52" s="54" t="s">
        <v>1252</v>
      </c>
      <c r="E52" s="6" t="s">
        <v>735</v>
      </c>
      <c r="F52" s="19">
        <v>20000</v>
      </c>
      <c r="G52" s="24">
        <v>99189.4</v>
      </c>
      <c r="H52" s="24">
        <v>1.52</v>
      </c>
      <c r="I52" s="31">
        <v>6.4848999999999997</v>
      </c>
      <c r="J52" s="31"/>
      <c r="K52" s="35" t="s">
        <v>598</v>
      </c>
    </row>
    <row r="53" spans="2:11" x14ac:dyDescent="0.3">
      <c r="B53" s="8" t="s">
        <v>1253</v>
      </c>
      <c r="C53" s="57" t="s">
        <v>1254</v>
      </c>
      <c r="D53" s="54" t="s">
        <v>1255</v>
      </c>
      <c r="E53" s="6" t="s">
        <v>735</v>
      </c>
      <c r="F53" s="19">
        <v>20000</v>
      </c>
      <c r="G53" s="24">
        <v>99094.2</v>
      </c>
      <c r="H53" s="24">
        <v>1.52</v>
      </c>
      <c r="I53" s="31">
        <v>6.2950999999999997</v>
      </c>
      <c r="J53" s="31"/>
      <c r="K53" s="35" t="s">
        <v>598</v>
      </c>
    </row>
    <row r="54" spans="2:11" x14ac:dyDescent="0.3">
      <c r="B54" s="8" t="s">
        <v>1256</v>
      </c>
      <c r="C54" s="57" t="s">
        <v>1234</v>
      </c>
      <c r="D54" s="54" t="s">
        <v>1257</v>
      </c>
      <c r="E54" s="6" t="s">
        <v>735</v>
      </c>
      <c r="F54" s="19">
        <v>20000</v>
      </c>
      <c r="G54" s="24">
        <v>98760.5</v>
      </c>
      <c r="H54" s="24">
        <v>1.52</v>
      </c>
      <c r="I54" s="31">
        <v>6.1905000000000001</v>
      </c>
      <c r="J54" s="31"/>
      <c r="K54" s="35" t="s">
        <v>598</v>
      </c>
    </row>
    <row r="55" spans="2:11" x14ac:dyDescent="0.3">
      <c r="B55" s="8" t="s">
        <v>1258</v>
      </c>
      <c r="C55" s="57" t="s">
        <v>1234</v>
      </c>
      <c r="D55" s="54" t="s">
        <v>1259</v>
      </c>
      <c r="E55" s="6" t="s">
        <v>735</v>
      </c>
      <c r="F55" s="19">
        <v>20000</v>
      </c>
      <c r="G55" s="24">
        <v>98628.3</v>
      </c>
      <c r="H55" s="24">
        <v>1.51</v>
      </c>
      <c r="I55" s="31">
        <v>6.1906999999999996</v>
      </c>
      <c r="J55" s="31"/>
      <c r="K55" s="35" t="s">
        <v>598</v>
      </c>
    </row>
    <row r="56" spans="2:11" x14ac:dyDescent="0.3">
      <c r="B56" s="8" t="s">
        <v>1260</v>
      </c>
      <c r="C56" s="57" t="s">
        <v>1261</v>
      </c>
      <c r="D56" s="54" t="s">
        <v>1262</v>
      </c>
      <c r="E56" s="6" t="s">
        <v>735</v>
      </c>
      <c r="F56" s="19">
        <v>17000</v>
      </c>
      <c r="G56" s="24">
        <v>84721.97</v>
      </c>
      <c r="H56" s="24">
        <v>1.3</v>
      </c>
      <c r="I56" s="31">
        <v>6.6546000000000003</v>
      </c>
      <c r="J56" s="31"/>
      <c r="K56" s="35" t="s">
        <v>598</v>
      </c>
    </row>
    <row r="57" spans="2:11" x14ac:dyDescent="0.3">
      <c r="B57" s="8" t="s">
        <v>1263</v>
      </c>
      <c r="C57" s="57" t="s">
        <v>65</v>
      </c>
      <c r="D57" s="54" t="s">
        <v>1264</v>
      </c>
      <c r="E57" s="6" t="s">
        <v>735</v>
      </c>
      <c r="F57" s="19">
        <v>15500</v>
      </c>
      <c r="G57" s="24">
        <v>77189.23</v>
      </c>
      <c r="H57" s="24">
        <v>1.18</v>
      </c>
      <c r="I57" s="31">
        <v>6.3893000000000004</v>
      </c>
      <c r="J57" s="31"/>
      <c r="K57" s="35" t="s">
        <v>598</v>
      </c>
    </row>
    <row r="58" spans="2:11" x14ac:dyDescent="0.3">
      <c r="B58" s="8" t="s">
        <v>1265</v>
      </c>
      <c r="C58" s="57" t="s">
        <v>1266</v>
      </c>
      <c r="D58" s="54" t="s">
        <v>1267</v>
      </c>
      <c r="E58" s="6" t="s">
        <v>735</v>
      </c>
      <c r="F58" s="19">
        <v>15000</v>
      </c>
      <c r="G58" s="24">
        <v>74858.929999999993</v>
      </c>
      <c r="H58" s="24">
        <v>1.1499999999999999</v>
      </c>
      <c r="I58" s="31">
        <v>6.8803999999999998</v>
      </c>
      <c r="J58" s="31"/>
      <c r="K58" s="35" t="s">
        <v>598</v>
      </c>
    </row>
    <row r="59" spans="2:11" x14ac:dyDescent="0.3">
      <c r="B59" s="8" t="s">
        <v>1268</v>
      </c>
      <c r="C59" s="57" t="s">
        <v>552</v>
      </c>
      <c r="D59" s="54" t="s">
        <v>1269</v>
      </c>
      <c r="E59" s="6" t="s">
        <v>735</v>
      </c>
      <c r="F59" s="19">
        <v>15000</v>
      </c>
      <c r="G59" s="24">
        <v>74491.05</v>
      </c>
      <c r="H59" s="24">
        <v>1.1399999999999999</v>
      </c>
      <c r="I59" s="31">
        <v>6.2350000000000003</v>
      </c>
      <c r="J59" s="31"/>
      <c r="K59" s="35" t="s">
        <v>598</v>
      </c>
    </row>
    <row r="60" spans="2:11" x14ac:dyDescent="0.3">
      <c r="B60" s="8" t="s">
        <v>1270</v>
      </c>
      <c r="C60" s="57" t="s">
        <v>1271</v>
      </c>
      <c r="D60" s="54" t="s">
        <v>1272</v>
      </c>
      <c r="E60" s="6" t="s">
        <v>735</v>
      </c>
      <c r="F60" s="19">
        <v>14000</v>
      </c>
      <c r="G60" s="24">
        <v>69466.880000000005</v>
      </c>
      <c r="H60" s="24">
        <v>1.07</v>
      </c>
      <c r="I60" s="31">
        <v>6.5148000000000001</v>
      </c>
      <c r="J60" s="31"/>
      <c r="K60" s="35" t="s">
        <v>598</v>
      </c>
    </row>
    <row r="61" spans="2:11" x14ac:dyDescent="0.3">
      <c r="B61" s="8" t="s">
        <v>1273</v>
      </c>
      <c r="C61" s="57" t="s">
        <v>958</v>
      </c>
      <c r="D61" s="54" t="s">
        <v>1274</v>
      </c>
      <c r="E61" s="6" t="s">
        <v>735</v>
      </c>
      <c r="F61" s="19">
        <v>14000</v>
      </c>
      <c r="G61" s="24">
        <v>69205.78</v>
      </c>
      <c r="H61" s="24">
        <v>1.06</v>
      </c>
      <c r="I61" s="31">
        <v>6.16</v>
      </c>
      <c r="J61" s="31"/>
      <c r="K61" s="35" t="s">
        <v>598</v>
      </c>
    </row>
    <row r="62" spans="2:11" x14ac:dyDescent="0.3">
      <c r="B62" s="8" t="s">
        <v>1275</v>
      </c>
      <c r="C62" s="57" t="s">
        <v>1276</v>
      </c>
      <c r="D62" s="54" t="s">
        <v>1277</v>
      </c>
      <c r="E62" s="6" t="s">
        <v>735</v>
      </c>
      <c r="F62" s="19">
        <v>11000</v>
      </c>
      <c r="G62" s="24">
        <v>54913.32</v>
      </c>
      <c r="H62" s="24">
        <v>0.84</v>
      </c>
      <c r="I62" s="31">
        <v>6.4016000000000002</v>
      </c>
      <c r="J62" s="31"/>
      <c r="K62" s="35"/>
    </row>
    <row r="63" spans="2:11" x14ac:dyDescent="0.3">
      <c r="B63" s="8" t="s">
        <v>1278</v>
      </c>
      <c r="C63" s="57" t="s">
        <v>1206</v>
      </c>
      <c r="D63" s="54" t="s">
        <v>1279</v>
      </c>
      <c r="E63" s="6" t="s">
        <v>735</v>
      </c>
      <c r="F63" s="19">
        <v>10000</v>
      </c>
      <c r="G63" s="24">
        <v>49991.75</v>
      </c>
      <c r="H63" s="24">
        <v>0.77</v>
      </c>
      <c r="I63" s="31">
        <v>6.0235000000000003</v>
      </c>
      <c r="J63" s="31"/>
      <c r="K63" s="35"/>
    </row>
    <row r="64" spans="2:11" x14ac:dyDescent="0.3">
      <c r="B64" s="8" t="s">
        <v>1280</v>
      </c>
      <c r="C64" s="57" t="s">
        <v>1281</v>
      </c>
      <c r="D64" s="54" t="s">
        <v>1282</v>
      </c>
      <c r="E64" s="6" t="s">
        <v>735</v>
      </c>
      <c r="F64" s="19">
        <v>10000</v>
      </c>
      <c r="G64" s="24">
        <v>49982.05</v>
      </c>
      <c r="H64" s="24">
        <v>0.77</v>
      </c>
      <c r="I64" s="31">
        <v>6.5541</v>
      </c>
      <c r="J64" s="31"/>
      <c r="K64" s="35" t="s">
        <v>598</v>
      </c>
    </row>
    <row r="65" spans="2:11" x14ac:dyDescent="0.3">
      <c r="B65" s="8" t="s">
        <v>1283</v>
      </c>
      <c r="C65" s="57" t="s">
        <v>1281</v>
      </c>
      <c r="D65" s="54" t="s">
        <v>1284</v>
      </c>
      <c r="E65" s="6" t="s">
        <v>735</v>
      </c>
      <c r="F65" s="19">
        <v>10000</v>
      </c>
      <c r="G65" s="24">
        <v>49964.15</v>
      </c>
      <c r="H65" s="24">
        <v>0.77</v>
      </c>
      <c r="I65" s="31">
        <v>6.5518999999999998</v>
      </c>
      <c r="J65" s="31"/>
      <c r="K65" s="35" t="s">
        <v>598</v>
      </c>
    </row>
    <row r="66" spans="2:11" x14ac:dyDescent="0.3">
      <c r="B66" s="8" t="s">
        <v>1285</v>
      </c>
      <c r="C66" s="57" t="s">
        <v>1234</v>
      </c>
      <c r="D66" s="54" t="s">
        <v>1286</v>
      </c>
      <c r="E66" s="6" t="s">
        <v>735</v>
      </c>
      <c r="F66" s="19">
        <v>10000</v>
      </c>
      <c r="G66" s="24">
        <v>49956.55</v>
      </c>
      <c r="H66" s="24">
        <v>0.77</v>
      </c>
      <c r="I66" s="31">
        <v>6.3491999999999997</v>
      </c>
      <c r="J66" s="31"/>
      <c r="K66" s="35"/>
    </row>
    <row r="67" spans="2:11" x14ac:dyDescent="0.3">
      <c r="B67" s="8" t="s">
        <v>1287</v>
      </c>
      <c r="C67" s="57" t="s">
        <v>1266</v>
      </c>
      <c r="D67" s="54" t="s">
        <v>1288</v>
      </c>
      <c r="E67" s="6" t="s">
        <v>735</v>
      </c>
      <c r="F67" s="19">
        <v>10000</v>
      </c>
      <c r="G67" s="24">
        <v>49924.75</v>
      </c>
      <c r="H67" s="24">
        <v>0.77</v>
      </c>
      <c r="I67" s="31">
        <v>6.8792</v>
      </c>
      <c r="J67" s="31"/>
      <c r="K67" s="35" t="s">
        <v>598</v>
      </c>
    </row>
    <row r="68" spans="2:11" x14ac:dyDescent="0.3">
      <c r="B68" s="8" t="s">
        <v>1289</v>
      </c>
      <c r="C68" s="57" t="s">
        <v>1290</v>
      </c>
      <c r="D68" s="54" t="s">
        <v>1291</v>
      </c>
      <c r="E68" s="6" t="s">
        <v>735</v>
      </c>
      <c r="F68" s="19">
        <v>10000</v>
      </c>
      <c r="G68" s="24">
        <v>49924.5</v>
      </c>
      <c r="H68" s="24">
        <v>0.77</v>
      </c>
      <c r="I68" s="31">
        <v>6.8997999999999999</v>
      </c>
      <c r="J68" s="31"/>
      <c r="K68" s="35" t="s">
        <v>598</v>
      </c>
    </row>
    <row r="69" spans="2:11" x14ac:dyDescent="0.3">
      <c r="B69" s="8" t="s">
        <v>1292</v>
      </c>
      <c r="C69" s="57" t="s">
        <v>1293</v>
      </c>
      <c r="D69" s="54" t="s">
        <v>1294</v>
      </c>
      <c r="E69" s="6" t="s">
        <v>735</v>
      </c>
      <c r="F69" s="19">
        <v>10000</v>
      </c>
      <c r="G69" s="24">
        <v>49907.05</v>
      </c>
      <c r="H69" s="24">
        <v>0.77</v>
      </c>
      <c r="I69" s="31">
        <v>6.7998000000000003</v>
      </c>
      <c r="J69" s="31"/>
      <c r="K69" s="35" t="s">
        <v>598</v>
      </c>
    </row>
    <row r="70" spans="2:11" x14ac:dyDescent="0.3">
      <c r="B70" s="8" t="s">
        <v>1295</v>
      </c>
      <c r="C70" s="57" t="s">
        <v>958</v>
      </c>
      <c r="D70" s="54" t="s">
        <v>1296</v>
      </c>
      <c r="E70" s="6" t="s">
        <v>735</v>
      </c>
      <c r="F70" s="19">
        <v>10000</v>
      </c>
      <c r="G70" s="24">
        <v>49897.45</v>
      </c>
      <c r="H70" s="24">
        <v>0.77</v>
      </c>
      <c r="I70" s="31">
        <v>6.2512999999999996</v>
      </c>
      <c r="J70" s="31"/>
      <c r="K70" s="35"/>
    </row>
    <row r="71" spans="2:11" x14ac:dyDescent="0.3">
      <c r="B71" s="8" t="s">
        <v>1297</v>
      </c>
      <c r="C71" s="57" t="s">
        <v>1271</v>
      </c>
      <c r="D71" s="54" t="s">
        <v>1298</v>
      </c>
      <c r="E71" s="6" t="s">
        <v>735</v>
      </c>
      <c r="F71" s="19">
        <v>10000</v>
      </c>
      <c r="G71" s="24">
        <v>49852.5</v>
      </c>
      <c r="H71" s="24">
        <v>0.76</v>
      </c>
      <c r="I71" s="31">
        <v>6.7496</v>
      </c>
      <c r="J71" s="31"/>
      <c r="K71" s="35" t="s">
        <v>598</v>
      </c>
    </row>
    <row r="72" spans="2:11" x14ac:dyDescent="0.3">
      <c r="B72" s="8" t="s">
        <v>1299</v>
      </c>
      <c r="C72" s="57" t="s">
        <v>737</v>
      </c>
      <c r="D72" s="54" t="s">
        <v>1300</v>
      </c>
      <c r="E72" s="6" t="s">
        <v>735</v>
      </c>
      <c r="F72" s="19">
        <v>10000</v>
      </c>
      <c r="G72" s="24">
        <v>49850</v>
      </c>
      <c r="H72" s="24">
        <v>0.76</v>
      </c>
      <c r="I72" s="31">
        <v>6.8654999999999999</v>
      </c>
      <c r="J72" s="31"/>
      <c r="K72" s="35" t="s">
        <v>598</v>
      </c>
    </row>
    <row r="73" spans="2:11" x14ac:dyDescent="0.3">
      <c r="B73" s="8" t="s">
        <v>1301</v>
      </c>
      <c r="C73" s="57" t="s">
        <v>1302</v>
      </c>
      <c r="D73" s="54" t="s">
        <v>1303</v>
      </c>
      <c r="E73" s="6" t="s">
        <v>735</v>
      </c>
      <c r="F73" s="19">
        <v>10000</v>
      </c>
      <c r="G73" s="24">
        <v>49766.95</v>
      </c>
      <c r="H73" s="24">
        <v>0.76</v>
      </c>
      <c r="I73" s="31">
        <v>6.5747</v>
      </c>
      <c r="J73" s="31"/>
      <c r="K73" s="35" t="s">
        <v>598</v>
      </c>
    </row>
    <row r="74" spans="2:11" x14ac:dyDescent="0.3">
      <c r="B74" s="8" t="s">
        <v>1304</v>
      </c>
      <c r="C74" s="57" t="s">
        <v>1305</v>
      </c>
      <c r="D74" s="54" t="s">
        <v>1306</v>
      </c>
      <c r="E74" s="6" t="s">
        <v>742</v>
      </c>
      <c r="F74" s="19">
        <v>10000</v>
      </c>
      <c r="G74" s="24">
        <v>49751.75</v>
      </c>
      <c r="H74" s="24">
        <v>0.76</v>
      </c>
      <c r="I74" s="31">
        <v>6.2801999999999998</v>
      </c>
      <c r="J74" s="31"/>
      <c r="K74" s="35" t="s">
        <v>598</v>
      </c>
    </row>
    <row r="75" spans="2:11" x14ac:dyDescent="0.3">
      <c r="B75" s="8" t="s">
        <v>1307</v>
      </c>
      <c r="C75" s="57" t="s">
        <v>1213</v>
      </c>
      <c r="D75" s="54" t="s">
        <v>1308</v>
      </c>
      <c r="E75" s="6" t="s">
        <v>735</v>
      </c>
      <c r="F75" s="19">
        <v>10000</v>
      </c>
      <c r="G75" s="24">
        <v>49735.8</v>
      </c>
      <c r="H75" s="24">
        <v>0.76</v>
      </c>
      <c r="I75" s="31">
        <v>6.2550999999999997</v>
      </c>
      <c r="J75" s="31"/>
      <c r="K75" s="35" t="s">
        <v>598</v>
      </c>
    </row>
    <row r="76" spans="2:11" x14ac:dyDescent="0.3">
      <c r="B76" s="8" t="s">
        <v>1309</v>
      </c>
      <c r="C76" s="57" t="s">
        <v>1310</v>
      </c>
      <c r="D76" s="54" t="s">
        <v>1311</v>
      </c>
      <c r="E76" s="6" t="s">
        <v>735</v>
      </c>
      <c r="F76" s="19">
        <v>10000</v>
      </c>
      <c r="G76" s="24">
        <v>49616.9</v>
      </c>
      <c r="H76" s="24">
        <v>0.76</v>
      </c>
      <c r="I76" s="31">
        <v>6.4051</v>
      </c>
      <c r="J76" s="31"/>
      <c r="K76" s="35" t="s">
        <v>598</v>
      </c>
    </row>
    <row r="77" spans="2:11" x14ac:dyDescent="0.3">
      <c r="B77" s="8" t="s">
        <v>1312</v>
      </c>
      <c r="C77" s="57" t="s">
        <v>1313</v>
      </c>
      <c r="D77" s="54" t="s">
        <v>1314</v>
      </c>
      <c r="E77" s="6" t="s">
        <v>735</v>
      </c>
      <c r="F77" s="19">
        <v>10000</v>
      </c>
      <c r="G77" s="24">
        <v>49296.6</v>
      </c>
      <c r="H77" s="24">
        <v>0.76</v>
      </c>
      <c r="I77" s="31">
        <v>6.43</v>
      </c>
      <c r="J77" s="31"/>
      <c r="K77" s="35" t="s">
        <v>598</v>
      </c>
    </row>
    <row r="78" spans="2:11" x14ac:dyDescent="0.3">
      <c r="B78" s="8" t="s">
        <v>1315</v>
      </c>
      <c r="C78" s="57" t="s">
        <v>737</v>
      </c>
      <c r="D78" s="54" t="s">
        <v>1316</v>
      </c>
      <c r="E78" s="6" t="s">
        <v>735</v>
      </c>
      <c r="F78" s="19">
        <v>8000</v>
      </c>
      <c r="G78" s="24">
        <v>39474.400000000001</v>
      </c>
      <c r="H78" s="24">
        <v>0.61</v>
      </c>
      <c r="I78" s="31">
        <v>6.5674999999999999</v>
      </c>
      <c r="J78" s="31"/>
      <c r="K78" s="35" t="s">
        <v>598</v>
      </c>
    </row>
    <row r="79" spans="2:11" x14ac:dyDescent="0.3">
      <c r="B79" s="8" t="s">
        <v>1317</v>
      </c>
      <c r="C79" s="57" t="s">
        <v>1249</v>
      </c>
      <c r="D79" s="54" t="s">
        <v>1318</v>
      </c>
      <c r="E79" s="6" t="s">
        <v>735</v>
      </c>
      <c r="F79" s="19">
        <v>7500</v>
      </c>
      <c r="G79" s="24">
        <v>37203.68</v>
      </c>
      <c r="H79" s="24">
        <v>0.56999999999999995</v>
      </c>
      <c r="I79" s="31">
        <v>6.32</v>
      </c>
      <c r="J79" s="31"/>
      <c r="K79" s="35" t="s">
        <v>598</v>
      </c>
    </row>
    <row r="80" spans="2:11" x14ac:dyDescent="0.3">
      <c r="B80" s="8" t="s">
        <v>1319</v>
      </c>
      <c r="C80" s="57" t="s">
        <v>1266</v>
      </c>
      <c r="D80" s="54" t="s">
        <v>1320</v>
      </c>
      <c r="E80" s="6" t="s">
        <v>735</v>
      </c>
      <c r="F80" s="19">
        <v>6500</v>
      </c>
      <c r="G80" s="24">
        <v>32341.040000000001</v>
      </c>
      <c r="H80" s="24">
        <v>0.5</v>
      </c>
      <c r="I80" s="31">
        <v>6.9</v>
      </c>
      <c r="J80" s="31"/>
      <c r="K80" s="35"/>
    </row>
    <row r="81" spans="2:11" x14ac:dyDescent="0.3">
      <c r="B81" s="8" t="s">
        <v>1321</v>
      </c>
      <c r="C81" s="57" t="s">
        <v>1322</v>
      </c>
      <c r="D81" s="54" t="s">
        <v>1323</v>
      </c>
      <c r="E81" s="6" t="s">
        <v>742</v>
      </c>
      <c r="F81" s="19">
        <v>6000</v>
      </c>
      <c r="G81" s="24">
        <v>29946.81</v>
      </c>
      <c r="H81" s="24">
        <v>0.46</v>
      </c>
      <c r="I81" s="31">
        <v>6.4847999999999999</v>
      </c>
      <c r="J81" s="31"/>
      <c r="K81" s="35" t="s">
        <v>598</v>
      </c>
    </row>
    <row r="82" spans="2:11" x14ac:dyDescent="0.3">
      <c r="B82" s="8" t="s">
        <v>1324</v>
      </c>
      <c r="C82" s="57" t="s">
        <v>1325</v>
      </c>
      <c r="D82" s="54" t="s">
        <v>1326</v>
      </c>
      <c r="E82" s="6" t="s">
        <v>735</v>
      </c>
      <c r="F82" s="19">
        <v>6000</v>
      </c>
      <c r="G82" s="24">
        <v>29877.09</v>
      </c>
      <c r="H82" s="24">
        <v>0.46</v>
      </c>
      <c r="I82" s="31">
        <v>6.8253000000000004</v>
      </c>
      <c r="J82" s="31"/>
      <c r="K82" s="35" t="s">
        <v>598</v>
      </c>
    </row>
    <row r="83" spans="2:11" x14ac:dyDescent="0.3">
      <c r="B83" s="8" t="s">
        <v>1327</v>
      </c>
      <c r="C83" s="57" t="s">
        <v>1290</v>
      </c>
      <c r="D83" s="54" t="s">
        <v>1328</v>
      </c>
      <c r="E83" s="6" t="s">
        <v>735</v>
      </c>
      <c r="F83" s="19">
        <v>6000</v>
      </c>
      <c r="G83" s="24">
        <v>29853.27</v>
      </c>
      <c r="H83" s="24">
        <v>0.46</v>
      </c>
      <c r="I83" s="31">
        <v>6.9</v>
      </c>
      <c r="J83" s="31"/>
      <c r="K83" s="35" t="s">
        <v>598</v>
      </c>
    </row>
    <row r="84" spans="2:11" x14ac:dyDescent="0.3">
      <c r="B84" s="8" t="s">
        <v>1329</v>
      </c>
      <c r="C84" s="57" t="s">
        <v>1330</v>
      </c>
      <c r="D84" s="54" t="s">
        <v>1331</v>
      </c>
      <c r="E84" s="6" t="s">
        <v>735</v>
      </c>
      <c r="F84" s="19">
        <v>6000</v>
      </c>
      <c r="G84" s="24">
        <v>29846.34</v>
      </c>
      <c r="H84" s="24">
        <v>0.46</v>
      </c>
      <c r="I84" s="31">
        <v>6.4798</v>
      </c>
      <c r="J84" s="31"/>
      <c r="K84" s="35" t="s">
        <v>598</v>
      </c>
    </row>
    <row r="85" spans="2:11" x14ac:dyDescent="0.3">
      <c r="B85" s="8" t="s">
        <v>1332</v>
      </c>
      <c r="C85" s="57" t="s">
        <v>737</v>
      </c>
      <c r="D85" s="54" t="s">
        <v>1333</v>
      </c>
      <c r="E85" s="6" t="s">
        <v>735</v>
      </c>
      <c r="F85" s="19">
        <v>5000</v>
      </c>
      <c r="G85" s="24">
        <v>24953.08</v>
      </c>
      <c r="H85" s="24">
        <v>0.38</v>
      </c>
      <c r="I85" s="31">
        <v>6.8658000000000001</v>
      </c>
      <c r="J85" s="31"/>
      <c r="K85" s="35" t="s">
        <v>598</v>
      </c>
    </row>
    <row r="86" spans="2:11" x14ac:dyDescent="0.3">
      <c r="B86" s="8" t="s">
        <v>1334</v>
      </c>
      <c r="C86" s="57" t="s">
        <v>65</v>
      </c>
      <c r="D86" s="54" t="s">
        <v>1335</v>
      </c>
      <c r="E86" s="6" t="s">
        <v>735</v>
      </c>
      <c r="F86" s="19">
        <v>5000</v>
      </c>
      <c r="G86" s="24">
        <v>24947.599999999999</v>
      </c>
      <c r="H86" s="24">
        <v>0.38</v>
      </c>
      <c r="I86" s="31">
        <v>6.3902999999999999</v>
      </c>
      <c r="J86" s="31"/>
      <c r="K86" s="35" t="s">
        <v>598</v>
      </c>
    </row>
    <row r="87" spans="2:11" x14ac:dyDescent="0.3">
      <c r="B87" s="8" t="s">
        <v>1336</v>
      </c>
      <c r="C87" s="57" t="s">
        <v>1266</v>
      </c>
      <c r="D87" s="54" t="s">
        <v>1337</v>
      </c>
      <c r="E87" s="6" t="s">
        <v>735</v>
      </c>
      <c r="F87" s="19">
        <v>5000</v>
      </c>
      <c r="G87" s="24">
        <v>24924.6</v>
      </c>
      <c r="H87" s="24">
        <v>0.38</v>
      </c>
      <c r="I87" s="31">
        <v>6.9010999999999996</v>
      </c>
      <c r="J87" s="31"/>
      <c r="K87" s="35" t="s">
        <v>598</v>
      </c>
    </row>
    <row r="88" spans="2:11" x14ac:dyDescent="0.3">
      <c r="B88" s="8" t="s">
        <v>1338</v>
      </c>
      <c r="C88" s="57" t="s">
        <v>1330</v>
      </c>
      <c r="D88" s="54" t="s">
        <v>1339</v>
      </c>
      <c r="E88" s="6" t="s">
        <v>735</v>
      </c>
      <c r="F88" s="19">
        <v>5000</v>
      </c>
      <c r="G88" s="24">
        <v>24828.05</v>
      </c>
      <c r="H88" s="24">
        <v>0.38</v>
      </c>
      <c r="I88" s="31">
        <v>6.3201000000000001</v>
      </c>
      <c r="J88" s="31"/>
      <c r="K88" s="35" t="s">
        <v>598</v>
      </c>
    </row>
    <row r="89" spans="2:11" x14ac:dyDescent="0.3">
      <c r="B89" s="8" t="s">
        <v>1340</v>
      </c>
      <c r="C89" s="57" t="s">
        <v>5158</v>
      </c>
      <c r="D89" s="54" t="s">
        <v>1341</v>
      </c>
      <c r="E89" s="6" t="s">
        <v>735</v>
      </c>
      <c r="F89" s="19">
        <v>5000</v>
      </c>
      <c r="G89" s="24">
        <v>24825.35</v>
      </c>
      <c r="H89" s="24">
        <v>0.38</v>
      </c>
      <c r="I89" s="31">
        <v>6.42</v>
      </c>
      <c r="J89" s="31"/>
      <c r="K89" s="35" t="s">
        <v>598</v>
      </c>
    </row>
    <row r="90" spans="2:11" x14ac:dyDescent="0.3">
      <c r="B90" s="8" t="s">
        <v>1342</v>
      </c>
      <c r="C90" s="57" t="s">
        <v>76</v>
      </c>
      <c r="D90" s="54" t="s">
        <v>1343</v>
      </c>
      <c r="E90" s="6" t="s">
        <v>735</v>
      </c>
      <c r="F90" s="19">
        <v>5000</v>
      </c>
      <c r="G90" s="24">
        <v>24782.2</v>
      </c>
      <c r="H90" s="24">
        <v>0.38</v>
      </c>
      <c r="I90" s="31">
        <v>6.2899000000000003</v>
      </c>
      <c r="J90" s="31"/>
      <c r="K90" s="35" t="s">
        <v>598</v>
      </c>
    </row>
    <row r="91" spans="2:11" x14ac:dyDescent="0.3">
      <c r="B91" s="8" t="s">
        <v>1344</v>
      </c>
      <c r="C91" s="57" t="s">
        <v>1266</v>
      </c>
      <c r="D91" s="54" t="s">
        <v>1345</v>
      </c>
      <c r="E91" s="6" t="s">
        <v>735</v>
      </c>
      <c r="F91" s="19">
        <v>5000</v>
      </c>
      <c r="G91" s="24">
        <v>24700.43</v>
      </c>
      <c r="H91" s="24">
        <v>0.38</v>
      </c>
      <c r="I91" s="31">
        <v>6.5101000000000004</v>
      </c>
      <c r="J91" s="31"/>
      <c r="K91" s="35" t="s">
        <v>598</v>
      </c>
    </row>
    <row r="92" spans="2:11" x14ac:dyDescent="0.3">
      <c r="B92" s="8" t="s">
        <v>1346</v>
      </c>
      <c r="C92" s="57" t="s">
        <v>1347</v>
      </c>
      <c r="D92" s="54" t="s">
        <v>1348</v>
      </c>
      <c r="E92" s="6" t="s">
        <v>735</v>
      </c>
      <c r="F92" s="19">
        <v>5000</v>
      </c>
      <c r="G92" s="24">
        <v>24625.25</v>
      </c>
      <c r="H92" s="24">
        <v>0.38</v>
      </c>
      <c r="I92" s="31">
        <v>6.5350999999999999</v>
      </c>
      <c r="J92" s="31"/>
      <c r="K92" s="35" t="s">
        <v>598</v>
      </c>
    </row>
    <row r="93" spans="2:11" x14ac:dyDescent="0.3">
      <c r="B93" s="8" t="s">
        <v>1349</v>
      </c>
      <c r="C93" s="57" t="s">
        <v>1350</v>
      </c>
      <c r="D93" s="54" t="s">
        <v>1351</v>
      </c>
      <c r="E93" s="6" t="s">
        <v>735</v>
      </c>
      <c r="F93" s="19">
        <v>4000</v>
      </c>
      <c r="G93" s="24">
        <v>19966.22</v>
      </c>
      <c r="H93" s="24">
        <v>0.31</v>
      </c>
      <c r="I93" s="31">
        <v>6.8635000000000002</v>
      </c>
      <c r="J93" s="31"/>
      <c r="K93" s="35" t="s">
        <v>598</v>
      </c>
    </row>
    <row r="94" spans="2:11" x14ac:dyDescent="0.3">
      <c r="B94" s="8" t="s">
        <v>1352</v>
      </c>
      <c r="C94" s="57" t="s">
        <v>1353</v>
      </c>
      <c r="D94" s="54" t="s">
        <v>1354</v>
      </c>
      <c r="E94" s="6" t="s">
        <v>735</v>
      </c>
      <c r="F94" s="19">
        <v>4000</v>
      </c>
      <c r="G94" s="24">
        <v>19932.82</v>
      </c>
      <c r="H94" s="24">
        <v>0.31</v>
      </c>
      <c r="I94" s="31">
        <v>6.8353000000000002</v>
      </c>
      <c r="J94" s="31"/>
      <c r="K94" s="35" t="s">
        <v>598</v>
      </c>
    </row>
    <row r="95" spans="2:11" x14ac:dyDescent="0.3">
      <c r="B95" s="8" t="s">
        <v>1355</v>
      </c>
      <c r="C95" s="57" t="s">
        <v>254</v>
      </c>
      <c r="D95" s="54" t="s">
        <v>1356</v>
      </c>
      <c r="E95" s="6" t="s">
        <v>735</v>
      </c>
      <c r="F95" s="19">
        <v>4000</v>
      </c>
      <c r="G95" s="24">
        <v>19916.16</v>
      </c>
      <c r="H95" s="24">
        <v>0.31</v>
      </c>
      <c r="I95" s="31">
        <v>6.4028999999999998</v>
      </c>
      <c r="J95" s="31"/>
      <c r="K95" s="35" t="s">
        <v>598</v>
      </c>
    </row>
    <row r="96" spans="2:11" x14ac:dyDescent="0.3">
      <c r="B96" s="8" t="s">
        <v>1357</v>
      </c>
      <c r="C96" s="57" t="s">
        <v>1358</v>
      </c>
      <c r="D96" s="54" t="s">
        <v>1359</v>
      </c>
      <c r="E96" s="6" t="s">
        <v>735</v>
      </c>
      <c r="F96" s="19">
        <v>4000</v>
      </c>
      <c r="G96" s="24">
        <v>19768.14</v>
      </c>
      <c r="H96" s="24">
        <v>0.3</v>
      </c>
      <c r="I96" s="31">
        <v>6.3898999999999999</v>
      </c>
      <c r="J96" s="31"/>
      <c r="K96" s="35" t="s">
        <v>598</v>
      </c>
    </row>
    <row r="97" spans="2:11" x14ac:dyDescent="0.3">
      <c r="B97" s="8" t="s">
        <v>1360</v>
      </c>
      <c r="C97" s="57" t="s">
        <v>1361</v>
      </c>
      <c r="D97" s="54" t="s">
        <v>1362</v>
      </c>
      <c r="E97" s="6" t="s">
        <v>735</v>
      </c>
      <c r="F97" s="19">
        <v>4000</v>
      </c>
      <c r="G97" s="24">
        <v>19706.919999999998</v>
      </c>
      <c r="H97" s="24">
        <v>0.3</v>
      </c>
      <c r="I97" s="31">
        <v>6.6200999999999999</v>
      </c>
      <c r="J97" s="31"/>
      <c r="K97" s="35" t="s">
        <v>598</v>
      </c>
    </row>
    <row r="98" spans="2:11" x14ac:dyDescent="0.3">
      <c r="B98" s="8" t="s">
        <v>1363</v>
      </c>
      <c r="C98" s="57" t="s">
        <v>1364</v>
      </c>
      <c r="D98" s="54" t="s">
        <v>1365</v>
      </c>
      <c r="E98" s="6" t="s">
        <v>735</v>
      </c>
      <c r="F98" s="19">
        <v>4000</v>
      </c>
      <c r="G98" s="24">
        <v>19686.04</v>
      </c>
      <c r="H98" s="24">
        <v>0.3</v>
      </c>
      <c r="I98" s="31">
        <v>6.6148999999999996</v>
      </c>
      <c r="J98" s="31"/>
      <c r="K98" s="35" t="s">
        <v>598</v>
      </c>
    </row>
    <row r="99" spans="2:11" x14ac:dyDescent="0.3">
      <c r="B99" s="8" t="s">
        <v>1366</v>
      </c>
      <c r="C99" s="57" t="s">
        <v>1290</v>
      </c>
      <c r="D99" s="54" t="s">
        <v>1367</v>
      </c>
      <c r="E99" s="6" t="s">
        <v>735</v>
      </c>
      <c r="F99" s="19">
        <v>3600</v>
      </c>
      <c r="G99" s="24">
        <v>17945.71</v>
      </c>
      <c r="H99" s="24">
        <v>0.28000000000000003</v>
      </c>
      <c r="I99" s="31">
        <v>6.9010999999999996</v>
      </c>
      <c r="J99" s="31"/>
      <c r="K99" s="35" t="s">
        <v>598</v>
      </c>
    </row>
    <row r="100" spans="2:11" x14ac:dyDescent="0.3">
      <c r="B100" s="8" t="s">
        <v>1368</v>
      </c>
      <c r="C100" s="57" t="s">
        <v>1369</v>
      </c>
      <c r="D100" s="54" t="s">
        <v>1370</v>
      </c>
      <c r="E100" s="6" t="s">
        <v>735</v>
      </c>
      <c r="F100" s="19">
        <v>3500</v>
      </c>
      <c r="G100" s="24">
        <v>17438.05</v>
      </c>
      <c r="H100" s="24">
        <v>0.27</v>
      </c>
      <c r="I100" s="31">
        <v>6.8257000000000003</v>
      </c>
      <c r="J100" s="31"/>
      <c r="K100" s="35" t="s">
        <v>598</v>
      </c>
    </row>
    <row r="101" spans="2:11" x14ac:dyDescent="0.3">
      <c r="B101" s="8" t="s">
        <v>1371</v>
      </c>
      <c r="C101" s="57" t="s">
        <v>1372</v>
      </c>
      <c r="D101" s="54" t="s">
        <v>1373</v>
      </c>
      <c r="E101" s="6" t="s">
        <v>735</v>
      </c>
      <c r="F101" s="19">
        <v>3500</v>
      </c>
      <c r="G101" s="24">
        <v>17411.68</v>
      </c>
      <c r="H101" s="24">
        <v>0.27</v>
      </c>
      <c r="I101" s="31">
        <v>6.3851000000000004</v>
      </c>
      <c r="J101" s="31"/>
      <c r="K101" s="35" t="s">
        <v>598</v>
      </c>
    </row>
    <row r="102" spans="2:11" x14ac:dyDescent="0.3">
      <c r="B102" s="8" t="s">
        <v>1374</v>
      </c>
      <c r="C102" s="57" t="s">
        <v>1375</v>
      </c>
      <c r="D102" s="54" t="s">
        <v>1376</v>
      </c>
      <c r="E102" s="6" t="s">
        <v>735</v>
      </c>
      <c r="F102" s="19">
        <v>3000</v>
      </c>
      <c r="G102" s="24">
        <v>14985.56</v>
      </c>
      <c r="H102" s="24">
        <v>0.23</v>
      </c>
      <c r="I102" s="31">
        <v>7.0403000000000002</v>
      </c>
      <c r="J102" s="31"/>
      <c r="K102" s="35" t="s">
        <v>598</v>
      </c>
    </row>
    <row r="103" spans="2:11" x14ac:dyDescent="0.3">
      <c r="B103" s="8" t="s">
        <v>1377</v>
      </c>
      <c r="C103" s="57" t="s">
        <v>1378</v>
      </c>
      <c r="D103" s="54" t="s">
        <v>1379</v>
      </c>
      <c r="E103" s="6" t="s">
        <v>735</v>
      </c>
      <c r="F103" s="19">
        <v>3000</v>
      </c>
      <c r="G103" s="24">
        <v>14952.09</v>
      </c>
      <c r="H103" s="24">
        <v>0.23</v>
      </c>
      <c r="I103" s="31">
        <v>6.8796999999999997</v>
      </c>
      <c r="J103" s="31"/>
      <c r="K103" s="35" t="s">
        <v>598</v>
      </c>
    </row>
    <row r="104" spans="2:11" x14ac:dyDescent="0.3">
      <c r="B104" s="8" t="s">
        <v>1380</v>
      </c>
      <c r="C104" s="57" t="s">
        <v>1293</v>
      </c>
      <c r="D104" s="54" t="s">
        <v>1381</v>
      </c>
      <c r="E104" s="6" t="s">
        <v>735</v>
      </c>
      <c r="F104" s="19">
        <v>3000</v>
      </c>
      <c r="G104" s="24">
        <v>14785.1</v>
      </c>
      <c r="H104" s="24">
        <v>0.23</v>
      </c>
      <c r="I104" s="31">
        <v>6.5498000000000003</v>
      </c>
      <c r="J104" s="31"/>
      <c r="K104" s="35" t="s">
        <v>598</v>
      </c>
    </row>
    <row r="105" spans="2:11" x14ac:dyDescent="0.3">
      <c r="B105" s="8" t="s">
        <v>1382</v>
      </c>
      <c r="C105" s="57" t="s">
        <v>1383</v>
      </c>
      <c r="D105" s="54" t="s">
        <v>1384</v>
      </c>
      <c r="E105" s="6" t="s">
        <v>735</v>
      </c>
      <c r="F105" s="19">
        <v>3000</v>
      </c>
      <c r="G105" s="24">
        <v>14772.89</v>
      </c>
      <c r="H105" s="24">
        <v>0.23</v>
      </c>
      <c r="I105" s="31">
        <v>6.5248999999999997</v>
      </c>
      <c r="J105" s="31"/>
      <c r="K105" s="35" t="s">
        <v>598</v>
      </c>
    </row>
    <row r="106" spans="2:11" x14ac:dyDescent="0.3">
      <c r="B106" s="8" t="s">
        <v>1385</v>
      </c>
      <c r="C106" s="57" t="s">
        <v>1386</v>
      </c>
      <c r="D106" s="54" t="s">
        <v>1387</v>
      </c>
      <c r="E106" s="6" t="s">
        <v>742</v>
      </c>
      <c r="F106" s="19">
        <v>2500</v>
      </c>
      <c r="G106" s="24">
        <v>12420.61</v>
      </c>
      <c r="H106" s="24">
        <v>0.19</v>
      </c>
      <c r="I106" s="31">
        <v>6.3052000000000001</v>
      </c>
      <c r="J106" s="31"/>
      <c r="K106" s="35" t="s">
        <v>598</v>
      </c>
    </row>
    <row r="107" spans="2:11" x14ac:dyDescent="0.3">
      <c r="B107" s="8" t="s">
        <v>1388</v>
      </c>
      <c r="C107" s="57" t="s">
        <v>1378</v>
      </c>
      <c r="D107" s="54" t="s">
        <v>1389</v>
      </c>
      <c r="E107" s="6" t="s">
        <v>735</v>
      </c>
      <c r="F107" s="19">
        <v>2000</v>
      </c>
      <c r="G107" s="24">
        <v>9979.31</v>
      </c>
      <c r="H107" s="24">
        <v>0.15</v>
      </c>
      <c r="I107" s="31">
        <v>6.8795999999999999</v>
      </c>
      <c r="J107" s="31"/>
      <c r="K107" s="35" t="s">
        <v>598</v>
      </c>
    </row>
    <row r="108" spans="2:11" x14ac:dyDescent="0.3">
      <c r="B108" s="8" t="s">
        <v>1390</v>
      </c>
      <c r="C108" s="57" t="s">
        <v>1350</v>
      </c>
      <c r="D108" s="54" t="s">
        <v>1391</v>
      </c>
      <c r="E108" s="6" t="s">
        <v>735</v>
      </c>
      <c r="F108" s="19">
        <v>2000</v>
      </c>
      <c r="G108" s="24">
        <v>9917.7099999999991</v>
      </c>
      <c r="H108" s="24">
        <v>0.15</v>
      </c>
      <c r="I108" s="31">
        <v>6.73</v>
      </c>
      <c r="J108" s="31"/>
      <c r="K108" s="35" t="s">
        <v>598</v>
      </c>
    </row>
    <row r="109" spans="2:11" x14ac:dyDescent="0.3">
      <c r="B109" s="8" t="s">
        <v>1392</v>
      </c>
      <c r="C109" s="57" t="s">
        <v>76</v>
      </c>
      <c r="D109" s="54" t="s">
        <v>1393</v>
      </c>
      <c r="E109" s="6" t="s">
        <v>735</v>
      </c>
      <c r="F109" s="19">
        <v>2000</v>
      </c>
      <c r="G109" s="24">
        <v>9914.58</v>
      </c>
      <c r="H109" s="24">
        <v>0.15</v>
      </c>
      <c r="I109" s="31">
        <v>6.2897999999999996</v>
      </c>
      <c r="J109" s="31"/>
      <c r="K109" s="35" t="s">
        <v>598</v>
      </c>
    </row>
    <row r="110" spans="2:11" x14ac:dyDescent="0.3">
      <c r="B110" s="8" t="s">
        <v>1394</v>
      </c>
      <c r="C110" s="57" t="s">
        <v>1395</v>
      </c>
      <c r="D110" s="54" t="s">
        <v>1396</v>
      </c>
      <c r="E110" s="6" t="s">
        <v>735</v>
      </c>
      <c r="F110" s="19">
        <v>2000</v>
      </c>
      <c r="G110" s="24">
        <v>9895.81</v>
      </c>
      <c r="H110" s="24">
        <v>0.15</v>
      </c>
      <c r="I110" s="31">
        <v>6.4050000000000002</v>
      </c>
      <c r="J110" s="31"/>
      <c r="K110" s="35" t="s">
        <v>598</v>
      </c>
    </row>
    <row r="111" spans="2:11" x14ac:dyDescent="0.3">
      <c r="B111" s="8" t="s">
        <v>1397</v>
      </c>
      <c r="C111" s="57" t="s">
        <v>1395</v>
      </c>
      <c r="D111" s="54" t="s">
        <v>1398</v>
      </c>
      <c r="E111" s="6" t="s">
        <v>735</v>
      </c>
      <c r="F111" s="19">
        <v>2000</v>
      </c>
      <c r="G111" s="24">
        <v>9895.65</v>
      </c>
      <c r="H111" s="24">
        <v>0.15</v>
      </c>
      <c r="I111" s="31">
        <v>6.31</v>
      </c>
      <c r="J111" s="31"/>
      <c r="K111" s="35" t="s">
        <v>598</v>
      </c>
    </row>
    <row r="112" spans="2:11" x14ac:dyDescent="0.3">
      <c r="B112" s="8" t="s">
        <v>1399</v>
      </c>
      <c r="C112" s="57" t="s">
        <v>1350</v>
      </c>
      <c r="D112" s="54" t="s">
        <v>1400</v>
      </c>
      <c r="E112" s="6" t="s">
        <v>735</v>
      </c>
      <c r="F112" s="19">
        <v>2000</v>
      </c>
      <c r="G112" s="24">
        <v>9854.68</v>
      </c>
      <c r="H112" s="24">
        <v>0.15</v>
      </c>
      <c r="I112" s="31">
        <v>6.6448999999999998</v>
      </c>
      <c r="J112" s="31"/>
      <c r="K112" s="35" t="s">
        <v>598</v>
      </c>
    </row>
    <row r="113" spans="2:11" x14ac:dyDescent="0.3">
      <c r="B113" s="8" t="s">
        <v>1401</v>
      </c>
      <c r="C113" s="57" t="s">
        <v>1364</v>
      </c>
      <c r="D113" s="54" t="s">
        <v>1402</v>
      </c>
      <c r="E113" s="6" t="s">
        <v>735</v>
      </c>
      <c r="F113" s="19">
        <v>2000</v>
      </c>
      <c r="G113" s="24">
        <v>9846.5400000000009</v>
      </c>
      <c r="H113" s="24">
        <v>0.15</v>
      </c>
      <c r="I113" s="31">
        <v>6.6148999999999996</v>
      </c>
      <c r="J113" s="31"/>
      <c r="K113" s="35" t="s">
        <v>598</v>
      </c>
    </row>
    <row r="114" spans="2:11" x14ac:dyDescent="0.3">
      <c r="B114" s="8" t="s">
        <v>1403</v>
      </c>
      <c r="C114" s="57" t="s">
        <v>1353</v>
      </c>
      <c r="D114" s="54" t="s">
        <v>1404</v>
      </c>
      <c r="E114" s="6" t="s">
        <v>735</v>
      </c>
      <c r="F114" s="19">
        <v>1000</v>
      </c>
      <c r="G114" s="24">
        <v>4996.29</v>
      </c>
      <c r="H114" s="24">
        <v>0.08</v>
      </c>
      <c r="I114" s="31">
        <v>6.7849000000000004</v>
      </c>
      <c r="J114" s="31"/>
      <c r="K114" s="35" t="s">
        <v>598</v>
      </c>
    </row>
    <row r="115" spans="2:11" x14ac:dyDescent="0.3">
      <c r="B115" s="8" t="s">
        <v>1405</v>
      </c>
      <c r="C115" s="57" t="s">
        <v>1293</v>
      </c>
      <c r="D115" s="54" t="s">
        <v>1406</v>
      </c>
      <c r="E115" s="6" t="s">
        <v>735</v>
      </c>
      <c r="F115" s="19">
        <v>1000</v>
      </c>
      <c r="G115" s="24">
        <v>4985.1400000000003</v>
      </c>
      <c r="H115" s="24">
        <v>0.08</v>
      </c>
      <c r="I115" s="31">
        <v>6.8000999999999996</v>
      </c>
      <c r="J115" s="31"/>
      <c r="K115" s="35" t="s">
        <v>598</v>
      </c>
    </row>
    <row r="116" spans="2:11" x14ac:dyDescent="0.3">
      <c r="B116" s="8" t="s">
        <v>1407</v>
      </c>
      <c r="C116" s="57" t="s">
        <v>1408</v>
      </c>
      <c r="D116" s="54" t="s">
        <v>1409</v>
      </c>
      <c r="E116" s="6" t="s">
        <v>735</v>
      </c>
      <c r="F116" s="19">
        <v>500</v>
      </c>
      <c r="G116" s="24">
        <v>2498.13</v>
      </c>
      <c r="H116" s="24">
        <v>0.04</v>
      </c>
      <c r="I116" s="31">
        <v>6.8535000000000004</v>
      </c>
      <c r="J116" s="31"/>
      <c r="K116" s="35" t="s">
        <v>598</v>
      </c>
    </row>
    <row r="117" spans="2:11" x14ac:dyDescent="0.3">
      <c r="C117" s="58" t="s">
        <v>175</v>
      </c>
      <c r="D117" s="54"/>
      <c r="E117" s="6"/>
      <c r="F117" s="19"/>
      <c r="G117" s="25">
        <v>3393178.03</v>
      </c>
      <c r="H117" s="25">
        <v>52.09</v>
      </c>
      <c r="I117" s="31"/>
      <c r="J117" s="31"/>
      <c r="K117" s="35"/>
    </row>
    <row r="118" spans="2:11" x14ac:dyDescent="0.3">
      <c r="C118" s="57"/>
      <c r="D118" s="54"/>
      <c r="E118" s="6"/>
      <c r="F118" s="19"/>
      <c r="G118" s="24"/>
      <c r="H118" s="24"/>
      <c r="I118" s="31"/>
      <c r="J118" s="31"/>
      <c r="K118" s="35"/>
    </row>
    <row r="119" spans="2:11" x14ac:dyDescent="0.3">
      <c r="C119" s="59" t="s">
        <v>14</v>
      </c>
      <c r="D119" s="54"/>
      <c r="E119" s="6"/>
      <c r="F119" s="19"/>
      <c r="G119" s="24"/>
      <c r="H119" s="24"/>
      <c r="I119" s="31"/>
      <c r="J119" s="31"/>
      <c r="K119" s="35"/>
    </row>
    <row r="120" spans="2:11" x14ac:dyDescent="0.3">
      <c r="B120" s="8" t="s">
        <v>1410</v>
      </c>
      <c r="C120" s="57" t="s">
        <v>292</v>
      </c>
      <c r="D120" s="54" t="s">
        <v>1411</v>
      </c>
      <c r="E120" s="6" t="s">
        <v>735</v>
      </c>
      <c r="F120" s="19">
        <v>85000</v>
      </c>
      <c r="G120" s="24">
        <v>419766.13</v>
      </c>
      <c r="H120" s="24">
        <v>6.44</v>
      </c>
      <c r="I120" s="31">
        <v>6.15</v>
      </c>
      <c r="J120" s="31"/>
      <c r="K120" s="35" t="s">
        <v>598</v>
      </c>
    </row>
    <row r="121" spans="2:11" x14ac:dyDescent="0.3">
      <c r="B121" s="8" t="s">
        <v>1412</v>
      </c>
      <c r="C121" s="57" t="s">
        <v>1413</v>
      </c>
      <c r="D121" s="54" t="s">
        <v>1414</v>
      </c>
      <c r="E121" s="6" t="s">
        <v>735</v>
      </c>
      <c r="F121" s="19">
        <v>40000</v>
      </c>
      <c r="G121" s="24">
        <v>199448.4</v>
      </c>
      <c r="H121" s="24">
        <v>3.06</v>
      </c>
      <c r="I121" s="31">
        <v>6.3090999999999999</v>
      </c>
      <c r="J121" s="31"/>
      <c r="K121" s="35" t="s">
        <v>598</v>
      </c>
    </row>
    <row r="122" spans="2:11" x14ac:dyDescent="0.3">
      <c r="B122" s="8" t="s">
        <v>1415</v>
      </c>
      <c r="C122" s="57" t="s">
        <v>333</v>
      </c>
      <c r="D122" s="54" t="s">
        <v>1416</v>
      </c>
      <c r="E122" s="6" t="s">
        <v>735</v>
      </c>
      <c r="F122" s="19">
        <v>40000</v>
      </c>
      <c r="G122" s="24">
        <v>197762</v>
      </c>
      <c r="H122" s="24">
        <v>3.03</v>
      </c>
      <c r="I122" s="31">
        <v>6.165</v>
      </c>
      <c r="J122" s="31"/>
      <c r="K122" s="35" t="s">
        <v>598</v>
      </c>
    </row>
    <row r="123" spans="2:11" x14ac:dyDescent="0.3">
      <c r="B123" s="8" t="s">
        <v>1417</v>
      </c>
      <c r="C123" s="57" t="s">
        <v>52</v>
      </c>
      <c r="D123" s="54" t="s">
        <v>1418</v>
      </c>
      <c r="E123" s="6" t="s">
        <v>735</v>
      </c>
      <c r="F123" s="19">
        <v>40000</v>
      </c>
      <c r="G123" s="24">
        <v>197545</v>
      </c>
      <c r="H123" s="24">
        <v>3.03</v>
      </c>
      <c r="I123" s="31">
        <v>6.1300999999999997</v>
      </c>
      <c r="J123" s="31"/>
      <c r="K123" s="35" t="s">
        <v>598</v>
      </c>
    </row>
    <row r="124" spans="2:11" x14ac:dyDescent="0.3">
      <c r="B124" s="8" t="s">
        <v>1419</v>
      </c>
      <c r="C124" s="57" t="s">
        <v>301</v>
      </c>
      <c r="D124" s="54" t="s">
        <v>1420</v>
      </c>
      <c r="E124" s="6" t="s">
        <v>1421</v>
      </c>
      <c r="F124" s="19">
        <v>30000</v>
      </c>
      <c r="G124" s="24">
        <v>148359.6</v>
      </c>
      <c r="H124" s="24">
        <v>2.2799999999999998</v>
      </c>
      <c r="I124" s="31">
        <v>6.1147999999999998</v>
      </c>
      <c r="J124" s="31"/>
      <c r="K124" s="35" t="s">
        <v>598</v>
      </c>
    </row>
    <row r="125" spans="2:11" x14ac:dyDescent="0.3">
      <c r="B125" s="8" t="s">
        <v>1422</v>
      </c>
      <c r="C125" s="57" t="s">
        <v>301</v>
      </c>
      <c r="D125" s="54" t="s">
        <v>1423</v>
      </c>
      <c r="E125" s="6" t="s">
        <v>1421</v>
      </c>
      <c r="F125" s="19">
        <v>21000</v>
      </c>
      <c r="G125" s="24">
        <v>103594.26</v>
      </c>
      <c r="H125" s="24">
        <v>1.59</v>
      </c>
      <c r="I125" s="31">
        <v>6.1150000000000002</v>
      </c>
      <c r="J125" s="31"/>
      <c r="K125" s="35" t="s">
        <v>598</v>
      </c>
    </row>
    <row r="126" spans="2:11" x14ac:dyDescent="0.3">
      <c r="B126" s="8" t="s">
        <v>1424</v>
      </c>
      <c r="C126" s="57" t="s">
        <v>744</v>
      </c>
      <c r="D126" s="54" t="s">
        <v>1425</v>
      </c>
      <c r="E126" s="6" t="s">
        <v>735</v>
      </c>
      <c r="F126" s="19">
        <v>20000</v>
      </c>
      <c r="G126" s="24">
        <v>98890</v>
      </c>
      <c r="H126" s="24">
        <v>1.52</v>
      </c>
      <c r="I126" s="31">
        <v>6.1148999999999996</v>
      </c>
      <c r="J126" s="31"/>
      <c r="K126" s="35" t="s">
        <v>598</v>
      </c>
    </row>
    <row r="127" spans="2:11" x14ac:dyDescent="0.3">
      <c r="B127" s="8" t="s">
        <v>1426</v>
      </c>
      <c r="C127" s="57" t="s">
        <v>301</v>
      </c>
      <c r="D127" s="54" t="s">
        <v>1427</v>
      </c>
      <c r="E127" s="6" t="s">
        <v>1421</v>
      </c>
      <c r="F127" s="19">
        <v>20000</v>
      </c>
      <c r="G127" s="24">
        <v>98808.2</v>
      </c>
      <c r="H127" s="24">
        <v>1.52</v>
      </c>
      <c r="I127" s="31">
        <v>6.1148999999999996</v>
      </c>
      <c r="J127" s="31"/>
      <c r="K127" s="35" t="s">
        <v>598</v>
      </c>
    </row>
    <row r="128" spans="2:11" x14ac:dyDescent="0.3">
      <c r="B128" s="8" t="s">
        <v>1428</v>
      </c>
      <c r="C128" s="57" t="s">
        <v>301</v>
      </c>
      <c r="D128" s="54" t="s">
        <v>1429</v>
      </c>
      <c r="E128" s="6" t="s">
        <v>1421</v>
      </c>
      <c r="F128" s="19">
        <v>20000</v>
      </c>
      <c r="G128" s="24">
        <v>98775.5</v>
      </c>
      <c r="H128" s="24">
        <v>1.52</v>
      </c>
      <c r="I128" s="31">
        <v>6.1146000000000003</v>
      </c>
      <c r="J128" s="31"/>
      <c r="K128" s="35" t="s">
        <v>598</v>
      </c>
    </row>
    <row r="129" spans="2:11" x14ac:dyDescent="0.3">
      <c r="B129" s="8" t="s">
        <v>1430</v>
      </c>
      <c r="C129" s="57" t="s">
        <v>1413</v>
      </c>
      <c r="D129" s="54" t="s">
        <v>1431</v>
      </c>
      <c r="E129" s="6" t="s">
        <v>735</v>
      </c>
      <c r="F129" s="19">
        <v>20000</v>
      </c>
      <c r="G129" s="24">
        <v>98696.9</v>
      </c>
      <c r="H129" s="24">
        <v>1.51</v>
      </c>
      <c r="I129" s="31">
        <v>6.1001000000000003</v>
      </c>
      <c r="J129" s="31"/>
      <c r="K129" s="35" t="s">
        <v>598</v>
      </c>
    </row>
    <row r="130" spans="2:11" x14ac:dyDescent="0.3">
      <c r="B130" s="8" t="s">
        <v>1432</v>
      </c>
      <c r="C130" s="57" t="s">
        <v>301</v>
      </c>
      <c r="D130" s="54" t="s">
        <v>1433</v>
      </c>
      <c r="E130" s="6" t="s">
        <v>1421</v>
      </c>
      <c r="F130" s="19">
        <v>20000</v>
      </c>
      <c r="G130" s="24">
        <v>98596</v>
      </c>
      <c r="H130" s="24">
        <v>1.51</v>
      </c>
      <c r="I130" s="31">
        <v>6.1147999999999998</v>
      </c>
      <c r="J130" s="31"/>
      <c r="K130" s="35" t="s">
        <v>598</v>
      </c>
    </row>
    <row r="131" spans="2:11" x14ac:dyDescent="0.3">
      <c r="B131" s="8" t="s">
        <v>1434</v>
      </c>
      <c r="C131" s="57" t="s">
        <v>333</v>
      </c>
      <c r="D131" s="54" t="s">
        <v>1435</v>
      </c>
      <c r="E131" s="6" t="s">
        <v>735</v>
      </c>
      <c r="F131" s="19">
        <v>10000</v>
      </c>
      <c r="G131" s="24">
        <v>49792.800000000003</v>
      </c>
      <c r="H131" s="24">
        <v>0.76</v>
      </c>
      <c r="I131" s="31">
        <v>6.3292999999999999</v>
      </c>
      <c r="J131" s="31"/>
      <c r="K131" s="35" t="s">
        <v>598</v>
      </c>
    </row>
    <row r="132" spans="2:11" x14ac:dyDescent="0.3">
      <c r="B132" s="8" t="s">
        <v>1436</v>
      </c>
      <c r="C132" s="57" t="s">
        <v>333</v>
      </c>
      <c r="D132" s="54" t="s">
        <v>1437</v>
      </c>
      <c r="E132" s="6" t="s">
        <v>735</v>
      </c>
      <c r="F132" s="19">
        <v>9000</v>
      </c>
      <c r="G132" s="24">
        <v>44860.55</v>
      </c>
      <c r="H132" s="24">
        <v>0.69</v>
      </c>
      <c r="I132" s="31">
        <v>6.3045999999999998</v>
      </c>
      <c r="J132" s="31"/>
      <c r="K132" s="35" t="s">
        <v>598</v>
      </c>
    </row>
    <row r="133" spans="2:11" x14ac:dyDescent="0.3">
      <c r="B133" s="8" t="s">
        <v>1438</v>
      </c>
      <c r="C133" s="57" t="s">
        <v>1078</v>
      </c>
      <c r="D133" s="54" t="s">
        <v>1439</v>
      </c>
      <c r="E133" s="6" t="s">
        <v>735</v>
      </c>
      <c r="F133" s="19">
        <v>7000</v>
      </c>
      <c r="G133" s="24">
        <v>34976.1</v>
      </c>
      <c r="H133" s="24">
        <v>0.54</v>
      </c>
      <c r="I133" s="31">
        <v>6.2412000000000001</v>
      </c>
      <c r="J133" s="31"/>
      <c r="K133" s="35" t="s">
        <v>598</v>
      </c>
    </row>
    <row r="134" spans="2:11" x14ac:dyDescent="0.3">
      <c r="B134" s="8" t="s">
        <v>1440</v>
      </c>
      <c r="C134" s="57" t="s">
        <v>1441</v>
      </c>
      <c r="D134" s="54" t="s">
        <v>1442</v>
      </c>
      <c r="E134" s="6" t="s">
        <v>735</v>
      </c>
      <c r="F134" s="19">
        <v>6000</v>
      </c>
      <c r="G134" s="24">
        <v>29734.799999999999</v>
      </c>
      <c r="H134" s="24">
        <v>0.46</v>
      </c>
      <c r="I134" s="31">
        <v>6.2603</v>
      </c>
      <c r="J134" s="31"/>
      <c r="K134" s="35" t="s">
        <v>598</v>
      </c>
    </row>
    <row r="135" spans="2:11" x14ac:dyDescent="0.3">
      <c r="B135" s="8" t="s">
        <v>1443</v>
      </c>
      <c r="C135" s="57" t="s">
        <v>744</v>
      </c>
      <c r="D135" s="54" t="s">
        <v>1444</v>
      </c>
      <c r="E135" s="6" t="s">
        <v>735</v>
      </c>
      <c r="F135" s="19">
        <v>5500</v>
      </c>
      <c r="G135" s="24">
        <v>27447.97</v>
      </c>
      <c r="H135" s="24">
        <v>0.42</v>
      </c>
      <c r="I135" s="31">
        <v>6.2899000000000003</v>
      </c>
      <c r="J135" s="31"/>
      <c r="K135" s="35" t="s">
        <v>598</v>
      </c>
    </row>
    <row r="136" spans="2:11" x14ac:dyDescent="0.3">
      <c r="B136" s="8" t="s">
        <v>1445</v>
      </c>
      <c r="C136" s="57" t="s">
        <v>301</v>
      </c>
      <c r="D136" s="54" t="s">
        <v>1446</v>
      </c>
      <c r="E136" s="6" t="s">
        <v>1421</v>
      </c>
      <c r="F136" s="19">
        <v>5000</v>
      </c>
      <c r="G136" s="24">
        <v>24730.7</v>
      </c>
      <c r="H136" s="24">
        <v>0.38</v>
      </c>
      <c r="I136" s="31">
        <v>6.1150000000000002</v>
      </c>
      <c r="J136" s="31"/>
      <c r="K136" s="35" t="s">
        <v>598</v>
      </c>
    </row>
    <row r="137" spans="2:11" x14ac:dyDescent="0.3">
      <c r="B137" s="8" t="s">
        <v>1447</v>
      </c>
      <c r="C137" s="57" t="s">
        <v>292</v>
      </c>
      <c r="D137" s="54" t="s">
        <v>1448</v>
      </c>
      <c r="E137" s="6" t="s">
        <v>735</v>
      </c>
      <c r="F137" s="19">
        <v>2000</v>
      </c>
      <c r="G137" s="24">
        <v>9970.7900000000009</v>
      </c>
      <c r="H137" s="24">
        <v>0.15</v>
      </c>
      <c r="I137" s="31">
        <v>6.2899000000000003</v>
      </c>
      <c r="J137" s="31"/>
      <c r="K137" s="35"/>
    </row>
    <row r="138" spans="2:11" x14ac:dyDescent="0.3">
      <c r="C138" s="58" t="s">
        <v>175</v>
      </c>
      <c r="D138" s="54"/>
      <c r="E138" s="6"/>
      <c r="F138" s="19"/>
      <c r="G138" s="25">
        <v>1981755.7</v>
      </c>
      <c r="H138" s="25">
        <v>30.41</v>
      </c>
      <c r="I138" s="31"/>
      <c r="J138" s="31"/>
      <c r="K138" s="35"/>
    </row>
    <row r="139" spans="2:11" x14ac:dyDescent="0.3">
      <c r="C139" s="57"/>
      <c r="D139" s="54"/>
      <c r="E139" s="6"/>
      <c r="F139" s="19"/>
      <c r="G139" s="24"/>
      <c r="H139" s="24"/>
      <c r="I139" s="31"/>
      <c r="J139" s="31"/>
      <c r="K139" s="35"/>
    </row>
    <row r="140" spans="2:11" x14ac:dyDescent="0.3">
      <c r="C140" s="59" t="s">
        <v>15</v>
      </c>
      <c r="D140" s="54"/>
      <c r="E140" s="6"/>
      <c r="F140" s="19"/>
      <c r="G140" s="24"/>
      <c r="H140" s="24"/>
      <c r="I140" s="31"/>
      <c r="J140" s="31"/>
      <c r="K140" s="35"/>
    </row>
    <row r="141" spans="2:11" x14ac:dyDescent="0.3">
      <c r="B141" s="8" t="s">
        <v>1449</v>
      </c>
      <c r="C141" s="57" t="s">
        <v>1450</v>
      </c>
      <c r="D141" s="54" t="s">
        <v>1451</v>
      </c>
      <c r="E141" s="6" t="s">
        <v>186</v>
      </c>
      <c r="F141" s="19">
        <v>350000000</v>
      </c>
      <c r="G141" s="24">
        <v>346430.7</v>
      </c>
      <c r="H141" s="24">
        <v>5.32</v>
      </c>
      <c r="I141" s="31">
        <v>5.6128999999999998</v>
      </c>
      <c r="J141" s="31"/>
      <c r="K141" s="35"/>
    </row>
    <row r="142" spans="2:11" x14ac:dyDescent="0.3">
      <c r="B142" s="8" t="s">
        <v>1030</v>
      </c>
      <c r="C142" s="57" t="s">
        <v>1031</v>
      </c>
      <c r="D142" s="54" t="s">
        <v>1032</v>
      </c>
      <c r="E142" s="6" t="s">
        <v>186</v>
      </c>
      <c r="F142" s="19">
        <v>190000000</v>
      </c>
      <c r="G142" s="24">
        <v>189067.86</v>
      </c>
      <c r="H142" s="24">
        <v>2.9</v>
      </c>
      <c r="I142" s="31">
        <v>5.6241000000000003</v>
      </c>
      <c r="J142" s="31"/>
      <c r="K142" s="35"/>
    </row>
    <row r="143" spans="2:11" x14ac:dyDescent="0.3">
      <c r="B143" s="8" t="s">
        <v>1452</v>
      </c>
      <c r="C143" s="57" t="s">
        <v>1453</v>
      </c>
      <c r="D143" s="54" t="s">
        <v>1454</v>
      </c>
      <c r="E143" s="6" t="s">
        <v>186</v>
      </c>
      <c r="F143" s="19">
        <v>150500000</v>
      </c>
      <c r="G143" s="24">
        <v>149581.95000000001</v>
      </c>
      <c r="H143" s="24">
        <v>2.2999999999999998</v>
      </c>
      <c r="I143" s="31">
        <v>5.6003999999999996</v>
      </c>
      <c r="J143" s="31"/>
      <c r="K143" s="35"/>
    </row>
    <row r="144" spans="2:11" x14ac:dyDescent="0.3">
      <c r="B144" s="8" t="s">
        <v>1021</v>
      </c>
      <c r="C144" s="57" t="s">
        <v>1022</v>
      </c>
      <c r="D144" s="54" t="s">
        <v>1023</v>
      </c>
      <c r="E144" s="6" t="s">
        <v>186</v>
      </c>
      <c r="F144" s="19">
        <v>135000000</v>
      </c>
      <c r="G144" s="24">
        <v>134051.9</v>
      </c>
      <c r="H144" s="24">
        <v>2.06</v>
      </c>
      <c r="I144" s="31">
        <v>5.6124000000000001</v>
      </c>
      <c r="J144" s="31"/>
      <c r="K144" s="35"/>
    </row>
    <row r="145" spans="1:11" x14ac:dyDescent="0.3">
      <c r="B145" s="8" t="s">
        <v>1455</v>
      </c>
      <c r="C145" s="57" t="s">
        <v>1456</v>
      </c>
      <c r="D145" s="54" t="s">
        <v>1457</v>
      </c>
      <c r="E145" s="6" t="s">
        <v>186</v>
      </c>
      <c r="F145" s="19">
        <v>78720000</v>
      </c>
      <c r="G145" s="24">
        <v>77753.710000000006</v>
      </c>
      <c r="H145" s="24">
        <v>1.19</v>
      </c>
      <c r="I145" s="31">
        <v>5.6001000000000003</v>
      </c>
      <c r="J145" s="31"/>
      <c r="K145" s="35"/>
    </row>
    <row r="146" spans="1:11" x14ac:dyDescent="0.3">
      <c r="B146" s="8" t="s">
        <v>1458</v>
      </c>
      <c r="C146" s="57" t="s">
        <v>1459</v>
      </c>
      <c r="D146" s="54" t="s">
        <v>1460</v>
      </c>
      <c r="E146" s="6" t="s">
        <v>186</v>
      </c>
      <c r="F146" s="19">
        <v>60000000</v>
      </c>
      <c r="G146" s="24">
        <v>59200.68</v>
      </c>
      <c r="H146" s="24">
        <v>0.91</v>
      </c>
      <c r="I146" s="31">
        <v>5.6002000000000001</v>
      </c>
      <c r="J146" s="31"/>
      <c r="K146" s="35"/>
    </row>
    <row r="147" spans="1:11" x14ac:dyDescent="0.3">
      <c r="B147" s="8" t="s">
        <v>1461</v>
      </c>
      <c r="C147" s="57" t="s">
        <v>1462</v>
      </c>
      <c r="D147" s="54" t="s">
        <v>1463</v>
      </c>
      <c r="E147" s="6" t="s">
        <v>186</v>
      </c>
      <c r="F147" s="19">
        <v>50000000</v>
      </c>
      <c r="G147" s="24">
        <v>49595.8</v>
      </c>
      <c r="H147" s="24">
        <v>0.76</v>
      </c>
      <c r="I147" s="31">
        <v>5.6127000000000002</v>
      </c>
      <c r="J147" s="31"/>
      <c r="K147" s="35"/>
    </row>
    <row r="148" spans="1:11" x14ac:dyDescent="0.3">
      <c r="B148" s="8" t="s">
        <v>1464</v>
      </c>
      <c r="C148" s="57" t="s">
        <v>1465</v>
      </c>
      <c r="D148" s="54" t="s">
        <v>1466</v>
      </c>
      <c r="E148" s="6" t="s">
        <v>186</v>
      </c>
      <c r="F148" s="19">
        <v>35000000</v>
      </c>
      <c r="G148" s="24">
        <v>34748.879999999997</v>
      </c>
      <c r="H148" s="24">
        <v>0.53</v>
      </c>
      <c r="I148" s="31">
        <v>5.6123000000000003</v>
      </c>
      <c r="J148" s="31"/>
      <c r="K148" s="35"/>
    </row>
    <row r="149" spans="1:11" x14ac:dyDescent="0.3">
      <c r="B149" s="8" t="s">
        <v>1467</v>
      </c>
      <c r="C149" s="57" t="s">
        <v>1468</v>
      </c>
      <c r="D149" s="54" t="s">
        <v>1469</v>
      </c>
      <c r="E149" s="6" t="s">
        <v>186</v>
      </c>
      <c r="F149" s="19">
        <v>22500000</v>
      </c>
      <c r="G149" s="24">
        <v>22294.31</v>
      </c>
      <c r="H149" s="24">
        <v>0.34</v>
      </c>
      <c r="I149" s="31">
        <v>5.6127000000000002</v>
      </c>
      <c r="J149" s="31"/>
      <c r="K149" s="35"/>
    </row>
    <row r="150" spans="1:11" x14ac:dyDescent="0.3">
      <c r="B150" s="8" t="s">
        <v>1024</v>
      </c>
      <c r="C150" s="57" t="s">
        <v>1025</v>
      </c>
      <c r="D150" s="54" t="s">
        <v>1026</v>
      </c>
      <c r="E150" s="6" t="s">
        <v>186</v>
      </c>
      <c r="F150" s="19">
        <v>12500000</v>
      </c>
      <c r="G150" s="24">
        <v>12478.56</v>
      </c>
      <c r="H150" s="24">
        <v>0.19</v>
      </c>
      <c r="I150" s="31">
        <v>5.7004999999999999</v>
      </c>
      <c r="J150" s="31"/>
      <c r="K150" s="35"/>
    </row>
    <row r="151" spans="1:11" x14ac:dyDescent="0.3">
      <c r="C151" s="58" t="s">
        <v>175</v>
      </c>
      <c r="D151" s="54"/>
      <c r="E151" s="6"/>
      <c r="F151" s="19"/>
      <c r="G151" s="25">
        <v>1075204.3500000001</v>
      </c>
      <c r="H151" s="25">
        <v>16.5</v>
      </c>
      <c r="I151" s="31"/>
      <c r="J151" s="31"/>
      <c r="K151" s="35"/>
    </row>
    <row r="152" spans="1:11" x14ac:dyDescent="0.3">
      <c r="C152" s="57"/>
      <c r="D152" s="54"/>
      <c r="E152" s="6"/>
      <c r="F152" s="19"/>
      <c r="G152" s="24"/>
      <c r="H152" s="24"/>
      <c r="I152" s="31"/>
      <c r="J152" s="31"/>
      <c r="K152" s="35"/>
    </row>
    <row r="153" spans="1:11" x14ac:dyDescent="0.3">
      <c r="C153" s="58" t="s">
        <v>16</v>
      </c>
      <c r="D153" s="54"/>
      <c r="E153" s="6"/>
      <c r="F153" s="19"/>
      <c r="G153" s="24" t="s">
        <v>2</v>
      </c>
      <c r="H153" s="24" t="s">
        <v>2</v>
      </c>
      <c r="I153" s="31"/>
      <c r="J153" s="31"/>
      <c r="K153" s="35"/>
    </row>
    <row r="154" spans="1:11" x14ac:dyDescent="0.3">
      <c r="C154" s="57"/>
      <c r="D154" s="54"/>
      <c r="E154" s="6"/>
      <c r="F154" s="19"/>
      <c r="G154" s="24"/>
      <c r="H154" s="24"/>
      <c r="I154" s="31"/>
      <c r="J154" s="31"/>
      <c r="K154" s="35"/>
    </row>
    <row r="155" spans="1:11" x14ac:dyDescent="0.3">
      <c r="C155" s="58" t="s">
        <v>17</v>
      </c>
      <c r="D155" s="54"/>
      <c r="E155" s="6"/>
      <c r="F155" s="19"/>
      <c r="G155" s="24" t="s">
        <v>2</v>
      </c>
      <c r="H155" s="24" t="s">
        <v>2</v>
      </c>
      <c r="I155" s="31"/>
      <c r="J155" s="31"/>
      <c r="K155" s="35"/>
    </row>
    <row r="156" spans="1:11" x14ac:dyDescent="0.3">
      <c r="C156" s="57"/>
      <c r="D156" s="54"/>
      <c r="E156" s="6"/>
      <c r="F156" s="19"/>
      <c r="G156" s="24"/>
      <c r="H156" s="24"/>
      <c r="I156" s="31"/>
      <c r="J156" s="31"/>
      <c r="K156" s="35"/>
    </row>
    <row r="157" spans="1:11" x14ac:dyDescent="0.3">
      <c r="A157" s="10"/>
      <c r="B157" s="28"/>
      <c r="C157" s="58" t="s">
        <v>18</v>
      </c>
      <c r="D157" s="54"/>
      <c r="E157" s="6"/>
      <c r="F157" s="19"/>
      <c r="G157" s="24"/>
      <c r="H157" s="24"/>
      <c r="I157" s="31"/>
      <c r="J157" s="31"/>
      <c r="K157" s="35"/>
    </row>
    <row r="158" spans="1:11" x14ac:dyDescent="0.3">
      <c r="A158" s="28"/>
      <c r="B158" s="28"/>
      <c r="C158" s="58" t="s">
        <v>19</v>
      </c>
      <c r="D158" s="54"/>
      <c r="E158" s="6"/>
      <c r="F158" s="19"/>
      <c r="G158" s="24" t="s">
        <v>2</v>
      </c>
      <c r="H158" s="24" t="s">
        <v>2</v>
      </c>
      <c r="I158" s="31"/>
      <c r="J158" s="31"/>
      <c r="K158" s="35"/>
    </row>
    <row r="159" spans="1:11" x14ac:dyDescent="0.3">
      <c r="A159" s="28"/>
      <c r="B159" s="28"/>
      <c r="C159" s="58"/>
      <c r="D159" s="54"/>
      <c r="E159" s="6"/>
      <c r="F159" s="19"/>
      <c r="G159" s="24"/>
      <c r="H159" s="24"/>
      <c r="I159" s="31"/>
      <c r="J159" s="31"/>
      <c r="K159" s="35"/>
    </row>
    <row r="160" spans="1:11" x14ac:dyDescent="0.3">
      <c r="C160" s="59" t="s">
        <v>20</v>
      </c>
      <c r="D160" s="54"/>
      <c r="E160" s="6"/>
      <c r="F160" s="19"/>
      <c r="G160" s="24"/>
      <c r="H160" s="24"/>
      <c r="I160" s="31"/>
      <c r="J160" s="31"/>
      <c r="K160" s="35"/>
    </row>
    <row r="161" spans="1:11" x14ac:dyDescent="0.3">
      <c r="B161" s="8" t="s">
        <v>785</v>
      </c>
      <c r="C161" s="57" t="s">
        <v>5149</v>
      </c>
      <c r="D161" s="54" t="s">
        <v>786</v>
      </c>
      <c r="E161" s="6" t="s">
        <v>787</v>
      </c>
      <c r="F161" s="19">
        <v>158633.068</v>
      </c>
      <c r="G161" s="24">
        <v>17752.55</v>
      </c>
      <c r="H161" s="24">
        <v>0.27</v>
      </c>
      <c r="I161" s="31">
        <v>5.71</v>
      </c>
      <c r="J161" s="31"/>
      <c r="K161" s="35"/>
    </row>
    <row r="162" spans="1:11" x14ac:dyDescent="0.3">
      <c r="C162" s="58" t="s">
        <v>175</v>
      </c>
      <c r="D162" s="54"/>
      <c r="E162" s="6"/>
      <c r="F162" s="19"/>
      <c r="G162" s="25">
        <v>17752.55</v>
      </c>
      <c r="H162" s="25">
        <v>0.27</v>
      </c>
      <c r="I162" s="31"/>
      <c r="J162" s="31"/>
      <c r="K162" s="35"/>
    </row>
    <row r="163" spans="1:11" x14ac:dyDescent="0.3">
      <c r="C163" s="57"/>
      <c r="D163" s="54"/>
      <c r="E163" s="6"/>
      <c r="F163" s="19"/>
      <c r="G163" s="24"/>
      <c r="H163" s="24"/>
      <c r="I163" s="31"/>
      <c r="J163" s="31"/>
      <c r="K163" s="35"/>
    </row>
    <row r="164" spans="1:11" x14ac:dyDescent="0.3">
      <c r="C164" s="58" t="s">
        <v>21</v>
      </c>
      <c r="D164" s="54"/>
      <c r="E164" s="6"/>
      <c r="F164" s="19"/>
      <c r="G164" s="24" t="s">
        <v>2</v>
      </c>
      <c r="H164" s="24" t="s">
        <v>2</v>
      </c>
      <c r="I164" s="31"/>
      <c r="J164" s="31"/>
      <c r="K164" s="35"/>
    </row>
    <row r="165" spans="1:11" x14ac:dyDescent="0.3">
      <c r="C165" s="57"/>
      <c r="D165" s="54"/>
      <c r="E165" s="6"/>
      <c r="F165" s="19"/>
      <c r="G165" s="24"/>
      <c r="H165" s="24"/>
      <c r="I165" s="31"/>
      <c r="J165" s="31"/>
      <c r="K165" s="35"/>
    </row>
    <row r="166" spans="1:11" x14ac:dyDescent="0.3">
      <c r="C166" s="58" t="s">
        <v>22</v>
      </c>
      <c r="D166" s="54"/>
      <c r="E166" s="6"/>
      <c r="F166" s="19"/>
      <c r="G166" s="24" t="s">
        <v>2</v>
      </c>
      <c r="H166" s="24" t="s">
        <v>2</v>
      </c>
      <c r="I166" s="31"/>
      <c r="J166" s="31"/>
      <c r="K166" s="35"/>
    </row>
    <row r="167" spans="1:11" x14ac:dyDescent="0.3">
      <c r="C167" s="57"/>
      <c r="D167" s="54"/>
      <c r="E167" s="6"/>
      <c r="F167" s="19"/>
      <c r="G167" s="24"/>
      <c r="H167" s="24"/>
      <c r="I167" s="31"/>
      <c r="J167" s="31"/>
      <c r="K167" s="35"/>
    </row>
    <row r="168" spans="1:11" x14ac:dyDescent="0.3">
      <c r="C168" s="58" t="s">
        <v>23</v>
      </c>
      <c r="D168" s="54"/>
      <c r="E168" s="6"/>
      <c r="F168" s="19"/>
      <c r="G168" s="24" t="s">
        <v>2</v>
      </c>
      <c r="H168" s="24" t="s">
        <v>2</v>
      </c>
      <c r="I168" s="31"/>
      <c r="J168" s="31"/>
      <c r="K168" s="35"/>
    </row>
    <row r="169" spans="1:11" x14ac:dyDescent="0.3">
      <c r="C169" s="57"/>
      <c r="D169" s="54"/>
      <c r="E169" s="6"/>
      <c r="F169" s="19"/>
      <c r="G169" s="24"/>
      <c r="H169" s="24"/>
      <c r="I169" s="31"/>
      <c r="J169" s="31"/>
      <c r="K169" s="35"/>
    </row>
    <row r="170" spans="1:11" x14ac:dyDescent="0.3">
      <c r="C170" s="59" t="s">
        <v>24</v>
      </c>
      <c r="D170" s="54"/>
      <c r="E170" s="6"/>
      <c r="F170" s="19"/>
      <c r="G170" s="24"/>
      <c r="H170" s="24"/>
      <c r="I170" s="31"/>
      <c r="J170" s="31"/>
      <c r="K170" s="35"/>
    </row>
    <row r="171" spans="1:11" x14ac:dyDescent="0.3">
      <c r="B171" s="8" t="s">
        <v>1470</v>
      </c>
      <c r="C171" s="57" t="s">
        <v>188</v>
      </c>
      <c r="D171" s="54" t="s">
        <v>5145</v>
      </c>
      <c r="E171" s="6" t="s">
        <v>186</v>
      </c>
      <c r="F171" s="19"/>
      <c r="G171" s="24">
        <v>49992</v>
      </c>
      <c r="H171" s="24">
        <v>0.77</v>
      </c>
      <c r="I171" s="31">
        <v>5.83</v>
      </c>
      <c r="J171" s="31"/>
      <c r="K171" s="35"/>
    </row>
    <row r="172" spans="1:11" x14ac:dyDescent="0.3">
      <c r="B172" s="8" t="s">
        <v>1471</v>
      </c>
      <c r="C172" s="57" t="s">
        <v>1472</v>
      </c>
      <c r="D172" s="54" t="s">
        <v>5144</v>
      </c>
      <c r="E172" s="6" t="s">
        <v>186</v>
      </c>
      <c r="F172" s="19"/>
      <c r="G172" s="24">
        <v>27111.05</v>
      </c>
      <c r="H172" s="24">
        <v>0.42</v>
      </c>
      <c r="I172" s="31">
        <v>5.7649999999999997</v>
      </c>
      <c r="J172" s="31"/>
      <c r="K172" s="35"/>
    </row>
    <row r="173" spans="1:11" x14ac:dyDescent="0.3">
      <c r="B173" s="8" t="s">
        <v>187</v>
      </c>
      <c r="C173" s="57" t="s">
        <v>188</v>
      </c>
      <c r="D173" s="54"/>
      <c r="E173" s="6"/>
      <c r="F173" s="19"/>
      <c r="G173" s="24">
        <v>8838.69</v>
      </c>
      <c r="H173" s="24">
        <v>0.14000000000000001</v>
      </c>
      <c r="I173" s="31"/>
      <c r="J173" s="31"/>
      <c r="K173" s="35"/>
    </row>
    <row r="174" spans="1:11" x14ac:dyDescent="0.3">
      <c r="C174" s="58" t="s">
        <v>175</v>
      </c>
      <c r="D174" s="54"/>
      <c r="E174" s="6"/>
      <c r="F174" s="19"/>
      <c r="G174" s="25">
        <v>85941.74</v>
      </c>
      <c r="H174" s="25">
        <v>1.33</v>
      </c>
      <c r="I174" s="31"/>
      <c r="J174" s="31"/>
      <c r="K174" s="35"/>
    </row>
    <row r="175" spans="1:11" x14ac:dyDescent="0.3">
      <c r="C175" s="57"/>
      <c r="D175" s="54"/>
      <c r="E175" s="6"/>
      <c r="F175" s="19"/>
      <c r="G175" s="24"/>
      <c r="H175" s="24"/>
      <c r="I175" s="31"/>
      <c r="J175" s="31"/>
      <c r="K175" s="35"/>
    </row>
    <row r="176" spans="1:11" x14ac:dyDescent="0.3">
      <c r="A176" s="10"/>
      <c r="B176" s="28"/>
      <c r="C176" s="58" t="s">
        <v>25</v>
      </c>
      <c r="D176" s="54"/>
      <c r="E176" s="6"/>
      <c r="F176" s="19"/>
      <c r="G176" s="24"/>
      <c r="H176" s="24"/>
      <c r="I176" s="31"/>
      <c r="J176" s="31"/>
      <c r="K176" s="35"/>
    </row>
    <row r="177" spans="1:54" s="2" customFormat="1" ht="13.8" x14ac:dyDescent="0.3">
      <c r="A177" s="28"/>
      <c r="B177" s="28"/>
      <c r="C177" s="57" t="s">
        <v>5128</v>
      </c>
      <c r="D177" s="54"/>
      <c r="E177" s="6"/>
      <c r="F177" s="19"/>
      <c r="G177" s="24" t="s">
        <v>2</v>
      </c>
      <c r="H177" s="24" t="s">
        <v>2</v>
      </c>
      <c r="I177" s="31"/>
      <c r="J177" s="31"/>
      <c r="K177" s="35"/>
      <c r="L177" s="3"/>
      <c r="AI177" s="3"/>
      <c r="AV177" s="3"/>
      <c r="AX177" s="3"/>
      <c r="BB177" s="3"/>
    </row>
    <row r="178" spans="1:54" x14ac:dyDescent="0.3">
      <c r="B178" s="8"/>
      <c r="C178" s="57" t="s">
        <v>189</v>
      </c>
      <c r="D178" s="54"/>
      <c r="E178" s="6"/>
      <c r="F178" s="19"/>
      <c r="G178" s="24">
        <v>-521980.25</v>
      </c>
      <c r="H178" s="24">
        <v>-8.0399999999999991</v>
      </c>
      <c r="I178" s="31"/>
      <c r="J178" s="31"/>
      <c r="K178" s="35"/>
    </row>
    <row r="179" spans="1:54" x14ac:dyDescent="0.3">
      <c r="C179" s="58" t="s">
        <v>175</v>
      </c>
      <c r="D179" s="54"/>
      <c r="E179" s="6"/>
      <c r="F179" s="19"/>
      <c r="G179" s="25">
        <v>-521980.25</v>
      </c>
      <c r="H179" s="25">
        <v>-8.0399999999999991</v>
      </c>
      <c r="I179" s="31"/>
      <c r="J179" s="31"/>
      <c r="K179" s="35"/>
    </row>
    <row r="180" spans="1:54" x14ac:dyDescent="0.3">
      <c r="C180" s="57"/>
      <c r="D180" s="54"/>
      <c r="E180" s="6"/>
      <c r="F180" s="19"/>
      <c r="G180" s="24"/>
      <c r="H180" s="24"/>
      <c r="I180" s="31"/>
      <c r="J180" s="31"/>
      <c r="K180" s="35"/>
    </row>
    <row r="181" spans="1:54" x14ac:dyDescent="0.3">
      <c r="C181" s="60" t="s">
        <v>190</v>
      </c>
      <c r="D181" s="55"/>
      <c r="E181" s="5"/>
      <c r="F181" s="20"/>
      <c r="G181" s="26">
        <v>6517243.2199999997</v>
      </c>
      <c r="H181" s="26">
        <v>100</v>
      </c>
      <c r="I181" s="32"/>
      <c r="J181" s="32"/>
      <c r="K181" s="36"/>
    </row>
    <row r="184" spans="1:54" x14ac:dyDescent="0.3">
      <c r="C184" s="1" t="s">
        <v>191</v>
      </c>
    </row>
    <row r="185" spans="1:54" x14ac:dyDescent="0.3">
      <c r="C185" s="37" t="s">
        <v>192</v>
      </c>
      <c r="D185" s="37"/>
      <c r="E185" s="37"/>
      <c r="F185" s="37"/>
      <c r="G185" s="37"/>
      <c r="H185" s="37"/>
      <c r="I185" s="37"/>
      <c r="J185" s="37"/>
      <c r="K185" s="37"/>
    </row>
    <row r="186" spans="1:54" x14ac:dyDescent="0.3">
      <c r="C186" s="2" t="s">
        <v>193</v>
      </c>
    </row>
    <row r="187" spans="1:54" x14ac:dyDescent="0.3">
      <c r="C187" s="2" t="s">
        <v>194</v>
      </c>
    </row>
    <row r="188" spans="1:54" ht="30" customHeight="1" x14ac:dyDescent="0.3">
      <c r="C188" s="82" t="s">
        <v>195</v>
      </c>
      <c r="D188" s="83"/>
      <c r="E188" s="83"/>
      <c r="F188" s="83"/>
      <c r="G188" s="83"/>
      <c r="H188" s="83"/>
      <c r="I188" s="83"/>
      <c r="J188" s="83"/>
      <c r="K188" s="83"/>
    </row>
    <row r="189" spans="1:54" x14ac:dyDescent="0.3">
      <c r="C189" s="2" t="s">
        <v>196</v>
      </c>
    </row>
    <row r="191" spans="1:54" x14ac:dyDescent="0.3">
      <c r="C191" s="1" t="s">
        <v>5237</v>
      </c>
      <c r="E191" s="80" t="s">
        <v>5238</v>
      </c>
    </row>
    <row r="192" spans="1:54" x14ac:dyDescent="0.3">
      <c r="E192" s="2" t="s">
        <v>5252</v>
      </c>
    </row>
  </sheetData>
  <mergeCells count="1">
    <mergeCell ref="C188:K188"/>
  </mergeCells>
  <hyperlinks>
    <hyperlink ref="J2" location="'Index'!A1" display="'Index'!A1" xr:uid="{D3061275-88F6-4239-8506-FE71330F984D}"/>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772F1-36AC-4140-A944-B59BF1AB58D6}">
  <sheetPr codeName="Sheet1"/>
  <dimension ref="A1:IV97"/>
  <sheetViews>
    <sheetView showGridLines="0" zoomScale="90" zoomScaleNormal="90" workbookViewId="0">
      <pane ySplit="6" topLeftCell="A8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1473</v>
      </c>
      <c r="J2" s="38" t="s">
        <v>4884</v>
      </c>
    </row>
    <row r="3" spans="1:54" ht="16.2" x14ac:dyDescent="0.35">
      <c r="C3" s="1" t="s">
        <v>28</v>
      </c>
      <c r="D3" s="21" t="s">
        <v>1474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1475</v>
      </c>
      <c r="C18" s="57" t="s">
        <v>660</v>
      </c>
      <c r="D18" s="54" t="s">
        <v>1476</v>
      </c>
      <c r="E18" s="6" t="s">
        <v>597</v>
      </c>
      <c r="F18" s="19">
        <v>1500</v>
      </c>
      <c r="G18" s="24">
        <v>16109.57</v>
      </c>
      <c r="H18" s="24">
        <v>4.53</v>
      </c>
      <c r="I18" s="31">
        <v>7.3406000000000002</v>
      </c>
      <c r="J18" s="31"/>
      <c r="K18" s="35" t="s">
        <v>598</v>
      </c>
    </row>
    <row r="19" spans="2:11" x14ac:dyDescent="0.3">
      <c r="B19" s="8" t="s">
        <v>656</v>
      </c>
      <c r="C19" s="57" t="s">
        <v>657</v>
      </c>
      <c r="D19" s="54" t="s">
        <v>658</v>
      </c>
      <c r="E19" s="6" t="s">
        <v>597</v>
      </c>
      <c r="F19" s="19">
        <v>15000</v>
      </c>
      <c r="G19" s="24">
        <v>15567.24</v>
      </c>
      <c r="H19" s="24">
        <v>4.37</v>
      </c>
      <c r="I19" s="31">
        <v>6.8461999999999996</v>
      </c>
      <c r="J19" s="31"/>
      <c r="K19" s="35" t="s">
        <v>598</v>
      </c>
    </row>
    <row r="20" spans="2:11" x14ac:dyDescent="0.3">
      <c r="B20" s="8" t="s">
        <v>594</v>
      </c>
      <c r="C20" s="57" t="s">
        <v>595</v>
      </c>
      <c r="D20" s="54" t="s">
        <v>596</v>
      </c>
      <c r="E20" s="6" t="s">
        <v>597</v>
      </c>
      <c r="F20" s="19">
        <v>15000</v>
      </c>
      <c r="G20" s="24">
        <v>15375.02</v>
      </c>
      <c r="H20" s="24">
        <v>4.32</v>
      </c>
      <c r="I20" s="31">
        <v>7.2099000000000002</v>
      </c>
      <c r="J20" s="31"/>
      <c r="K20" s="35" t="s">
        <v>598</v>
      </c>
    </row>
    <row r="21" spans="2:11" x14ac:dyDescent="0.3">
      <c r="B21" s="8" t="s">
        <v>1177</v>
      </c>
      <c r="C21" s="57" t="s">
        <v>117</v>
      </c>
      <c r="D21" s="54" t="s">
        <v>1178</v>
      </c>
      <c r="E21" s="6" t="s">
        <v>597</v>
      </c>
      <c r="F21" s="19">
        <v>15000</v>
      </c>
      <c r="G21" s="24">
        <v>15189.24</v>
      </c>
      <c r="H21" s="24">
        <v>4.2699999999999996</v>
      </c>
      <c r="I21" s="31">
        <v>6.7572000000000001</v>
      </c>
      <c r="J21" s="31"/>
      <c r="K21" s="35" t="s">
        <v>598</v>
      </c>
    </row>
    <row r="22" spans="2:11" x14ac:dyDescent="0.3">
      <c r="B22" s="8" t="s">
        <v>768</v>
      </c>
      <c r="C22" s="57" t="s">
        <v>588</v>
      </c>
      <c r="D22" s="54" t="s">
        <v>769</v>
      </c>
      <c r="E22" s="6" t="s">
        <v>606</v>
      </c>
      <c r="F22" s="19">
        <v>22500</v>
      </c>
      <c r="G22" s="24">
        <v>11265.41</v>
      </c>
      <c r="H22" s="24">
        <v>3.16</v>
      </c>
      <c r="I22" s="31">
        <v>7.4192999999999998</v>
      </c>
      <c r="J22" s="31"/>
      <c r="K22" s="35" t="s">
        <v>598</v>
      </c>
    </row>
    <row r="23" spans="2:11" x14ac:dyDescent="0.3">
      <c r="B23" s="8" t="s">
        <v>1477</v>
      </c>
      <c r="C23" s="57" t="s">
        <v>1478</v>
      </c>
      <c r="D23" s="54" t="s">
        <v>1479</v>
      </c>
      <c r="E23" s="6" t="s">
        <v>597</v>
      </c>
      <c r="F23" s="19">
        <v>10000</v>
      </c>
      <c r="G23" s="24">
        <v>10125.39</v>
      </c>
      <c r="H23" s="24">
        <v>2.84</v>
      </c>
      <c r="I23" s="31">
        <v>7.4340000000000002</v>
      </c>
      <c r="J23" s="31"/>
      <c r="K23" s="35" t="s">
        <v>598</v>
      </c>
    </row>
    <row r="24" spans="2:11" x14ac:dyDescent="0.3">
      <c r="B24" s="8" t="s">
        <v>1480</v>
      </c>
      <c r="C24" s="57" t="s">
        <v>633</v>
      </c>
      <c r="D24" s="54" t="s">
        <v>1481</v>
      </c>
      <c r="E24" s="6" t="s">
        <v>597</v>
      </c>
      <c r="F24" s="19">
        <v>2500</v>
      </c>
      <c r="G24" s="24">
        <v>2583.7600000000002</v>
      </c>
      <c r="H24" s="24">
        <v>0.73</v>
      </c>
      <c r="I24" s="31">
        <v>6.8339999999999996</v>
      </c>
      <c r="J24" s="31"/>
      <c r="K24" s="35" t="s">
        <v>598</v>
      </c>
    </row>
    <row r="25" spans="2:11" x14ac:dyDescent="0.3">
      <c r="C25" s="58" t="s">
        <v>175</v>
      </c>
      <c r="D25" s="54"/>
      <c r="E25" s="6"/>
      <c r="F25" s="19"/>
      <c r="G25" s="25">
        <v>86215.63</v>
      </c>
      <c r="H25" s="25">
        <v>24.22</v>
      </c>
      <c r="I25" s="31"/>
      <c r="J25" s="31"/>
      <c r="K25" s="35"/>
    </row>
    <row r="26" spans="2:11" x14ac:dyDescent="0.3">
      <c r="C26" s="57"/>
      <c r="D26" s="54"/>
      <c r="E26" s="6"/>
      <c r="F26" s="19"/>
      <c r="G26" s="24"/>
      <c r="H26" s="24"/>
      <c r="I26" s="31"/>
      <c r="J26" s="31"/>
      <c r="K26" s="35"/>
    </row>
    <row r="27" spans="2:11" x14ac:dyDescent="0.3">
      <c r="C27" s="58" t="s">
        <v>7</v>
      </c>
      <c r="D27" s="54"/>
      <c r="E27" s="6"/>
      <c r="F27" s="19"/>
      <c r="G27" s="24" t="s">
        <v>2</v>
      </c>
      <c r="H27" s="24" t="s">
        <v>2</v>
      </c>
      <c r="I27" s="31"/>
      <c r="J27" s="31"/>
      <c r="K27" s="35"/>
    </row>
    <row r="28" spans="2:11" x14ac:dyDescent="0.3">
      <c r="C28" s="57"/>
      <c r="D28" s="54"/>
      <c r="E28" s="6"/>
      <c r="F28" s="19"/>
      <c r="G28" s="24"/>
      <c r="H28" s="24"/>
      <c r="I28" s="31"/>
      <c r="J28" s="31"/>
      <c r="K28" s="35"/>
    </row>
    <row r="29" spans="2:11" x14ac:dyDescent="0.3">
      <c r="C29" s="59" t="s">
        <v>8</v>
      </c>
      <c r="D29" s="54"/>
      <c r="E29" s="6"/>
      <c r="F29" s="19"/>
      <c r="G29" s="24"/>
      <c r="H29" s="24"/>
      <c r="I29" s="31"/>
      <c r="J29" s="31"/>
      <c r="K29" s="35"/>
    </row>
    <row r="30" spans="2:11" x14ac:dyDescent="0.3">
      <c r="B30" s="8" t="s">
        <v>703</v>
      </c>
      <c r="C30" s="57" t="s">
        <v>5146</v>
      </c>
      <c r="D30" s="54" t="s">
        <v>704</v>
      </c>
      <c r="E30" s="6" t="s">
        <v>705</v>
      </c>
      <c r="F30" s="19">
        <v>147</v>
      </c>
      <c r="G30" s="24">
        <v>13084.01</v>
      </c>
      <c r="H30" s="24">
        <v>3.68</v>
      </c>
      <c r="I30" s="31">
        <v>7.5842499999999999</v>
      </c>
      <c r="J30" s="31"/>
      <c r="K30" s="35" t="s">
        <v>598</v>
      </c>
    </row>
    <row r="31" spans="2:11" x14ac:dyDescent="0.3">
      <c r="C31" s="58" t="s">
        <v>175</v>
      </c>
      <c r="D31" s="54"/>
      <c r="E31" s="6"/>
      <c r="F31" s="19"/>
      <c r="G31" s="25">
        <v>13084.01</v>
      </c>
      <c r="H31" s="25">
        <v>3.68</v>
      </c>
      <c r="I31" s="31"/>
      <c r="J31" s="31"/>
      <c r="K31" s="35"/>
    </row>
    <row r="32" spans="2:11" x14ac:dyDescent="0.3">
      <c r="C32" s="57"/>
      <c r="D32" s="54"/>
      <c r="E32" s="6"/>
      <c r="F32" s="19"/>
      <c r="G32" s="24"/>
      <c r="H32" s="24"/>
      <c r="I32" s="31"/>
      <c r="J32" s="31"/>
      <c r="K32" s="35"/>
    </row>
    <row r="33" spans="2:11" x14ac:dyDescent="0.3">
      <c r="C33" s="59" t="s">
        <v>9</v>
      </c>
      <c r="D33" s="54"/>
      <c r="E33" s="6"/>
      <c r="F33" s="19"/>
      <c r="G33" s="24"/>
      <c r="H33" s="24"/>
      <c r="I33" s="31"/>
      <c r="J33" s="31"/>
      <c r="K33" s="35"/>
    </row>
    <row r="34" spans="2:11" x14ac:dyDescent="0.3">
      <c r="B34" s="8" t="s">
        <v>782</v>
      </c>
      <c r="C34" s="57" t="s">
        <v>783</v>
      </c>
      <c r="D34" s="54" t="s">
        <v>784</v>
      </c>
      <c r="E34" s="6" t="s">
        <v>186</v>
      </c>
      <c r="F34" s="19">
        <v>58500000</v>
      </c>
      <c r="G34" s="24">
        <v>62269.39</v>
      </c>
      <c r="H34" s="24">
        <v>17.489999999999998</v>
      </c>
      <c r="I34" s="31">
        <v>6.9802173999999999</v>
      </c>
      <c r="J34" s="31"/>
      <c r="K34" s="35"/>
    </row>
    <row r="35" spans="2:11" x14ac:dyDescent="0.3">
      <c r="B35" s="8" t="s">
        <v>712</v>
      </c>
      <c r="C35" s="57" t="s">
        <v>713</v>
      </c>
      <c r="D35" s="54" t="s">
        <v>714</v>
      </c>
      <c r="E35" s="6" t="s">
        <v>186</v>
      </c>
      <c r="F35" s="19">
        <v>32500000</v>
      </c>
      <c r="G35" s="24">
        <v>32718.79</v>
      </c>
      <c r="H35" s="24">
        <v>9.19</v>
      </c>
      <c r="I35" s="31">
        <v>6.9669980000000002</v>
      </c>
      <c r="J35" s="31"/>
      <c r="K35" s="35"/>
    </row>
    <row r="36" spans="2:11" x14ac:dyDescent="0.3">
      <c r="B36" s="8" t="s">
        <v>706</v>
      </c>
      <c r="C36" s="57" t="s">
        <v>707</v>
      </c>
      <c r="D36" s="54" t="s">
        <v>708</v>
      </c>
      <c r="E36" s="6" t="s">
        <v>186</v>
      </c>
      <c r="F36" s="19">
        <v>23500000</v>
      </c>
      <c r="G36" s="24">
        <v>24344.33</v>
      </c>
      <c r="H36" s="24">
        <v>6.84</v>
      </c>
      <c r="I36" s="31">
        <v>6.3730647999999999</v>
      </c>
      <c r="J36" s="31"/>
      <c r="K36" s="35"/>
    </row>
    <row r="37" spans="2:11" x14ac:dyDescent="0.3">
      <c r="B37" s="8" t="s">
        <v>709</v>
      </c>
      <c r="C37" s="57" t="s">
        <v>710</v>
      </c>
      <c r="D37" s="54" t="s">
        <v>711</v>
      </c>
      <c r="E37" s="6" t="s">
        <v>186</v>
      </c>
      <c r="F37" s="19">
        <v>20000000</v>
      </c>
      <c r="G37" s="24">
        <v>20666.259999999998</v>
      </c>
      <c r="H37" s="24">
        <v>5.81</v>
      </c>
      <c r="I37" s="31">
        <v>6.9406121000000001</v>
      </c>
      <c r="J37" s="31"/>
      <c r="K37" s="35"/>
    </row>
    <row r="38" spans="2:11" x14ac:dyDescent="0.3">
      <c r="B38" s="8" t="s">
        <v>779</v>
      </c>
      <c r="C38" s="57" t="s">
        <v>780</v>
      </c>
      <c r="D38" s="54" t="s">
        <v>781</v>
      </c>
      <c r="E38" s="6" t="s">
        <v>186</v>
      </c>
      <c r="F38" s="19">
        <v>18500000</v>
      </c>
      <c r="G38" s="24">
        <v>19615.53</v>
      </c>
      <c r="H38" s="24">
        <v>5.51</v>
      </c>
      <c r="I38" s="31">
        <v>6.9306985000000001</v>
      </c>
      <c r="J38" s="31"/>
      <c r="K38" s="35"/>
    </row>
    <row r="39" spans="2:11" x14ac:dyDescent="0.3">
      <c r="B39" s="8" t="s">
        <v>721</v>
      </c>
      <c r="C39" s="57" t="s">
        <v>722</v>
      </c>
      <c r="D39" s="54" t="s">
        <v>723</v>
      </c>
      <c r="E39" s="6" t="s">
        <v>186</v>
      </c>
      <c r="F39" s="19">
        <v>17500000</v>
      </c>
      <c r="G39" s="24">
        <v>18323.64</v>
      </c>
      <c r="H39" s="24">
        <v>5.15</v>
      </c>
      <c r="I39" s="31">
        <v>6.5183014999999997</v>
      </c>
      <c r="J39" s="31"/>
      <c r="K39" s="35"/>
    </row>
    <row r="40" spans="2:11" x14ac:dyDescent="0.3">
      <c r="C40" s="58" t="s">
        <v>175</v>
      </c>
      <c r="D40" s="54"/>
      <c r="E40" s="6"/>
      <c r="F40" s="19"/>
      <c r="G40" s="25">
        <v>177937.94</v>
      </c>
      <c r="H40" s="25">
        <v>49.99</v>
      </c>
      <c r="I40" s="31"/>
      <c r="J40" s="31"/>
      <c r="K40" s="35"/>
    </row>
    <row r="41" spans="2:11" x14ac:dyDescent="0.3">
      <c r="C41" s="57"/>
      <c r="D41" s="54"/>
      <c r="E41" s="6"/>
      <c r="F41" s="19"/>
      <c r="G41" s="24"/>
      <c r="H41" s="24"/>
      <c r="I41" s="31"/>
      <c r="J41" s="31"/>
      <c r="K41" s="35"/>
    </row>
    <row r="42" spans="2:11" x14ac:dyDescent="0.3">
      <c r="C42" s="59" t="s">
        <v>10</v>
      </c>
      <c r="D42" s="54"/>
      <c r="E42" s="6"/>
      <c r="F42" s="19"/>
      <c r="G42" s="24"/>
      <c r="H42" s="24"/>
      <c r="I42" s="31"/>
      <c r="J42" s="31"/>
      <c r="K42" s="35"/>
    </row>
    <row r="43" spans="2:11" x14ac:dyDescent="0.3">
      <c r="B43" s="8" t="s">
        <v>1483</v>
      </c>
      <c r="C43" s="57" t="s">
        <v>1484</v>
      </c>
      <c r="D43" s="54" t="s">
        <v>1485</v>
      </c>
      <c r="E43" s="6" t="s">
        <v>186</v>
      </c>
      <c r="F43" s="19">
        <v>14164700</v>
      </c>
      <c r="G43" s="24">
        <v>14641.19</v>
      </c>
      <c r="H43" s="24">
        <v>4.1100000000000003</v>
      </c>
      <c r="I43" s="31">
        <v>6.8328980000000001</v>
      </c>
      <c r="J43" s="31"/>
      <c r="K43" s="35"/>
    </row>
    <row r="44" spans="2:11" x14ac:dyDescent="0.3">
      <c r="B44" s="8" t="s">
        <v>1486</v>
      </c>
      <c r="C44" s="57" t="s">
        <v>1487</v>
      </c>
      <c r="D44" s="54" t="s">
        <v>1488</v>
      </c>
      <c r="E44" s="6" t="s">
        <v>186</v>
      </c>
      <c r="F44" s="19">
        <v>11500000</v>
      </c>
      <c r="G44" s="24">
        <v>12019.93</v>
      </c>
      <c r="H44" s="24">
        <v>3.38</v>
      </c>
      <c r="I44" s="31">
        <v>6.8502969</v>
      </c>
      <c r="J44" s="31"/>
      <c r="K44" s="35"/>
    </row>
    <row r="45" spans="2:11" x14ac:dyDescent="0.3">
      <c r="B45" s="8" t="s">
        <v>1489</v>
      </c>
      <c r="C45" s="57" t="s">
        <v>1490</v>
      </c>
      <c r="D45" s="54" t="s">
        <v>1491</v>
      </c>
      <c r="E45" s="6" t="s">
        <v>186</v>
      </c>
      <c r="F45" s="19">
        <v>10000000</v>
      </c>
      <c r="G45" s="24">
        <v>10814</v>
      </c>
      <c r="H45" s="24">
        <v>3.04</v>
      </c>
      <c r="I45" s="31">
        <v>6.7422608999999998</v>
      </c>
      <c r="J45" s="31"/>
      <c r="K45" s="35"/>
    </row>
    <row r="46" spans="2:11" x14ac:dyDescent="0.3">
      <c r="B46" s="8" t="s">
        <v>1492</v>
      </c>
      <c r="C46" s="57" t="s">
        <v>1493</v>
      </c>
      <c r="D46" s="54" t="s">
        <v>1494</v>
      </c>
      <c r="E46" s="6" t="s">
        <v>186</v>
      </c>
      <c r="F46" s="19">
        <v>10000000</v>
      </c>
      <c r="G46" s="24">
        <v>10377.549999999999</v>
      </c>
      <c r="H46" s="24">
        <v>2.92</v>
      </c>
      <c r="I46" s="31">
        <v>6.8249186999999996</v>
      </c>
      <c r="J46" s="31"/>
      <c r="K46" s="35"/>
    </row>
    <row r="47" spans="2:11" x14ac:dyDescent="0.3">
      <c r="B47" s="8" t="s">
        <v>1495</v>
      </c>
      <c r="C47" s="57" t="s">
        <v>1496</v>
      </c>
      <c r="D47" s="54" t="s">
        <v>1497</v>
      </c>
      <c r="E47" s="6" t="s">
        <v>186</v>
      </c>
      <c r="F47" s="19">
        <v>10000000</v>
      </c>
      <c r="G47" s="24">
        <v>10353.26</v>
      </c>
      <c r="H47" s="24">
        <v>2.91</v>
      </c>
      <c r="I47" s="31">
        <v>6.8003298000000001</v>
      </c>
      <c r="J47" s="31"/>
      <c r="K47" s="35"/>
    </row>
    <row r="48" spans="2:11" x14ac:dyDescent="0.3">
      <c r="B48" s="8" t="s">
        <v>724</v>
      </c>
      <c r="C48" s="57" t="s">
        <v>725</v>
      </c>
      <c r="D48" s="54" t="s">
        <v>726</v>
      </c>
      <c r="E48" s="6" t="s">
        <v>186</v>
      </c>
      <c r="F48" s="19">
        <v>5232700</v>
      </c>
      <c r="G48" s="24">
        <v>5369.73</v>
      </c>
      <c r="H48" s="24">
        <v>1.51</v>
      </c>
      <c r="I48" s="31">
        <v>6.9727490000000003</v>
      </c>
      <c r="J48" s="31"/>
      <c r="K48" s="35"/>
    </row>
    <row r="49" spans="1:11" x14ac:dyDescent="0.3">
      <c r="B49" s="8" t="s">
        <v>1498</v>
      </c>
      <c r="C49" s="57" t="s">
        <v>1499</v>
      </c>
      <c r="D49" s="54" t="s">
        <v>1500</v>
      </c>
      <c r="E49" s="6" t="s">
        <v>186</v>
      </c>
      <c r="F49" s="19">
        <v>5000000</v>
      </c>
      <c r="G49" s="24">
        <v>5348.73</v>
      </c>
      <c r="H49" s="24">
        <v>1.5</v>
      </c>
      <c r="I49" s="31">
        <v>6.7700854000000001</v>
      </c>
      <c r="J49" s="31"/>
      <c r="K49" s="35"/>
    </row>
    <row r="50" spans="1:11" x14ac:dyDescent="0.3">
      <c r="C50" s="58" t="s">
        <v>175</v>
      </c>
      <c r="D50" s="54"/>
      <c r="E50" s="6"/>
      <c r="F50" s="19"/>
      <c r="G50" s="25">
        <v>68924.39</v>
      </c>
      <c r="H50" s="25">
        <v>19.37</v>
      </c>
      <c r="I50" s="31"/>
      <c r="J50" s="31"/>
      <c r="K50" s="35"/>
    </row>
    <row r="51" spans="1:11" x14ac:dyDescent="0.3">
      <c r="C51" s="57"/>
      <c r="D51" s="54"/>
      <c r="E51" s="6"/>
      <c r="F51" s="19"/>
      <c r="G51" s="24"/>
      <c r="H51" s="24"/>
      <c r="I51" s="31"/>
      <c r="J51" s="31"/>
      <c r="K51" s="35"/>
    </row>
    <row r="52" spans="1:11" x14ac:dyDescent="0.3">
      <c r="C52" s="58" t="s">
        <v>11</v>
      </c>
      <c r="D52" s="54"/>
      <c r="E52" s="6"/>
      <c r="F52" s="19"/>
      <c r="G52" s="24"/>
      <c r="H52" s="24"/>
      <c r="I52" s="31"/>
      <c r="J52" s="31"/>
      <c r="K52" s="35"/>
    </row>
    <row r="53" spans="1:11" x14ac:dyDescent="0.3">
      <c r="C53" s="57"/>
      <c r="D53" s="54"/>
      <c r="E53" s="6"/>
      <c r="F53" s="19"/>
      <c r="G53" s="24"/>
      <c r="H53" s="24"/>
      <c r="I53" s="31"/>
      <c r="J53" s="31"/>
      <c r="K53" s="35"/>
    </row>
    <row r="54" spans="1:11" x14ac:dyDescent="0.3">
      <c r="C54" s="58" t="s">
        <v>13</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14</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15</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C60" s="58" t="s">
        <v>16</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17</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11" x14ac:dyDescent="0.3">
      <c r="A65" s="28"/>
      <c r="B65" s="28"/>
      <c r="C65" s="58" t="s">
        <v>19</v>
      </c>
      <c r="D65" s="54"/>
      <c r="E65" s="6"/>
      <c r="F65" s="19"/>
      <c r="G65" s="24" t="s">
        <v>2</v>
      </c>
      <c r="H65" s="24" t="s">
        <v>2</v>
      </c>
      <c r="I65" s="31"/>
      <c r="J65" s="31"/>
      <c r="K65" s="35"/>
    </row>
    <row r="66" spans="1:11" x14ac:dyDescent="0.3">
      <c r="A66" s="28"/>
      <c r="B66" s="28"/>
      <c r="C66" s="58"/>
      <c r="D66" s="54"/>
      <c r="E66" s="6"/>
      <c r="F66" s="19"/>
      <c r="G66" s="24"/>
      <c r="H66" s="24"/>
      <c r="I66" s="31"/>
      <c r="J66" s="31"/>
      <c r="K66" s="35"/>
    </row>
    <row r="67" spans="1:11" x14ac:dyDescent="0.3">
      <c r="C67" s="59" t="s">
        <v>20</v>
      </c>
      <c r="D67" s="54"/>
      <c r="E67" s="6"/>
      <c r="F67" s="19"/>
      <c r="G67" s="24"/>
      <c r="H67" s="24"/>
      <c r="I67" s="31"/>
      <c r="J67" s="31"/>
      <c r="K67" s="35"/>
    </row>
    <row r="68" spans="1:11" x14ac:dyDescent="0.3">
      <c r="B68" s="8" t="s">
        <v>785</v>
      </c>
      <c r="C68" s="57" t="s">
        <v>5149</v>
      </c>
      <c r="D68" s="54" t="s">
        <v>786</v>
      </c>
      <c r="E68" s="6" t="s">
        <v>787</v>
      </c>
      <c r="F68" s="19">
        <v>8243.4740000000002</v>
      </c>
      <c r="G68" s="24">
        <v>922.52</v>
      </c>
      <c r="H68" s="24">
        <v>0.26</v>
      </c>
      <c r="I68" s="31">
        <v>5.71</v>
      </c>
      <c r="J68" s="31"/>
      <c r="K68" s="35"/>
    </row>
    <row r="69" spans="1:11" x14ac:dyDescent="0.3">
      <c r="C69" s="58" t="s">
        <v>175</v>
      </c>
      <c r="D69" s="54"/>
      <c r="E69" s="6"/>
      <c r="F69" s="19"/>
      <c r="G69" s="25">
        <v>922.52</v>
      </c>
      <c r="H69" s="25">
        <v>0.26</v>
      </c>
      <c r="I69" s="31"/>
      <c r="J69" s="31"/>
      <c r="K69" s="35"/>
    </row>
    <row r="70" spans="1:11" x14ac:dyDescent="0.3">
      <c r="C70" s="57"/>
      <c r="D70" s="54"/>
      <c r="E70" s="6"/>
      <c r="F70" s="19"/>
      <c r="G70" s="24"/>
      <c r="H70" s="24"/>
      <c r="I70" s="31"/>
      <c r="J70" s="31"/>
      <c r="K70" s="35"/>
    </row>
    <row r="71" spans="1:11" x14ac:dyDescent="0.3">
      <c r="C71" s="58" t="s">
        <v>21</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22</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23</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187</v>
      </c>
      <c r="C78" s="57" t="s">
        <v>188</v>
      </c>
      <c r="D78" s="54"/>
      <c r="E78" s="6"/>
      <c r="F78" s="19"/>
      <c r="G78" s="24">
        <v>4721.3999999999996</v>
      </c>
      <c r="H78" s="24">
        <v>1.33</v>
      </c>
      <c r="I78" s="31"/>
      <c r="J78" s="31"/>
      <c r="K78" s="35"/>
    </row>
    <row r="79" spans="1:11" x14ac:dyDescent="0.3">
      <c r="C79" s="58" t="s">
        <v>175</v>
      </c>
      <c r="D79" s="54"/>
      <c r="E79" s="6"/>
      <c r="F79" s="19"/>
      <c r="G79" s="25">
        <v>4721.3999999999996</v>
      </c>
      <c r="H79" s="25">
        <v>1.33</v>
      </c>
      <c r="I79" s="31"/>
      <c r="J79" s="31"/>
      <c r="K79" s="35"/>
    </row>
    <row r="80" spans="1:11" x14ac:dyDescent="0.3">
      <c r="C80" s="57"/>
      <c r="D80" s="54"/>
      <c r="E80" s="6"/>
      <c r="F80" s="19"/>
      <c r="G80" s="24"/>
      <c r="H80" s="24"/>
      <c r="I80" s="31"/>
      <c r="J80" s="31"/>
      <c r="K80" s="35"/>
    </row>
    <row r="81" spans="1:54" x14ac:dyDescent="0.3">
      <c r="A81" s="10"/>
      <c r="B81" s="28"/>
      <c r="C81" s="58" t="s">
        <v>25</v>
      </c>
      <c r="D81" s="54"/>
      <c r="E81" s="6"/>
      <c r="F81" s="19"/>
      <c r="G81" s="24"/>
      <c r="H81" s="24"/>
      <c r="I81" s="31"/>
      <c r="J81" s="31"/>
      <c r="K81" s="35"/>
    </row>
    <row r="82" spans="1:54" s="2" customFormat="1" ht="13.8" x14ac:dyDescent="0.3">
      <c r="A82" s="28"/>
      <c r="B82" s="28"/>
      <c r="C82" s="57" t="s">
        <v>5128</v>
      </c>
      <c r="D82" s="54"/>
      <c r="E82" s="6"/>
      <c r="F82" s="19"/>
      <c r="G82" s="24" t="s">
        <v>2</v>
      </c>
      <c r="H82" s="24" t="s">
        <v>2</v>
      </c>
      <c r="I82" s="31"/>
      <c r="J82" s="31"/>
      <c r="K82" s="35"/>
      <c r="L82" s="3"/>
      <c r="AI82" s="3"/>
      <c r="AV82" s="3"/>
      <c r="AX82" s="3"/>
      <c r="BB82" s="3"/>
    </row>
    <row r="83" spans="1:54" x14ac:dyDescent="0.3">
      <c r="B83" s="8"/>
      <c r="C83" s="57" t="s">
        <v>189</v>
      </c>
      <c r="D83" s="54"/>
      <c r="E83" s="6"/>
      <c r="F83" s="19"/>
      <c r="G83" s="24">
        <v>4177.2</v>
      </c>
      <c r="H83" s="24">
        <v>1.1499999999999999</v>
      </c>
      <c r="I83" s="31"/>
      <c r="J83" s="31"/>
      <c r="K83" s="35"/>
    </row>
    <row r="84" spans="1:54" x14ac:dyDescent="0.3">
      <c r="C84" s="58" t="s">
        <v>175</v>
      </c>
      <c r="D84" s="54"/>
      <c r="E84" s="6"/>
      <c r="F84" s="19"/>
      <c r="G84" s="25">
        <v>4177.2</v>
      </c>
      <c r="H84" s="25">
        <v>1.1499999999999999</v>
      </c>
      <c r="I84" s="31"/>
      <c r="J84" s="31"/>
      <c r="K84" s="35"/>
    </row>
    <row r="85" spans="1:54" x14ac:dyDescent="0.3">
      <c r="C85" s="57"/>
      <c r="D85" s="54"/>
      <c r="E85" s="6"/>
      <c r="F85" s="19"/>
      <c r="G85" s="24"/>
      <c r="H85" s="24"/>
      <c r="I85" s="31"/>
      <c r="J85" s="31"/>
      <c r="K85" s="35"/>
    </row>
    <row r="86" spans="1:54" x14ac:dyDescent="0.3">
      <c r="C86" s="60" t="s">
        <v>190</v>
      </c>
      <c r="D86" s="55"/>
      <c r="E86" s="5"/>
      <c r="F86" s="20"/>
      <c r="G86" s="26">
        <v>355983.09</v>
      </c>
      <c r="H86" s="26">
        <v>100.00000000000001</v>
      </c>
      <c r="I86" s="32"/>
      <c r="J86" s="32"/>
      <c r="K86" s="36"/>
    </row>
    <row r="89" spans="1:54" x14ac:dyDescent="0.3">
      <c r="C89" s="1" t="s">
        <v>191</v>
      </c>
    </row>
    <row r="90" spans="1:54" x14ac:dyDescent="0.3">
      <c r="C90" s="37" t="s">
        <v>192</v>
      </c>
      <c r="D90" s="37"/>
      <c r="E90" s="37"/>
      <c r="F90" s="37"/>
      <c r="G90" s="37"/>
      <c r="H90" s="37"/>
      <c r="I90" s="37"/>
      <c r="J90" s="37"/>
      <c r="K90" s="37"/>
    </row>
    <row r="91" spans="1:54" x14ac:dyDescent="0.3">
      <c r="C91" s="2" t="s">
        <v>193</v>
      </c>
    </row>
    <row r="92" spans="1:54" x14ac:dyDescent="0.3">
      <c r="C92" s="2" t="s">
        <v>194</v>
      </c>
    </row>
    <row r="93" spans="1:54" ht="30" customHeight="1" x14ac:dyDescent="0.3">
      <c r="C93" s="82" t="s">
        <v>195</v>
      </c>
      <c r="D93" s="83"/>
      <c r="E93" s="83"/>
      <c r="F93" s="83"/>
      <c r="G93" s="83"/>
      <c r="H93" s="83"/>
      <c r="I93" s="83"/>
      <c r="J93" s="83"/>
      <c r="K93" s="83"/>
    </row>
    <row r="94" spans="1:54" x14ac:dyDescent="0.3">
      <c r="C94" s="2" t="s">
        <v>196</v>
      </c>
    </row>
    <row r="96" spans="1:54" x14ac:dyDescent="0.3">
      <c r="C96" s="1" t="s">
        <v>5237</v>
      </c>
      <c r="E96" s="80" t="s">
        <v>5238</v>
      </c>
    </row>
    <row r="97" spans="5:5" x14ac:dyDescent="0.3">
      <c r="E97" s="2" t="s">
        <v>5253</v>
      </c>
    </row>
  </sheetData>
  <mergeCells count="1">
    <mergeCell ref="C93:K93"/>
  </mergeCells>
  <hyperlinks>
    <hyperlink ref="J2" location="'Index'!A1" display="'Index'!A1" xr:uid="{FF7712DF-DEA3-4485-A8FA-877A1931B9C3}"/>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B843-C29C-492E-B57B-081E114364FE}">
  <sheetPr codeName="Sheet1"/>
  <dimension ref="A1:IV172"/>
  <sheetViews>
    <sheetView showGridLines="0" zoomScale="90" zoomScaleNormal="90" workbookViewId="0">
      <pane ySplit="6" topLeftCell="A16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1501</v>
      </c>
      <c r="J2" s="38" t="s">
        <v>4884</v>
      </c>
    </row>
    <row r="3" spans="1:54" ht="16.2" x14ac:dyDescent="0.35">
      <c r="C3" s="1" t="s">
        <v>28</v>
      </c>
      <c r="D3" s="21" t="s">
        <v>1502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1503</v>
      </c>
      <c r="C24" s="57" t="s">
        <v>1504</v>
      </c>
      <c r="D24" s="54" t="s">
        <v>1505</v>
      </c>
      <c r="E24" s="6" t="s">
        <v>186</v>
      </c>
      <c r="F24" s="19">
        <v>278845000</v>
      </c>
      <c r="G24" s="24">
        <v>278760.23</v>
      </c>
      <c r="H24" s="24">
        <v>9.26</v>
      </c>
      <c r="I24" s="31">
        <v>5.7372049000000001</v>
      </c>
      <c r="J24" s="31"/>
      <c r="K24" s="35"/>
    </row>
    <row r="25" spans="1:11" x14ac:dyDescent="0.3">
      <c r="B25" s="8" t="s">
        <v>1506</v>
      </c>
      <c r="C25" s="57" t="s">
        <v>1507</v>
      </c>
      <c r="D25" s="54" t="s">
        <v>1508</v>
      </c>
      <c r="E25" s="6" t="s">
        <v>186</v>
      </c>
      <c r="F25" s="19">
        <v>8263000</v>
      </c>
      <c r="G25" s="24">
        <v>8353.73</v>
      </c>
      <c r="H25" s="24">
        <v>0.28000000000000003</v>
      </c>
      <c r="I25" s="31">
        <v>5.7599181000000002</v>
      </c>
      <c r="J25" s="31"/>
      <c r="K25" s="35"/>
    </row>
    <row r="26" spans="1:11" x14ac:dyDescent="0.3">
      <c r="C26" s="58" t="s">
        <v>175</v>
      </c>
      <c r="D26" s="54"/>
      <c r="E26" s="6"/>
      <c r="F26" s="19"/>
      <c r="G26" s="25">
        <v>287113.96000000002</v>
      </c>
      <c r="H26" s="25">
        <v>9.5399999999999991</v>
      </c>
      <c r="I26" s="31"/>
      <c r="J26" s="31"/>
      <c r="K26" s="35"/>
    </row>
    <row r="27" spans="1:11" x14ac:dyDescent="0.3">
      <c r="C27" s="57"/>
      <c r="D27" s="54"/>
      <c r="E27" s="6"/>
      <c r="F27" s="19"/>
      <c r="G27" s="24"/>
      <c r="H27" s="24"/>
      <c r="I27" s="31"/>
      <c r="J27" s="31"/>
      <c r="K27" s="35"/>
    </row>
    <row r="28" spans="1:11" x14ac:dyDescent="0.3">
      <c r="C28" s="59" t="s">
        <v>10</v>
      </c>
      <c r="D28" s="54"/>
      <c r="E28" s="6"/>
      <c r="F28" s="19"/>
      <c r="G28" s="24"/>
      <c r="H28" s="24"/>
      <c r="I28" s="31"/>
      <c r="J28" s="31"/>
      <c r="K28" s="35"/>
    </row>
    <row r="29" spans="1:11" x14ac:dyDescent="0.3">
      <c r="B29" s="8" t="s">
        <v>1509</v>
      </c>
      <c r="C29" s="57" t="s">
        <v>1510</v>
      </c>
      <c r="D29" s="54" t="s">
        <v>1511</v>
      </c>
      <c r="E29" s="6" t="s">
        <v>186</v>
      </c>
      <c r="F29" s="19">
        <v>20500000</v>
      </c>
      <c r="G29" s="24">
        <v>20556.400000000001</v>
      </c>
      <c r="H29" s="24">
        <v>0.68</v>
      </c>
      <c r="I29" s="31">
        <v>5.8429405000000001</v>
      </c>
      <c r="J29" s="31"/>
      <c r="K29" s="35"/>
    </row>
    <row r="30" spans="1:11" x14ac:dyDescent="0.3">
      <c r="B30" s="8" t="s">
        <v>1512</v>
      </c>
      <c r="C30" s="57" t="s">
        <v>1513</v>
      </c>
      <c r="D30" s="54" t="s">
        <v>1514</v>
      </c>
      <c r="E30" s="6" t="s">
        <v>186</v>
      </c>
      <c r="F30" s="19">
        <v>16000000</v>
      </c>
      <c r="G30" s="24">
        <v>16323.97</v>
      </c>
      <c r="H30" s="24">
        <v>0.54</v>
      </c>
      <c r="I30" s="31">
        <v>5.8815036000000003</v>
      </c>
      <c r="J30" s="31"/>
      <c r="K30" s="35"/>
    </row>
    <row r="31" spans="1:11" x14ac:dyDescent="0.3">
      <c r="B31" s="8" t="s">
        <v>1515</v>
      </c>
      <c r="C31" s="57" t="s">
        <v>1516</v>
      </c>
      <c r="D31" s="54" t="s">
        <v>1517</v>
      </c>
      <c r="E31" s="6" t="s">
        <v>186</v>
      </c>
      <c r="F31" s="19">
        <v>10000000</v>
      </c>
      <c r="G31" s="24">
        <v>10183.08</v>
      </c>
      <c r="H31" s="24">
        <v>0.34</v>
      </c>
      <c r="I31" s="31">
        <v>5.8737905000000001</v>
      </c>
      <c r="J31" s="31"/>
      <c r="K31" s="35"/>
    </row>
    <row r="32" spans="1:11" x14ac:dyDescent="0.3">
      <c r="B32" s="8" t="s">
        <v>1518</v>
      </c>
      <c r="C32" s="57" t="s">
        <v>1519</v>
      </c>
      <c r="D32" s="54" t="s">
        <v>1520</v>
      </c>
      <c r="E32" s="6" t="s">
        <v>186</v>
      </c>
      <c r="F32" s="19">
        <v>8000000</v>
      </c>
      <c r="G32" s="24">
        <v>8118.58</v>
      </c>
      <c r="H32" s="24">
        <v>0.27</v>
      </c>
      <c r="I32" s="31">
        <v>5.9251275999999997</v>
      </c>
      <c r="J32" s="31"/>
      <c r="K32" s="35"/>
    </row>
    <row r="33" spans="2:11" x14ac:dyDescent="0.3">
      <c r="B33" s="8" t="s">
        <v>1521</v>
      </c>
      <c r="C33" s="57" t="s">
        <v>1522</v>
      </c>
      <c r="D33" s="54" t="s">
        <v>1523</v>
      </c>
      <c r="E33" s="6" t="s">
        <v>186</v>
      </c>
      <c r="F33" s="19">
        <v>7500000</v>
      </c>
      <c r="G33" s="24">
        <v>7636.51</v>
      </c>
      <c r="H33" s="24">
        <v>0.25</v>
      </c>
      <c r="I33" s="31">
        <v>5.8737905000000001</v>
      </c>
      <c r="J33" s="31"/>
      <c r="K33" s="35"/>
    </row>
    <row r="34" spans="2:11" x14ac:dyDescent="0.3">
      <c r="B34" s="8" t="s">
        <v>1524</v>
      </c>
      <c r="C34" s="57" t="s">
        <v>1525</v>
      </c>
      <c r="D34" s="54" t="s">
        <v>1526</v>
      </c>
      <c r="E34" s="6" t="s">
        <v>186</v>
      </c>
      <c r="F34" s="19">
        <v>7500000</v>
      </c>
      <c r="G34" s="24">
        <v>7610.06</v>
      </c>
      <c r="H34" s="24">
        <v>0.25</v>
      </c>
      <c r="I34" s="31">
        <v>5.9098404999999996</v>
      </c>
      <c r="J34" s="31"/>
      <c r="K34" s="35"/>
    </row>
    <row r="35" spans="2:11" x14ac:dyDescent="0.3">
      <c r="B35" s="8" t="s">
        <v>1527</v>
      </c>
      <c r="C35" s="57" t="s">
        <v>1528</v>
      </c>
      <c r="D35" s="54" t="s">
        <v>1529</v>
      </c>
      <c r="E35" s="6" t="s">
        <v>186</v>
      </c>
      <c r="F35" s="19">
        <v>7500000</v>
      </c>
      <c r="G35" s="24">
        <v>7609.61</v>
      </c>
      <c r="H35" s="24">
        <v>0.25</v>
      </c>
      <c r="I35" s="31">
        <v>5.9201404999999996</v>
      </c>
      <c r="J35" s="31"/>
      <c r="K35" s="35"/>
    </row>
    <row r="36" spans="2:11" x14ac:dyDescent="0.3">
      <c r="B36" s="8" t="s">
        <v>1530</v>
      </c>
      <c r="C36" s="57" t="s">
        <v>1531</v>
      </c>
      <c r="D36" s="54" t="s">
        <v>1532</v>
      </c>
      <c r="E36" s="6" t="s">
        <v>186</v>
      </c>
      <c r="F36" s="19">
        <v>7500000</v>
      </c>
      <c r="G36" s="24">
        <v>7599.92</v>
      </c>
      <c r="H36" s="24">
        <v>0.25</v>
      </c>
      <c r="I36" s="31">
        <v>5.8951580000000003</v>
      </c>
      <c r="J36" s="31"/>
      <c r="K36" s="35"/>
    </row>
    <row r="37" spans="2:11" x14ac:dyDescent="0.3">
      <c r="B37" s="8" t="s">
        <v>1533</v>
      </c>
      <c r="C37" s="57" t="s">
        <v>1534</v>
      </c>
      <c r="D37" s="54" t="s">
        <v>1535</v>
      </c>
      <c r="E37" s="6" t="s">
        <v>186</v>
      </c>
      <c r="F37" s="19">
        <v>7500000</v>
      </c>
      <c r="G37" s="24">
        <v>7591.88</v>
      </c>
      <c r="H37" s="24">
        <v>0.25</v>
      </c>
      <c r="I37" s="31">
        <v>5.8738000000000001</v>
      </c>
      <c r="J37" s="31"/>
      <c r="K37" s="35"/>
    </row>
    <row r="38" spans="2:11" x14ac:dyDescent="0.3">
      <c r="B38" s="8" t="s">
        <v>1536</v>
      </c>
      <c r="C38" s="57" t="s">
        <v>1537</v>
      </c>
      <c r="D38" s="54" t="s">
        <v>1538</v>
      </c>
      <c r="E38" s="6" t="s">
        <v>186</v>
      </c>
      <c r="F38" s="19">
        <v>6500000</v>
      </c>
      <c r="G38" s="24">
        <v>6594.42</v>
      </c>
      <c r="H38" s="24">
        <v>0.22</v>
      </c>
      <c r="I38" s="31">
        <v>5.9046905000000001</v>
      </c>
      <c r="J38" s="31"/>
      <c r="K38" s="35"/>
    </row>
    <row r="39" spans="2:11" x14ac:dyDescent="0.3">
      <c r="B39" s="8" t="s">
        <v>1539</v>
      </c>
      <c r="C39" s="57" t="s">
        <v>1540</v>
      </c>
      <c r="D39" s="54" t="s">
        <v>1541</v>
      </c>
      <c r="E39" s="6" t="s">
        <v>186</v>
      </c>
      <c r="F39" s="19">
        <v>5500000</v>
      </c>
      <c r="G39" s="24">
        <v>5579.89</v>
      </c>
      <c r="H39" s="24">
        <v>0.19</v>
      </c>
      <c r="I39" s="31">
        <v>5.9046905000000001</v>
      </c>
      <c r="J39" s="31"/>
      <c r="K39" s="35"/>
    </row>
    <row r="40" spans="2:11" x14ac:dyDescent="0.3">
      <c r="B40" s="8" t="s">
        <v>1542</v>
      </c>
      <c r="C40" s="57" t="s">
        <v>1543</v>
      </c>
      <c r="D40" s="54" t="s">
        <v>1544</v>
      </c>
      <c r="E40" s="6" t="s">
        <v>186</v>
      </c>
      <c r="F40" s="19">
        <v>5500000</v>
      </c>
      <c r="G40" s="24">
        <v>5554.48</v>
      </c>
      <c r="H40" s="24">
        <v>0.18</v>
      </c>
      <c r="I40" s="31">
        <v>5.84</v>
      </c>
      <c r="J40" s="31"/>
      <c r="K40" s="35"/>
    </row>
    <row r="41" spans="2:11" x14ac:dyDescent="0.3">
      <c r="B41" s="8" t="s">
        <v>1545</v>
      </c>
      <c r="C41" s="57" t="s">
        <v>1546</v>
      </c>
      <c r="D41" s="54" t="s">
        <v>1547</v>
      </c>
      <c r="E41" s="6" t="s">
        <v>186</v>
      </c>
      <c r="F41" s="19">
        <v>5000000</v>
      </c>
      <c r="G41" s="24">
        <v>5061.3</v>
      </c>
      <c r="H41" s="24">
        <v>0.17</v>
      </c>
      <c r="I41" s="31">
        <v>5.9021647000000002</v>
      </c>
      <c r="J41" s="31"/>
      <c r="K41" s="35"/>
    </row>
    <row r="42" spans="2:11" x14ac:dyDescent="0.3">
      <c r="B42" s="8" t="s">
        <v>1548</v>
      </c>
      <c r="C42" s="57" t="s">
        <v>1549</v>
      </c>
      <c r="D42" s="54" t="s">
        <v>1550</v>
      </c>
      <c r="E42" s="6" t="s">
        <v>186</v>
      </c>
      <c r="F42" s="19">
        <v>4222700</v>
      </c>
      <c r="G42" s="24">
        <v>4235.21</v>
      </c>
      <c r="H42" s="24">
        <v>0.14000000000000001</v>
      </c>
      <c r="I42" s="31">
        <v>5.78</v>
      </c>
      <c r="J42" s="31"/>
      <c r="K42" s="35"/>
    </row>
    <row r="43" spans="2:11" x14ac:dyDescent="0.3">
      <c r="B43" s="8" t="s">
        <v>1551</v>
      </c>
      <c r="C43" s="57" t="s">
        <v>1552</v>
      </c>
      <c r="D43" s="54" t="s">
        <v>1553</v>
      </c>
      <c r="E43" s="6" t="s">
        <v>186</v>
      </c>
      <c r="F43" s="19">
        <v>4000000</v>
      </c>
      <c r="G43" s="24">
        <v>4043.86</v>
      </c>
      <c r="H43" s="24">
        <v>0.13</v>
      </c>
      <c r="I43" s="31">
        <v>5.8248499999999996</v>
      </c>
      <c r="J43" s="31"/>
      <c r="K43" s="35"/>
    </row>
    <row r="44" spans="2:11" x14ac:dyDescent="0.3">
      <c r="B44" s="8" t="s">
        <v>1554</v>
      </c>
      <c r="C44" s="57" t="s">
        <v>1555</v>
      </c>
      <c r="D44" s="54" t="s">
        <v>1556</v>
      </c>
      <c r="E44" s="6" t="s">
        <v>186</v>
      </c>
      <c r="F44" s="19">
        <v>3500000</v>
      </c>
      <c r="G44" s="24">
        <v>3538.8</v>
      </c>
      <c r="H44" s="24">
        <v>0.12</v>
      </c>
      <c r="I44" s="31">
        <v>5.8</v>
      </c>
      <c r="J44" s="31"/>
      <c r="K44" s="35"/>
    </row>
    <row r="45" spans="2:11" x14ac:dyDescent="0.3">
      <c r="B45" s="8" t="s">
        <v>1557</v>
      </c>
      <c r="C45" s="57" t="s">
        <v>1558</v>
      </c>
      <c r="D45" s="54" t="s">
        <v>1559</v>
      </c>
      <c r="E45" s="6" t="s">
        <v>186</v>
      </c>
      <c r="F45" s="19">
        <v>2500000</v>
      </c>
      <c r="G45" s="24">
        <v>2540.35</v>
      </c>
      <c r="H45" s="24">
        <v>0.08</v>
      </c>
      <c r="I45" s="31">
        <v>5.9098404999999996</v>
      </c>
      <c r="J45" s="31"/>
      <c r="K45" s="35"/>
    </row>
    <row r="46" spans="2:11" x14ac:dyDescent="0.3">
      <c r="B46" s="8" t="s">
        <v>1560</v>
      </c>
      <c r="C46" s="57" t="s">
        <v>1561</v>
      </c>
      <c r="D46" s="54" t="s">
        <v>1562</v>
      </c>
      <c r="E46" s="6" t="s">
        <v>186</v>
      </c>
      <c r="F46" s="19">
        <v>2500000</v>
      </c>
      <c r="G46" s="24">
        <v>2536.3200000000002</v>
      </c>
      <c r="H46" s="24">
        <v>0.08</v>
      </c>
      <c r="I46" s="31">
        <v>5.9046905000000001</v>
      </c>
      <c r="J46" s="31"/>
      <c r="K46" s="35"/>
    </row>
    <row r="47" spans="2:11" x14ac:dyDescent="0.3">
      <c r="B47" s="8" t="s">
        <v>1563</v>
      </c>
      <c r="C47" s="57" t="s">
        <v>1564</v>
      </c>
      <c r="D47" s="54" t="s">
        <v>1565</v>
      </c>
      <c r="E47" s="6" t="s">
        <v>186</v>
      </c>
      <c r="F47" s="19">
        <v>2500000</v>
      </c>
      <c r="G47" s="24">
        <v>2536.2399999999998</v>
      </c>
      <c r="H47" s="24">
        <v>0.08</v>
      </c>
      <c r="I47" s="31">
        <v>5.9300202999999998</v>
      </c>
      <c r="J47" s="31"/>
      <c r="K47" s="35"/>
    </row>
    <row r="48" spans="2:11" x14ac:dyDescent="0.3">
      <c r="B48" s="8" t="s">
        <v>1566</v>
      </c>
      <c r="C48" s="57" t="s">
        <v>1567</v>
      </c>
      <c r="D48" s="54" t="s">
        <v>1568</v>
      </c>
      <c r="E48" s="6" t="s">
        <v>186</v>
      </c>
      <c r="F48" s="19">
        <v>2500000</v>
      </c>
      <c r="G48" s="24">
        <v>2536.15</v>
      </c>
      <c r="H48" s="24">
        <v>0.08</v>
      </c>
      <c r="I48" s="31">
        <v>5.9562140000000001</v>
      </c>
      <c r="J48" s="31"/>
      <c r="K48" s="35"/>
    </row>
    <row r="49" spans="1:11" x14ac:dyDescent="0.3">
      <c r="B49" s="8" t="s">
        <v>1569</v>
      </c>
      <c r="C49" s="57" t="s">
        <v>1570</v>
      </c>
      <c r="D49" s="54" t="s">
        <v>1571</v>
      </c>
      <c r="E49" s="6" t="s">
        <v>186</v>
      </c>
      <c r="F49" s="19">
        <v>2500000</v>
      </c>
      <c r="G49" s="24">
        <v>2533.04</v>
      </c>
      <c r="H49" s="24">
        <v>0.08</v>
      </c>
      <c r="I49" s="31">
        <v>5.9149710999999998</v>
      </c>
      <c r="J49" s="31"/>
      <c r="K49" s="35"/>
    </row>
    <row r="50" spans="1:11" x14ac:dyDescent="0.3">
      <c r="B50" s="8" t="s">
        <v>1572</v>
      </c>
      <c r="C50" s="57" t="s">
        <v>1531</v>
      </c>
      <c r="D50" s="54" t="s">
        <v>1573</v>
      </c>
      <c r="E50" s="6" t="s">
        <v>186</v>
      </c>
      <c r="F50" s="19">
        <v>2500000</v>
      </c>
      <c r="G50" s="24">
        <v>2531.12</v>
      </c>
      <c r="H50" s="24">
        <v>0.08</v>
      </c>
      <c r="I50" s="31">
        <v>5.8951580000000003</v>
      </c>
      <c r="J50" s="31"/>
      <c r="K50" s="35"/>
    </row>
    <row r="51" spans="1:11" x14ac:dyDescent="0.3">
      <c r="B51" s="8" t="s">
        <v>1574</v>
      </c>
      <c r="C51" s="57" t="s">
        <v>1575</v>
      </c>
      <c r="D51" s="54" t="s">
        <v>1576</v>
      </c>
      <c r="E51" s="6" t="s">
        <v>186</v>
      </c>
      <c r="F51" s="19">
        <v>2500000</v>
      </c>
      <c r="G51" s="24">
        <v>2509.61</v>
      </c>
      <c r="H51" s="24">
        <v>0.08</v>
      </c>
      <c r="I51" s="31">
        <v>5.8007499999999999</v>
      </c>
      <c r="J51" s="31"/>
      <c r="K51" s="35"/>
    </row>
    <row r="52" spans="1:11" x14ac:dyDescent="0.3">
      <c r="C52" s="58" t="s">
        <v>175</v>
      </c>
      <c r="D52" s="54"/>
      <c r="E52" s="6"/>
      <c r="F52" s="19"/>
      <c r="G52" s="25">
        <v>145560.79999999999</v>
      </c>
      <c r="H52" s="25">
        <v>4.79</v>
      </c>
      <c r="I52" s="31"/>
      <c r="J52" s="31"/>
      <c r="K52" s="35"/>
    </row>
    <row r="53" spans="1:11" x14ac:dyDescent="0.3">
      <c r="C53" s="57"/>
      <c r="D53" s="54"/>
      <c r="E53" s="6"/>
      <c r="F53" s="19"/>
      <c r="G53" s="24"/>
      <c r="H53" s="24"/>
      <c r="I53" s="31"/>
      <c r="J53" s="31"/>
      <c r="K53" s="35"/>
    </row>
    <row r="54" spans="1:11" x14ac:dyDescent="0.3">
      <c r="A54" s="10"/>
      <c r="B54" s="28"/>
      <c r="C54" s="58" t="s">
        <v>11</v>
      </c>
      <c r="D54" s="54"/>
      <c r="E54" s="6"/>
      <c r="F54" s="19"/>
      <c r="G54" s="24"/>
      <c r="H54" s="24"/>
      <c r="I54" s="31"/>
      <c r="J54" s="31"/>
      <c r="K54" s="35"/>
    </row>
    <row r="55" spans="1:11" x14ac:dyDescent="0.3">
      <c r="C55" s="59" t="s">
        <v>13</v>
      </c>
      <c r="D55" s="54"/>
      <c r="E55" s="6"/>
      <c r="F55" s="19"/>
      <c r="G55" s="24"/>
      <c r="H55" s="24"/>
      <c r="I55" s="31"/>
      <c r="J55" s="31"/>
      <c r="K55" s="35"/>
    </row>
    <row r="56" spans="1:11" x14ac:dyDescent="0.3">
      <c r="B56" s="8" t="s">
        <v>1577</v>
      </c>
      <c r="C56" s="57" t="s">
        <v>1578</v>
      </c>
      <c r="D56" s="54" t="s">
        <v>1579</v>
      </c>
      <c r="E56" s="6" t="s">
        <v>1580</v>
      </c>
      <c r="F56" s="19">
        <v>20000</v>
      </c>
      <c r="G56" s="24">
        <v>97828.800000000003</v>
      </c>
      <c r="H56" s="24">
        <v>3.25</v>
      </c>
      <c r="I56" s="31">
        <v>6.6950000000000003</v>
      </c>
      <c r="J56" s="31"/>
      <c r="K56" s="35" t="s">
        <v>598</v>
      </c>
    </row>
    <row r="57" spans="1:11" x14ac:dyDescent="0.3">
      <c r="B57" s="8" t="s">
        <v>1581</v>
      </c>
      <c r="C57" s="57" t="s">
        <v>595</v>
      </c>
      <c r="D57" s="54" t="s">
        <v>1582</v>
      </c>
      <c r="E57" s="6" t="s">
        <v>735</v>
      </c>
      <c r="F57" s="19">
        <v>20000</v>
      </c>
      <c r="G57" s="24">
        <v>95170.5</v>
      </c>
      <c r="H57" s="24">
        <v>3.16</v>
      </c>
      <c r="I57" s="31">
        <v>6.5449000000000002</v>
      </c>
      <c r="J57" s="31"/>
      <c r="K57" s="35" t="s">
        <v>598</v>
      </c>
    </row>
    <row r="58" spans="1:11" x14ac:dyDescent="0.3">
      <c r="B58" s="8" t="s">
        <v>1583</v>
      </c>
      <c r="C58" s="57" t="s">
        <v>1584</v>
      </c>
      <c r="D58" s="54" t="s">
        <v>1585</v>
      </c>
      <c r="E58" s="6" t="s">
        <v>735</v>
      </c>
      <c r="F58" s="19">
        <v>15000</v>
      </c>
      <c r="G58" s="24">
        <v>73772.63</v>
      </c>
      <c r="H58" s="24">
        <v>2.4500000000000002</v>
      </c>
      <c r="I58" s="31">
        <v>6.98</v>
      </c>
      <c r="J58" s="31"/>
      <c r="K58" s="35" t="s">
        <v>598</v>
      </c>
    </row>
    <row r="59" spans="1:11" x14ac:dyDescent="0.3">
      <c r="B59" s="8" t="s">
        <v>1586</v>
      </c>
      <c r="C59" s="57" t="s">
        <v>1330</v>
      </c>
      <c r="D59" s="54" t="s">
        <v>1587</v>
      </c>
      <c r="E59" s="6" t="s">
        <v>735</v>
      </c>
      <c r="F59" s="19">
        <v>14000</v>
      </c>
      <c r="G59" s="24">
        <v>66751.3</v>
      </c>
      <c r="H59" s="24">
        <v>2.2200000000000002</v>
      </c>
      <c r="I59" s="31">
        <v>6.5549999999999997</v>
      </c>
      <c r="J59" s="31"/>
      <c r="K59" s="35" t="s">
        <v>598</v>
      </c>
    </row>
    <row r="60" spans="1:11" x14ac:dyDescent="0.3">
      <c r="B60" s="8" t="s">
        <v>1588</v>
      </c>
      <c r="C60" s="57" t="s">
        <v>932</v>
      </c>
      <c r="D60" s="54" t="s">
        <v>1589</v>
      </c>
      <c r="E60" s="6" t="s">
        <v>735</v>
      </c>
      <c r="F60" s="19">
        <v>12000</v>
      </c>
      <c r="G60" s="24">
        <v>58558.62</v>
      </c>
      <c r="H60" s="24">
        <v>1.94</v>
      </c>
      <c r="I60" s="31">
        <v>7.4249999999999998</v>
      </c>
      <c r="J60" s="31"/>
      <c r="K60" s="35" t="s">
        <v>598</v>
      </c>
    </row>
    <row r="61" spans="1:11" x14ac:dyDescent="0.3">
      <c r="B61" s="8" t="s">
        <v>1590</v>
      </c>
      <c r="C61" s="57" t="s">
        <v>1591</v>
      </c>
      <c r="D61" s="54" t="s">
        <v>1592</v>
      </c>
      <c r="E61" s="6" t="s">
        <v>735</v>
      </c>
      <c r="F61" s="19">
        <v>12000</v>
      </c>
      <c r="G61" s="24">
        <v>57543.360000000001</v>
      </c>
      <c r="H61" s="24">
        <v>1.91</v>
      </c>
      <c r="I61" s="31">
        <v>6.8948999999999998</v>
      </c>
      <c r="J61" s="31"/>
      <c r="K61" s="35" t="s">
        <v>598</v>
      </c>
    </row>
    <row r="62" spans="1:11" x14ac:dyDescent="0.3">
      <c r="B62" s="8" t="s">
        <v>1593</v>
      </c>
      <c r="C62" s="57" t="s">
        <v>1361</v>
      </c>
      <c r="D62" s="54" t="s">
        <v>1594</v>
      </c>
      <c r="E62" s="6" t="s">
        <v>735</v>
      </c>
      <c r="F62" s="19">
        <v>10000</v>
      </c>
      <c r="G62" s="24">
        <v>47299.4</v>
      </c>
      <c r="H62" s="24">
        <v>1.57</v>
      </c>
      <c r="I62" s="31">
        <v>6.97</v>
      </c>
      <c r="J62" s="31"/>
      <c r="K62" s="35" t="s">
        <v>598</v>
      </c>
    </row>
    <row r="63" spans="1:11" x14ac:dyDescent="0.3">
      <c r="B63" s="8" t="s">
        <v>1595</v>
      </c>
      <c r="C63" s="57" t="s">
        <v>84</v>
      </c>
      <c r="D63" s="54" t="s">
        <v>1596</v>
      </c>
      <c r="E63" s="6" t="s">
        <v>735</v>
      </c>
      <c r="F63" s="19">
        <v>10000</v>
      </c>
      <c r="G63" s="24">
        <v>46772.800000000003</v>
      </c>
      <c r="H63" s="24">
        <v>1.55</v>
      </c>
      <c r="I63" s="31">
        <v>7.1749999999999998</v>
      </c>
      <c r="J63" s="31"/>
      <c r="K63" s="35" t="s">
        <v>598</v>
      </c>
    </row>
    <row r="64" spans="1:11" x14ac:dyDescent="0.3">
      <c r="B64" s="8" t="s">
        <v>1597</v>
      </c>
      <c r="C64" s="57" t="s">
        <v>1598</v>
      </c>
      <c r="D64" s="54" t="s">
        <v>1599</v>
      </c>
      <c r="E64" s="6" t="s">
        <v>735</v>
      </c>
      <c r="F64" s="19">
        <v>8000</v>
      </c>
      <c r="G64" s="24">
        <v>36828.199999999997</v>
      </c>
      <c r="H64" s="24">
        <v>1.22</v>
      </c>
      <c r="I64" s="31">
        <v>8.8550000000000004</v>
      </c>
      <c r="J64" s="31"/>
      <c r="K64" s="35" t="s">
        <v>598</v>
      </c>
    </row>
    <row r="65" spans="2:11" x14ac:dyDescent="0.3">
      <c r="B65" s="8" t="s">
        <v>1600</v>
      </c>
      <c r="C65" s="57" t="s">
        <v>1313</v>
      </c>
      <c r="D65" s="54" t="s">
        <v>1601</v>
      </c>
      <c r="E65" s="6" t="s">
        <v>735</v>
      </c>
      <c r="F65" s="19">
        <v>7000</v>
      </c>
      <c r="G65" s="24">
        <v>33321.440000000002</v>
      </c>
      <c r="H65" s="24">
        <v>1.1100000000000001</v>
      </c>
      <c r="I65" s="31">
        <v>6.8098999999999998</v>
      </c>
      <c r="J65" s="31"/>
      <c r="K65" s="35" t="s">
        <v>598</v>
      </c>
    </row>
    <row r="66" spans="2:11" x14ac:dyDescent="0.3">
      <c r="B66" s="8" t="s">
        <v>1602</v>
      </c>
      <c r="C66" s="57" t="s">
        <v>223</v>
      </c>
      <c r="D66" s="54" t="s">
        <v>1603</v>
      </c>
      <c r="E66" s="6" t="s">
        <v>735</v>
      </c>
      <c r="F66" s="19">
        <v>6500</v>
      </c>
      <c r="G66" s="24">
        <v>30939.16</v>
      </c>
      <c r="H66" s="24">
        <v>1.03</v>
      </c>
      <c r="I66" s="31">
        <v>7.165</v>
      </c>
      <c r="J66" s="31"/>
      <c r="K66" s="35" t="s">
        <v>598</v>
      </c>
    </row>
    <row r="67" spans="2:11" x14ac:dyDescent="0.3">
      <c r="B67" s="8" t="s">
        <v>1604</v>
      </c>
      <c r="C67" s="57" t="s">
        <v>666</v>
      </c>
      <c r="D67" s="54" t="s">
        <v>1605</v>
      </c>
      <c r="E67" s="6" t="s">
        <v>735</v>
      </c>
      <c r="F67" s="19">
        <v>6000</v>
      </c>
      <c r="G67" s="24">
        <v>29371.95</v>
      </c>
      <c r="H67" s="24">
        <v>0.98</v>
      </c>
      <c r="I67" s="31">
        <v>7.0952000000000002</v>
      </c>
      <c r="J67" s="31"/>
      <c r="K67" s="35"/>
    </row>
    <row r="68" spans="2:11" x14ac:dyDescent="0.3">
      <c r="B68" s="8" t="s">
        <v>1606</v>
      </c>
      <c r="C68" s="57" t="s">
        <v>1607</v>
      </c>
      <c r="D68" s="54" t="s">
        <v>1608</v>
      </c>
      <c r="E68" s="6" t="s">
        <v>735</v>
      </c>
      <c r="F68" s="19">
        <v>6000</v>
      </c>
      <c r="G68" s="24">
        <v>29322.48</v>
      </c>
      <c r="H68" s="24">
        <v>0.97</v>
      </c>
      <c r="I68" s="31">
        <v>6.9701000000000004</v>
      </c>
      <c r="J68" s="31"/>
      <c r="K68" s="35" t="s">
        <v>598</v>
      </c>
    </row>
    <row r="69" spans="2:11" x14ac:dyDescent="0.3">
      <c r="B69" s="8" t="s">
        <v>1609</v>
      </c>
      <c r="C69" s="57" t="s">
        <v>1610</v>
      </c>
      <c r="D69" s="54" t="s">
        <v>1611</v>
      </c>
      <c r="E69" s="6" t="s">
        <v>735</v>
      </c>
      <c r="F69" s="19">
        <v>6000</v>
      </c>
      <c r="G69" s="24">
        <v>28576.71</v>
      </c>
      <c r="H69" s="24">
        <v>0.95</v>
      </c>
      <c r="I69" s="31">
        <v>7.39</v>
      </c>
      <c r="J69" s="31"/>
      <c r="K69" s="35" t="s">
        <v>598</v>
      </c>
    </row>
    <row r="70" spans="2:11" x14ac:dyDescent="0.3">
      <c r="B70" s="8" t="s">
        <v>1612</v>
      </c>
      <c r="C70" s="57" t="s">
        <v>84</v>
      </c>
      <c r="D70" s="54" t="s">
        <v>1613</v>
      </c>
      <c r="E70" s="6" t="s">
        <v>735</v>
      </c>
      <c r="F70" s="19">
        <v>6000</v>
      </c>
      <c r="G70" s="24">
        <v>28003.11</v>
      </c>
      <c r="H70" s="24">
        <v>0.93</v>
      </c>
      <c r="I70" s="31">
        <v>7.1900373999999996</v>
      </c>
      <c r="J70" s="31"/>
      <c r="K70" s="35" t="s">
        <v>598</v>
      </c>
    </row>
    <row r="71" spans="2:11" x14ac:dyDescent="0.3">
      <c r="B71" s="8" t="s">
        <v>1614</v>
      </c>
      <c r="C71" s="57" t="s">
        <v>1325</v>
      </c>
      <c r="D71" s="54" t="s">
        <v>1615</v>
      </c>
      <c r="E71" s="6" t="s">
        <v>735</v>
      </c>
      <c r="F71" s="19">
        <v>5000</v>
      </c>
      <c r="G71" s="24">
        <v>23853.200000000001</v>
      </c>
      <c r="H71" s="24">
        <v>0.79</v>
      </c>
      <c r="I71" s="31">
        <v>7.0475000000000003</v>
      </c>
      <c r="J71" s="31"/>
      <c r="K71" s="35" t="s">
        <v>598</v>
      </c>
    </row>
    <row r="72" spans="2:11" x14ac:dyDescent="0.3">
      <c r="B72" s="8" t="s">
        <v>1616</v>
      </c>
      <c r="C72" s="57" t="s">
        <v>1617</v>
      </c>
      <c r="D72" s="54" t="s">
        <v>1618</v>
      </c>
      <c r="E72" s="6" t="s">
        <v>735</v>
      </c>
      <c r="F72" s="19">
        <v>5000</v>
      </c>
      <c r="G72" s="24">
        <v>23805.8</v>
      </c>
      <c r="H72" s="24">
        <v>0.79</v>
      </c>
      <c r="I72" s="31">
        <v>7.5350000000000001</v>
      </c>
      <c r="J72" s="31"/>
      <c r="K72" s="35" t="s">
        <v>598</v>
      </c>
    </row>
    <row r="73" spans="2:11" x14ac:dyDescent="0.3">
      <c r="B73" s="8" t="s">
        <v>1619</v>
      </c>
      <c r="C73" s="57" t="s">
        <v>1620</v>
      </c>
      <c r="D73" s="54" t="s">
        <v>1621</v>
      </c>
      <c r="E73" s="6" t="s">
        <v>735</v>
      </c>
      <c r="F73" s="19">
        <v>5000</v>
      </c>
      <c r="G73" s="24">
        <v>23620.799999999999</v>
      </c>
      <c r="H73" s="24">
        <v>0.78</v>
      </c>
      <c r="I73" s="31">
        <v>7.2</v>
      </c>
      <c r="J73" s="31"/>
      <c r="K73" s="35" t="s">
        <v>598</v>
      </c>
    </row>
    <row r="74" spans="2:11" x14ac:dyDescent="0.3">
      <c r="B74" s="8" t="s">
        <v>1622</v>
      </c>
      <c r="C74" s="57" t="s">
        <v>84</v>
      </c>
      <c r="D74" s="54" t="s">
        <v>1623</v>
      </c>
      <c r="E74" s="6" t="s">
        <v>735</v>
      </c>
      <c r="F74" s="19">
        <v>5000</v>
      </c>
      <c r="G74" s="24">
        <v>23382.1</v>
      </c>
      <c r="H74" s="24">
        <v>0.78</v>
      </c>
      <c r="I74" s="31">
        <v>7.1749999999999998</v>
      </c>
      <c r="J74" s="31"/>
      <c r="K74" s="35" t="s">
        <v>598</v>
      </c>
    </row>
    <row r="75" spans="2:11" x14ac:dyDescent="0.3">
      <c r="B75" s="8" t="s">
        <v>1624</v>
      </c>
      <c r="C75" s="57" t="s">
        <v>1625</v>
      </c>
      <c r="D75" s="54" t="s">
        <v>1626</v>
      </c>
      <c r="E75" s="6" t="s">
        <v>735</v>
      </c>
      <c r="F75" s="19">
        <v>4000</v>
      </c>
      <c r="G75" s="24">
        <v>19543.099999999999</v>
      </c>
      <c r="H75" s="24">
        <v>0.65</v>
      </c>
      <c r="I75" s="31">
        <v>7.0525000000000002</v>
      </c>
      <c r="J75" s="31"/>
      <c r="K75" s="35" t="s">
        <v>598</v>
      </c>
    </row>
    <row r="76" spans="2:11" x14ac:dyDescent="0.3">
      <c r="B76" s="8" t="s">
        <v>1627</v>
      </c>
      <c r="C76" s="57" t="s">
        <v>1628</v>
      </c>
      <c r="D76" s="54" t="s">
        <v>1629</v>
      </c>
      <c r="E76" s="6" t="s">
        <v>742</v>
      </c>
      <c r="F76" s="19">
        <v>4000</v>
      </c>
      <c r="G76" s="24">
        <v>19530.599999999999</v>
      </c>
      <c r="H76" s="24">
        <v>0.65</v>
      </c>
      <c r="I76" s="31">
        <v>7.2499000000000002</v>
      </c>
      <c r="J76" s="31"/>
      <c r="K76" s="35" t="s">
        <v>598</v>
      </c>
    </row>
    <row r="77" spans="2:11" x14ac:dyDescent="0.3">
      <c r="B77" s="8" t="s">
        <v>1630</v>
      </c>
      <c r="C77" s="57" t="s">
        <v>84</v>
      </c>
      <c r="D77" s="54" t="s">
        <v>1631</v>
      </c>
      <c r="E77" s="6" t="s">
        <v>735</v>
      </c>
      <c r="F77" s="19">
        <v>4000</v>
      </c>
      <c r="G77" s="24">
        <v>19070.02</v>
      </c>
      <c r="H77" s="24">
        <v>0.63</v>
      </c>
      <c r="I77" s="31">
        <v>7.1199000000000003</v>
      </c>
      <c r="J77" s="31"/>
      <c r="K77" s="35" t="s">
        <v>598</v>
      </c>
    </row>
    <row r="78" spans="2:11" x14ac:dyDescent="0.3">
      <c r="B78" s="8" t="s">
        <v>1632</v>
      </c>
      <c r="C78" s="57" t="s">
        <v>1633</v>
      </c>
      <c r="D78" s="54" t="s">
        <v>1634</v>
      </c>
      <c r="E78" s="6" t="s">
        <v>735</v>
      </c>
      <c r="F78" s="19">
        <v>4000</v>
      </c>
      <c r="G78" s="24">
        <v>19015.080000000002</v>
      </c>
      <c r="H78" s="24">
        <v>0.63</v>
      </c>
      <c r="I78" s="31">
        <v>6.8498999999999999</v>
      </c>
      <c r="J78" s="31"/>
      <c r="K78" s="35" t="s">
        <v>598</v>
      </c>
    </row>
    <row r="79" spans="2:11" x14ac:dyDescent="0.3">
      <c r="B79" s="8" t="s">
        <v>1635</v>
      </c>
      <c r="C79" s="57" t="s">
        <v>1325</v>
      </c>
      <c r="D79" s="54" t="s">
        <v>1636</v>
      </c>
      <c r="E79" s="6" t="s">
        <v>735</v>
      </c>
      <c r="F79" s="19">
        <v>4000</v>
      </c>
      <c r="G79" s="24">
        <v>18970.740000000002</v>
      </c>
      <c r="H79" s="24">
        <v>0.63</v>
      </c>
      <c r="I79" s="31">
        <v>7.0473999999999997</v>
      </c>
      <c r="J79" s="31"/>
      <c r="K79" s="35" t="s">
        <v>598</v>
      </c>
    </row>
    <row r="80" spans="2:11" x14ac:dyDescent="0.3">
      <c r="B80" s="8" t="s">
        <v>1637</v>
      </c>
      <c r="C80" s="57" t="s">
        <v>1271</v>
      </c>
      <c r="D80" s="54" t="s">
        <v>1638</v>
      </c>
      <c r="E80" s="6" t="s">
        <v>735</v>
      </c>
      <c r="F80" s="19">
        <v>4000</v>
      </c>
      <c r="G80" s="24">
        <v>18970.060000000001</v>
      </c>
      <c r="H80" s="24">
        <v>0.63</v>
      </c>
      <c r="I80" s="31">
        <v>6.81</v>
      </c>
      <c r="J80" s="31"/>
      <c r="K80" s="35" t="s">
        <v>598</v>
      </c>
    </row>
    <row r="81" spans="2:11" x14ac:dyDescent="0.3">
      <c r="B81" s="8" t="s">
        <v>1639</v>
      </c>
      <c r="C81" s="57" t="s">
        <v>223</v>
      </c>
      <c r="D81" s="54" t="s">
        <v>1640</v>
      </c>
      <c r="E81" s="6" t="s">
        <v>735</v>
      </c>
      <c r="F81" s="19">
        <v>3500</v>
      </c>
      <c r="G81" s="24">
        <v>16637.78</v>
      </c>
      <c r="H81" s="24">
        <v>0.55000000000000004</v>
      </c>
      <c r="I81" s="31">
        <v>7.165</v>
      </c>
      <c r="J81" s="31"/>
      <c r="K81" s="35" t="s">
        <v>598</v>
      </c>
    </row>
    <row r="82" spans="2:11" x14ac:dyDescent="0.3">
      <c r="B82" s="8" t="s">
        <v>1641</v>
      </c>
      <c r="C82" s="57" t="s">
        <v>552</v>
      </c>
      <c r="D82" s="54" t="s">
        <v>1642</v>
      </c>
      <c r="E82" s="6" t="s">
        <v>735</v>
      </c>
      <c r="F82" s="19">
        <v>1000</v>
      </c>
      <c r="G82" s="24">
        <v>4763.8100000000004</v>
      </c>
      <c r="H82" s="24">
        <v>0.16</v>
      </c>
      <c r="I82" s="31">
        <v>6.4175000000000004</v>
      </c>
      <c r="J82" s="31"/>
      <c r="K82" s="35" t="s">
        <v>598</v>
      </c>
    </row>
    <row r="83" spans="2:11" x14ac:dyDescent="0.3">
      <c r="B83" s="8" t="s">
        <v>1643</v>
      </c>
      <c r="C83" s="57" t="s">
        <v>1644</v>
      </c>
      <c r="D83" s="54" t="s">
        <v>1645</v>
      </c>
      <c r="E83" s="6" t="s">
        <v>735</v>
      </c>
      <c r="F83" s="19">
        <v>500</v>
      </c>
      <c r="G83" s="24">
        <v>2421.31</v>
      </c>
      <c r="H83" s="24">
        <v>0.08</v>
      </c>
      <c r="I83" s="31">
        <v>6.5900999999999996</v>
      </c>
      <c r="J83" s="31"/>
      <c r="K83" s="35" t="s">
        <v>598</v>
      </c>
    </row>
    <row r="84" spans="2:11" x14ac:dyDescent="0.3">
      <c r="C84" s="58" t="s">
        <v>175</v>
      </c>
      <c r="D84" s="54"/>
      <c r="E84" s="6"/>
      <c r="F84" s="19"/>
      <c r="G84" s="25">
        <v>993644.86</v>
      </c>
      <c r="H84" s="25">
        <v>32.99</v>
      </c>
      <c r="I84" s="31"/>
      <c r="J84" s="31"/>
      <c r="K84" s="35"/>
    </row>
    <row r="85" spans="2:11" x14ac:dyDescent="0.3">
      <c r="C85" s="57"/>
      <c r="D85" s="54"/>
      <c r="E85" s="6"/>
      <c r="F85" s="19"/>
      <c r="G85" s="24"/>
      <c r="H85" s="24"/>
      <c r="I85" s="31"/>
      <c r="J85" s="31"/>
      <c r="K85" s="35"/>
    </row>
    <row r="86" spans="2:11" x14ac:dyDescent="0.3">
      <c r="C86" s="59" t="s">
        <v>14</v>
      </c>
      <c r="D86" s="54"/>
      <c r="E86" s="6"/>
      <c r="F86" s="19"/>
      <c r="G86" s="24"/>
      <c r="H86" s="24"/>
      <c r="I86" s="31"/>
      <c r="J86" s="31"/>
      <c r="K86" s="35"/>
    </row>
    <row r="87" spans="2:11" x14ac:dyDescent="0.3">
      <c r="B87" s="8" t="s">
        <v>1646</v>
      </c>
      <c r="C87" s="57" t="s">
        <v>41</v>
      </c>
      <c r="D87" s="54" t="s">
        <v>1647</v>
      </c>
      <c r="E87" s="6" t="s">
        <v>735</v>
      </c>
      <c r="F87" s="19">
        <v>33000</v>
      </c>
      <c r="G87" s="24">
        <v>156822.6</v>
      </c>
      <c r="H87" s="24">
        <v>5.21</v>
      </c>
      <c r="I87" s="31">
        <v>6.43</v>
      </c>
      <c r="J87" s="31"/>
      <c r="K87" s="35" t="s">
        <v>598</v>
      </c>
    </row>
    <row r="88" spans="2:11" x14ac:dyDescent="0.3">
      <c r="B88" s="8" t="s">
        <v>1648</v>
      </c>
      <c r="C88" s="57" t="s">
        <v>292</v>
      </c>
      <c r="D88" s="54" t="s">
        <v>1649</v>
      </c>
      <c r="E88" s="6" t="s">
        <v>735</v>
      </c>
      <c r="F88" s="19">
        <v>24000</v>
      </c>
      <c r="G88" s="24">
        <v>114155.28</v>
      </c>
      <c r="H88" s="24">
        <v>3.79</v>
      </c>
      <c r="I88" s="31">
        <v>6.4</v>
      </c>
      <c r="J88" s="31"/>
      <c r="K88" s="35" t="s">
        <v>598</v>
      </c>
    </row>
    <row r="89" spans="2:11" x14ac:dyDescent="0.3">
      <c r="B89" s="8" t="s">
        <v>1650</v>
      </c>
      <c r="C89" s="57" t="s">
        <v>292</v>
      </c>
      <c r="D89" s="54" t="s">
        <v>1651</v>
      </c>
      <c r="E89" s="6" t="s">
        <v>735</v>
      </c>
      <c r="F89" s="19">
        <v>16000</v>
      </c>
      <c r="G89" s="24">
        <v>76128.88</v>
      </c>
      <c r="H89" s="24">
        <v>2.5299999999999998</v>
      </c>
      <c r="I89" s="31">
        <v>6.4</v>
      </c>
      <c r="J89" s="31"/>
      <c r="K89" s="35" t="s">
        <v>598</v>
      </c>
    </row>
    <row r="90" spans="2:11" x14ac:dyDescent="0.3">
      <c r="B90" s="8" t="s">
        <v>1652</v>
      </c>
      <c r="C90" s="57" t="s">
        <v>626</v>
      </c>
      <c r="D90" s="54" t="s">
        <v>1653</v>
      </c>
      <c r="E90" s="6" t="s">
        <v>735</v>
      </c>
      <c r="F90" s="19">
        <v>15000</v>
      </c>
      <c r="G90" s="24">
        <v>71294.03</v>
      </c>
      <c r="H90" s="24">
        <v>2.37</v>
      </c>
      <c r="I90" s="31">
        <v>6.41</v>
      </c>
      <c r="J90" s="31"/>
      <c r="K90" s="35" t="s">
        <v>598</v>
      </c>
    </row>
    <row r="91" spans="2:11" x14ac:dyDescent="0.3">
      <c r="B91" s="8" t="s">
        <v>1654</v>
      </c>
      <c r="C91" s="57" t="s">
        <v>1213</v>
      </c>
      <c r="D91" s="54" t="s">
        <v>1655</v>
      </c>
      <c r="E91" s="6" t="s">
        <v>735</v>
      </c>
      <c r="F91" s="19">
        <v>14000</v>
      </c>
      <c r="G91" s="24">
        <v>66806.880000000005</v>
      </c>
      <c r="H91" s="24">
        <v>2.2200000000000002</v>
      </c>
      <c r="I91" s="31">
        <v>6.4375</v>
      </c>
      <c r="J91" s="31"/>
      <c r="K91" s="35" t="s">
        <v>598</v>
      </c>
    </row>
    <row r="92" spans="2:11" x14ac:dyDescent="0.3">
      <c r="B92" s="8" t="s">
        <v>1656</v>
      </c>
      <c r="C92" s="57" t="s">
        <v>1657</v>
      </c>
      <c r="D92" s="54" t="s">
        <v>1658</v>
      </c>
      <c r="E92" s="6" t="s">
        <v>735</v>
      </c>
      <c r="F92" s="19">
        <v>14000</v>
      </c>
      <c r="G92" s="24">
        <v>66753.539999999994</v>
      </c>
      <c r="H92" s="24">
        <v>2.2200000000000002</v>
      </c>
      <c r="I92" s="31">
        <v>6.5503</v>
      </c>
      <c r="J92" s="31"/>
      <c r="K92" s="35" t="s">
        <v>598</v>
      </c>
    </row>
    <row r="93" spans="2:11" x14ac:dyDescent="0.3">
      <c r="B93" s="8" t="s">
        <v>1659</v>
      </c>
      <c r="C93" s="57" t="s">
        <v>1213</v>
      </c>
      <c r="D93" s="54" t="s">
        <v>1660</v>
      </c>
      <c r="E93" s="6" t="s">
        <v>735</v>
      </c>
      <c r="F93" s="19">
        <v>14000</v>
      </c>
      <c r="G93" s="24">
        <v>66008.53</v>
      </c>
      <c r="H93" s="24">
        <v>2.19</v>
      </c>
      <c r="I93" s="31">
        <v>6.5298999999999996</v>
      </c>
      <c r="J93" s="31"/>
      <c r="K93" s="35" t="s">
        <v>598</v>
      </c>
    </row>
    <row r="94" spans="2:11" x14ac:dyDescent="0.3">
      <c r="B94" s="8" t="s">
        <v>1661</v>
      </c>
      <c r="C94" s="57" t="s">
        <v>626</v>
      </c>
      <c r="D94" s="54" t="s">
        <v>1662</v>
      </c>
      <c r="E94" s="6" t="s">
        <v>735</v>
      </c>
      <c r="F94" s="19">
        <v>12000</v>
      </c>
      <c r="G94" s="24">
        <v>57168.84</v>
      </c>
      <c r="H94" s="24">
        <v>1.9</v>
      </c>
      <c r="I94" s="31">
        <v>6.4099000000000004</v>
      </c>
      <c r="J94" s="31"/>
      <c r="K94" s="35" t="s">
        <v>598</v>
      </c>
    </row>
    <row r="95" spans="2:11" x14ac:dyDescent="0.3">
      <c r="B95" s="8" t="s">
        <v>1663</v>
      </c>
      <c r="C95" s="57" t="s">
        <v>1441</v>
      </c>
      <c r="D95" s="54" t="s">
        <v>1664</v>
      </c>
      <c r="E95" s="6" t="s">
        <v>735</v>
      </c>
      <c r="F95" s="19">
        <v>12000</v>
      </c>
      <c r="G95" s="24">
        <v>56318.58</v>
      </c>
      <c r="H95" s="24">
        <v>1.87</v>
      </c>
      <c r="I95" s="31">
        <v>6.74</v>
      </c>
      <c r="J95" s="31"/>
      <c r="K95" s="35" t="s">
        <v>598</v>
      </c>
    </row>
    <row r="96" spans="2:11" x14ac:dyDescent="0.3">
      <c r="B96" s="8" t="s">
        <v>1665</v>
      </c>
      <c r="C96" s="57" t="s">
        <v>626</v>
      </c>
      <c r="D96" s="54" t="s">
        <v>1666</v>
      </c>
      <c r="E96" s="6" t="s">
        <v>735</v>
      </c>
      <c r="F96" s="19">
        <v>11000</v>
      </c>
      <c r="G96" s="24">
        <v>52587.76</v>
      </c>
      <c r="H96" s="24">
        <v>1.75</v>
      </c>
      <c r="I96" s="31">
        <v>6.415</v>
      </c>
      <c r="J96" s="31"/>
      <c r="K96" s="35" t="s">
        <v>598</v>
      </c>
    </row>
    <row r="97" spans="2:11" x14ac:dyDescent="0.3">
      <c r="B97" s="8" t="s">
        <v>1667</v>
      </c>
      <c r="C97" s="57" t="s">
        <v>59</v>
      </c>
      <c r="D97" s="54" t="s">
        <v>1668</v>
      </c>
      <c r="E97" s="6" t="s">
        <v>735</v>
      </c>
      <c r="F97" s="19">
        <v>10500</v>
      </c>
      <c r="G97" s="24">
        <v>50121.17</v>
      </c>
      <c r="H97" s="24">
        <v>1.66</v>
      </c>
      <c r="I97" s="31">
        <v>6.3925000000000001</v>
      </c>
      <c r="J97" s="31"/>
      <c r="K97" s="35" t="s">
        <v>598</v>
      </c>
    </row>
    <row r="98" spans="2:11" x14ac:dyDescent="0.3">
      <c r="B98" s="8" t="s">
        <v>1669</v>
      </c>
      <c r="C98" s="57" t="s">
        <v>1078</v>
      </c>
      <c r="D98" s="54" t="s">
        <v>1670</v>
      </c>
      <c r="E98" s="6" t="s">
        <v>735</v>
      </c>
      <c r="F98" s="19">
        <v>10000</v>
      </c>
      <c r="G98" s="24">
        <v>49299.25</v>
      </c>
      <c r="H98" s="24">
        <v>1.64</v>
      </c>
      <c r="I98" s="31">
        <v>6.4851999999999999</v>
      </c>
      <c r="J98" s="31"/>
      <c r="K98" s="35" t="s">
        <v>598</v>
      </c>
    </row>
    <row r="99" spans="2:11" x14ac:dyDescent="0.3">
      <c r="B99" s="8" t="s">
        <v>1671</v>
      </c>
      <c r="C99" s="57" t="s">
        <v>1672</v>
      </c>
      <c r="D99" s="54" t="s">
        <v>1673</v>
      </c>
      <c r="E99" s="6" t="s">
        <v>735</v>
      </c>
      <c r="F99" s="19">
        <v>10000</v>
      </c>
      <c r="G99" s="24">
        <v>48956.2</v>
      </c>
      <c r="H99" s="24">
        <v>1.63</v>
      </c>
      <c r="I99" s="31">
        <v>7.0749000000000004</v>
      </c>
      <c r="J99" s="31"/>
      <c r="K99" s="35" t="s">
        <v>598</v>
      </c>
    </row>
    <row r="100" spans="2:11" x14ac:dyDescent="0.3">
      <c r="B100" s="8" t="s">
        <v>1674</v>
      </c>
      <c r="C100" s="57" t="s">
        <v>1657</v>
      </c>
      <c r="D100" s="54" t="s">
        <v>1675</v>
      </c>
      <c r="E100" s="6" t="s">
        <v>735</v>
      </c>
      <c r="F100" s="19">
        <v>10000</v>
      </c>
      <c r="G100" s="24">
        <v>47861.3</v>
      </c>
      <c r="H100" s="24">
        <v>1.59</v>
      </c>
      <c r="I100" s="31">
        <v>6.5503</v>
      </c>
      <c r="J100" s="31"/>
      <c r="K100" s="35" t="s">
        <v>598</v>
      </c>
    </row>
    <row r="101" spans="2:11" x14ac:dyDescent="0.3">
      <c r="B101" s="8" t="s">
        <v>1676</v>
      </c>
      <c r="C101" s="57" t="s">
        <v>59</v>
      </c>
      <c r="D101" s="54" t="s">
        <v>1677</v>
      </c>
      <c r="E101" s="6" t="s">
        <v>735</v>
      </c>
      <c r="F101" s="19">
        <v>10000</v>
      </c>
      <c r="G101" s="24">
        <v>47806.400000000001</v>
      </c>
      <c r="H101" s="24">
        <v>1.59</v>
      </c>
      <c r="I101" s="31">
        <v>6.3925000000000001</v>
      </c>
      <c r="J101" s="31"/>
      <c r="K101" s="35" t="s">
        <v>598</v>
      </c>
    </row>
    <row r="102" spans="2:11" x14ac:dyDescent="0.3">
      <c r="B102" s="8" t="s">
        <v>1678</v>
      </c>
      <c r="C102" s="57" t="s">
        <v>301</v>
      </c>
      <c r="D102" s="54" t="s">
        <v>1679</v>
      </c>
      <c r="E102" s="6" t="s">
        <v>1421</v>
      </c>
      <c r="F102" s="19">
        <v>10000</v>
      </c>
      <c r="G102" s="24">
        <v>47681.2</v>
      </c>
      <c r="H102" s="24">
        <v>1.58</v>
      </c>
      <c r="I102" s="31">
        <v>6.3849999999999998</v>
      </c>
      <c r="J102" s="31"/>
      <c r="K102" s="35" t="s">
        <v>598</v>
      </c>
    </row>
    <row r="103" spans="2:11" x14ac:dyDescent="0.3">
      <c r="B103" s="8" t="s">
        <v>1680</v>
      </c>
      <c r="C103" s="57" t="s">
        <v>1213</v>
      </c>
      <c r="D103" s="54" t="s">
        <v>1681</v>
      </c>
      <c r="E103" s="6" t="s">
        <v>735</v>
      </c>
      <c r="F103" s="19">
        <v>10000</v>
      </c>
      <c r="G103" s="24">
        <v>47513.1</v>
      </c>
      <c r="H103" s="24">
        <v>1.58</v>
      </c>
      <c r="I103" s="31">
        <v>6.4325000000000001</v>
      </c>
      <c r="J103" s="31"/>
      <c r="K103" s="35" t="s">
        <v>598</v>
      </c>
    </row>
    <row r="104" spans="2:11" x14ac:dyDescent="0.3">
      <c r="B104" s="8" t="s">
        <v>1682</v>
      </c>
      <c r="C104" s="57" t="s">
        <v>747</v>
      </c>
      <c r="D104" s="54" t="s">
        <v>1683</v>
      </c>
      <c r="E104" s="6" t="s">
        <v>735</v>
      </c>
      <c r="F104" s="19">
        <v>10000</v>
      </c>
      <c r="G104" s="24">
        <v>46842.2</v>
      </c>
      <c r="H104" s="24">
        <v>1.56</v>
      </c>
      <c r="I104" s="31">
        <v>6.835</v>
      </c>
      <c r="J104" s="31"/>
      <c r="K104" s="35" t="s">
        <v>598</v>
      </c>
    </row>
    <row r="105" spans="2:11" x14ac:dyDescent="0.3">
      <c r="B105" s="8" t="s">
        <v>1684</v>
      </c>
      <c r="C105" s="57" t="s">
        <v>744</v>
      </c>
      <c r="D105" s="54" t="s">
        <v>1685</v>
      </c>
      <c r="E105" s="6" t="s">
        <v>735</v>
      </c>
      <c r="F105" s="19">
        <v>9000</v>
      </c>
      <c r="G105" s="24">
        <v>42769.26</v>
      </c>
      <c r="H105" s="24">
        <v>1.42</v>
      </c>
      <c r="I105" s="31">
        <v>6.4099000000000004</v>
      </c>
      <c r="J105" s="31"/>
      <c r="K105" s="35" t="s">
        <v>598</v>
      </c>
    </row>
    <row r="106" spans="2:11" x14ac:dyDescent="0.3">
      <c r="B106" s="8" t="s">
        <v>1686</v>
      </c>
      <c r="C106" s="57" t="s">
        <v>1687</v>
      </c>
      <c r="D106" s="54" t="s">
        <v>1688</v>
      </c>
      <c r="E106" s="6" t="s">
        <v>742</v>
      </c>
      <c r="F106" s="19">
        <v>6000</v>
      </c>
      <c r="G106" s="24">
        <v>28750.92</v>
      </c>
      <c r="H106" s="24">
        <v>0.95</v>
      </c>
      <c r="I106" s="31">
        <v>6.42</v>
      </c>
      <c r="J106" s="31"/>
      <c r="K106" s="35" t="s">
        <v>598</v>
      </c>
    </row>
    <row r="107" spans="2:11" x14ac:dyDescent="0.3">
      <c r="B107" s="8" t="s">
        <v>1689</v>
      </c>
      <c r="C107" s="57" t="s">
        <v>450</v>
      </c>
      <c r="D107" s="54" t="s">
        <v>1690</v>
      </c>
      <c r="E107" s="6" t="s">
        <v>735</v>
      </c>
      <c r="F107" s="19">
        <v>6000</v>
      </c>
      <c r="G107" s="24">
        <v>28364.01</v>
      </c>
      <c r="H107" s="24">
        <v>0.94</v>
      </c>
      <c r="I107" s="31">
        <v>7.31</v>
      </c>
      <c r="J107" s="31"/>
      <c r="K107" s="35" t="s">
        <v>598</v>
      </c>
    </row>
    <row r="108" spans="2:11" x14ac:dyDescent="0.3">
      <c r="B108" s="8" t="s">
        <v>1691</v>
      </c>
      <c r="C108" s="57" t="s">
        <v>747</v>
      </c>
      <c r="D108" s="54" t="s">
        <v>1692</v>
      </c>
      <c r="E108" s="6" t="s">
        <v>735</v>
      </c>
      <c r="F108" s="19">
        <v>6000</v>
      </c>
      <c r="G108" s="24">
        <v>28139.88</v>
      </c>
      <c r="H108" s="24">
        <v>0.93</v>
      </c>
      <c r="I108" s="31">
        <v>6.835</v>
      </c>
      <c r="J108" s="31"/>
      <c r="K108" s="35" t="s">
        <v>598</v>
      </c>
    </row>
    <row r="109" spans="2:11" x14ac:dyDescent="0.3">
      <c r="B109" s="8" t="s">
        <v>1693</v>
      </c>
      <c r="C109" s="57" t="s">
        <v>450</v>
      </c>
      <c r="D109" s="54" t="s">
        <v>1694</v>
      </c>
      <c r="E109" s="6" t="s">
        <v>735</v>
      </c>
      <c r="F109" s="19">
        <v>5000</v>
      </c>
      <c r="G109" s="24">
        <v>24072.73</v>
      </c>
      <c r="H109" s="24">
        <v>0.8</v>
      </c>
      <c r="I109" s="31">
        <v>7.2849000000000004</v>
      </c>
      <c r="J109" s="31"/>
      <c r="K109" s="35" t="s">
        <v>598</v>
      </c>
    </row>
    <row r="110" spans="2:11" x14ac:dyDescent="0.3">
      <c r="B110" s="8" t="s">
        <v>1695</v>
      </c>
      <c r="C110" s="57" t="s">
        <v>1687</v>
      </c>
      <c r="D110" s="54" t="s">
        <v>1696</v>
      </c>
      <c r="E110" s="6" t="s">
        <v>742</v>
      </c>
      <c r="F110" s="19">
        <v>5000</v>
      </c>
      <c r="G110" s="24">
        <v>23835.43</v>
      </c>
      <c r="H110" s="24">
        <v>0.79</v>
      </c>
      <c r="I110" s="31">
        <v>6.415</v>
      </c>
      <c r="J110" s="31"/>
      <c r="K110" s="35" t="s">
        <v>598</v>
      </c>
    </row>
    <row r="111" spans="2:11" x14ac:dyDescent="0.3">
      <c r="B111" s="8" t="s">
        <v>1697</v>
      </c>
      <c r="C111" s="57" t="s">
        <v>1213</v>
      </c>
      <c r="D111" s="54" t="s">
        <v>1698</v>
      </c>
      <c r="E111" s="6" t="s">
        <v>735</v>
      </c>
      <c r="F111" s="19">
        <v>5000</v>
      </c>
      <c r="G111" s="24">
        <v>23752.58</v>
      </c>
      <c r="H111" s="24">
        <v>0.79</v>
      </c>
      <c r="I111" s="31">
        <v>6.4325000000000001</v>
      </c>
      <c r="J111" s="31"/>
      <c r="K111" s="35" t="s">
        <v>598</v>
      </c>
    </row>
    <row r="112" spans="2:11" x14ac:dyDescent="0.3">
      <c r="B112" s="8" t="s">
        <v>1699</v>
      </c>
      <c r="C112" s="57" t="s">
        <v>333</v>
      </c>
      <c r="D112" s="54" t="s">
        <v>1700</v>
      </c>
      <c r="E112" s="6" t="s">
        <v>735</v>
      </c>
      <c r="F112" s="19">
        <v>5000</v>
      </c>
      <c r="G112" s="24">
        <v>23741.08</v>
      </c>
      <c r="H112" s="24">
        <v>0.79</v>
      </c>
      <c r="I112" s="31">
        <v>6.4950000000000001</v>
      </c>
      <c r="J112" s="31"/>
      <c r="K112" s="35" t="s">
        <v>598</v>
      </c>
    </row>
    <row r="113" spans="2:11" x14ac:dyDescent="0.3">
      <c r="B113" s="8" t="s">
        <v>1701</v>
      </c>
      <c r="C113" s="57" t="s">
        <v>747</v>
      </c>
      <c r="D113" s="54" t="s">
        <v>1702</v>
      </c>
      <c r="E113" s="6" t="s">
        <v>735</v>
      </c>
      <c r="F113" s="19">
        <v>5000</v>
      </c>
      <c r="G113" s="24">
        <v>23701.13</v>
      </c>
      <c r="H113" s="24">
        <v>0.79</v>
      </c>
      <c r="I113" s="31">
        <v>6.7350000000000003</v>
      </c>
      <c r="J113" s="31"/>
      <c r="K113" s="35" t="s">
        <v>598</v>
      </c>
    </row>
    <row r="114" spans="2:11" x14ac:dyDescent="0.3">
      <c r="B114" s="8" t="s">
        <v>1703</v>
      </c>
      <c r="C114" s="57" t="s">
        <v>450</v>
      </c>
      <c r="D114" s="54" t="s">
        <v>1704</v>
      </c>
      <c r="E114" s="6" t="s">
        <v>735</v>
      </c>
      <c r="F114" s="19">
        <v>4000</v>
      </c>
      <c r="G114" s="24">
        <v>19228.599999999999</v>
      </c>
      <c r="H114" s="24">
        <v>0.64</v>
      </c>
      <c r="I114" s="31">
        <v>7.2850000000000001</v>
      </c>
      <c r="J114" s="31"/>
      <c r="K114" s="35" t="s">
        <v>598</v>
      </c>
    </row>
    <row r="115" spans="2:11" x14ac:dyDescent="0.3">
      <c r="B115" s="8" t="s">
        <v>1705</v>
      </c>
      <c r="C115" s="57" t="s">
        <v>1687</v>
      </c>
      <c r="D115" s="54" t="s">
        <v>1706</v>
      </c>
      <c r="E115" s="6" t="s">
        <v>742</v>
      </c>
      <c r="F115" s="19">
        <v>4000</v>
      </c>
      <c r="G115" s="24">
        <v>19090.060000000001</v>
      </c>
      <c r="H115" s="24">
        <v>0.63</v>
      </c>
      <c r="I115" s="31">
        <v>6.42</v>
      </c>
      <c r="J115" s="31"/>
      <c r="K115" s="35" t="s">
        <v>598</v>
      </c>
    </row>
    <row r="116" spans="2:11" x14ac:dyDescent="0.3">
      <c r="B116" s="8" t="s">
        <v>1707</v>
      </c>
      <c r="C116" s="57" t="s">
        <v>1413</v>
      </c>
      <c r="D116" s="54" t="s">
        <v>1708</v>
      </c>
      <c r="E116" s="6" t="s">
        <v>735</v>
      </c>
      <c r="F116" s="19">
        <v>4000</v>
      </c>
      <c r="G116" s="24">
        <v>19051.3</v>
      </c>
      <c r="H116" s="24">
        <v>0.63</v>
      </c>
      <c r="I116" s="31">
        <v>6.4</v>
      </c>
      <c r="J116" s="31"/>
      <c r="K116" s="35" t="s">
        <v>598</v>
      </c>
    </row>
    <row r="117" spans="2:11" x14ac:dyDescent="0.3">
      <c r="B117" s="8" t="s">
        <v>1709</v>
      </c>
      <c r="C117" s="57" t="s">
        <v>626</v>
      </c>
      <c r="D117" s="54" t="s">
        <v>1710</v>
      </c>
      <c r="E117" s="6" t="s">
        <v>735</v>
      </c>
      <c r="F117" s="19">
        <v>4000</v>
      </c>
      <c r="G117" s="24">
        <v>19008.560000000001</v>
      </c>
      <c r="H117" s="24">
        <v>0.63</v>
      </c>
      <c r="I117" s="31">
        <v>6.4099000000000004</v>
      </c>
      <c r="J117" s="31"/>
      <c r="K117" s="35" t="s">
        <v>598</v>
      </c>
    </row>
    <row r="118" spans="2:11" x14ac:dyDescent="0.3">
      <c r="B118" s="8" t="s">
        <v>1711</v>
      </c>
      <c r="C118" s="57" t="s">
        <v>52</v>
      </c>
      <c r="D118" s="54" t="s">
        <v>1712</v>
      </c>
      <c r="E118" s="6" t="s">
        <v>735</v>
      </c>
      <c r="F118" s="19">
        <v>3000</v>
      </c>
      <c r="G118" s="24">
        <v>14368.28</v>
      </c>
      <c r="H118" s="24">
        <v>0.48</v>
      </c>
      <c r="I118" s="31">
        <v>6.4450000000000003</v>
      </c>
      <c r="J118" s="31"/>
      <c r="K118" s="35" t="s">
        <v>598</v>
      </c>
    </row>
    <row r="119" spans="2:11" x14ac:dyDescent="0.3">
      <c r="B119" s="8" t="s">
        <v>1713</v>
      </c>
      <c r="C119" s="57" t="s">
        <v>1413</v>
      </c>
      <c r="D119" s="54" t="s">
        <v>1714</v>
      </c>
      <c r="E119" s="6" t="s">
        <v>735</v>
      </c>
      <c r="F119" s="19">
        <v>3000</v>
      </c>
      <c r="G119" s="24">
        <v>14274.17</v>
      </c>
      <c r="H119" s="24">
        <v>0.47</v>
      </c>
      <c r="I119" s="31">
        <v>6.4</v>
      </c>
      <c r="J119" s="31"/>
      <c r="K119" s="35"/>
    </row>
    <row r="120" spans="2:11" x14ac:dyDescent="0.3">
      <c r="B120" s="8" t="s">
        <v>1715</v>
      </c>
      <c r="C120" s="57" t="s">
        <v>450</v>
      </c>
      <c r="D120" s="54" t="s">
        <v>1716</v>
      </c>
      <c r="E120" s="6" t="s">
        <v>735</v>
      </c>
      <c r="F120" s="19">
        <v>3000</v>
      </c>
      <c r="G120" s="24">
        <v>14179.32</v>
      </c>
      <c r="H120" s="24">
        <v>0.47</v>
      </c>
      <c r="I120" s="31">
        <v>7.31</v>
      </c>
      <c r="J120" s="31"/>
      <c r="K120" s="35" t="s">
        <v>598</v>
      </c>
    </row>
    <row r="121" spans="2:11" x14ac:dyDescent="0.3">
      <c r="B121" s="8" t="s">
        <v>1717</v>
      </c>
      <c r="C121" s="57" t="s">
        <v>558</v>
      </c>
      <c r="D121" s="54" t="s">
        <v>1718</v>
      </c>
      <c r="E121" s="6" t="s">
        <v>735</v>
      </c>
      <c r="F121" s="19">
        <v>2000</v>
      </c>
      <c r="G121" s="24">
        <v>9571.64</v>
      </c>
      <c r="H121" s="24">
        <v>0.32</v>
      </c>
      <c r="I121" s="31">
        <v>6.75</v>
      </c>
      <c r="J121" s="31"/>
      <c r="K121" s="35" t="s">
        <v>598</v>
      </c>
    </row>
    <row r="122" spans="2:11" x14ac:dyDescent="0.3">
      <c r="B122" s="8" t="s">
        <v>1719</v>
      </c>
      <c r="C122" s="57" t="s">
        <v>558</v>
      </c>
      <c r="D122" s="54" t="s">
        <v>1720</v>
      </c>
      <c r="E122" s="6" t="s">
        <v>735</v>
      </c>
      <c r="F122" s="19">
        <v>2000</v>
      </c>
      <c r="G122" s="24">
        <v>9563.48</v>
      </c>
      <c r="H122" s="24">
        <v>0.32</v>
      </c>
      <c r="I122" s="31">
        <v>6.7450000000000001</v>
      </c>
      <c r="J122" s="31"/>
      <c r="K122" s="35" t="s">
        <v>598</v>
      </c>
    </row>
    <row r="123" spans="2:11" x14ac:dyDescent="0.3">
      <c r="B123" s="8" t="s">
        <v>1721</v>
      </c>
      <c r="C123" s="57" t="s">
        <v>45</v>
      </c>
      <c r="D123" s="54" t="s">
        <v>1722</v>
      </c>
      <c r="E123" s="6" t="s">
        <v>742</v>
      </c>
      <c r="F123" s="19">
        <v>500</v>
      </c>
      <c r="G123" s="24">
        <v>2429.29</v>
      </c>
      <c r="H123" s="24">
        <v>0.08</v>
      </c>
      <c r="I123" s="31">
        <v>6.4001000000000001</v>
      </c>
      <c r="J123" s="31"/>
      <c r="K123" s="35"/>
    </row>
    <row r="124" spans="2:11" x14ac:dyDescent="0.3">
      <c r="B124" s="8" t="s">
        <v>1723</v>
      </c>
      <c r="C124" s="57" t="s">
        <v>52</v>
      </c>
      <c r="D124" s="54" t="s">
        <v>1724</v>
      </c>
      <c r="E124" s="6" t="s">
        <v>735</v>
      </c>
      <c r="F124" s="19">
        <v>500</v>
      </c>
      <c r="G124" s="24">
        <v>2383.91</v>
      </c>
      <c r="H124" s="24">
        <v>0.08</v>
      </c>
      <c r="I124" s="31">
        <v>6.44</v>
      </c>
      <c r="J124" s="31"/>
      <c r="K124" s="35" t="s">
        <v>598</v>
      </c>
    </row>
    <row r="125" spans="2:11" x14ac:dyDescent="0.3">
      <c r="B125" s="8" t="s">
        <v>1725</v>
      </c>
      <c r="C125" s="57" t="s">
        <v>1413</v>
      </c>
      <c r="D125" s="54" t="s">
        <v>1726</v>
      </c>
      <c r="E125" s="6" t="s">
        <v>735</v>
      </c>
      <c r="F125" s="19">
        <v>500</v>
      </c>
      <c r="G125" s="24">
        <v>2381.02</v>
      </c>
      <c r="H125" s="24">
        <v>0.08</v>
      </c>
      <c r="I125" s="31">
        <v>6.4</v>
      </c>
      <c r="J125" s="31"/>
      <c r="K125" s="35" t="s">
        <v>598</v>
      </c>
    </row>
    <row r="126" spans="2:11" x14ac:dyDescent="0.3">
      <c r="C126" s="58" t="s">
        <v>175</v>
      </c>
      <c r="D126" s="54"/>
      <c r="E126" s="6"/>
      <c r="F126" s="19"/>
      <c r="G126" s="25">
        <v>1562782.39</v>
      </c>
      <c r="H126" s="25">
        <v>51.91</v>
      </c>
      <c r="I126" s="31"/>
      <c r="J126" s="31"/>
      <c r="K126" s="35"/>
    </row>
    <row r="127" spans="2:11" x14ac:dyDescent="0.3">
      <c r="C127" s="57"/>
      <c r="D127" s="54"/>
      <c r="E127" s="6"/>
      <c r="F127" s="19"/>
      <c r="G127" s="24"/>
      <c r="H127" s="24"/>
      <c r="I127" s="31"/>
      <c r="J127" s="31"/>
      <c r="K127" s="35"/>
    </row>
    <row r="128" spans="2:11" x14ac:dyDescent="0.3">
      <c r="C128" s="58" t="s">
        <v>16</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9" t="s">
        <v>17</v>
      </c>
      <c r="D130" s="54"/>
      <c r="E130" s="6"/>
      <c r="F130" s="19"/>
      <c r="G130" s="24"/>
      <c r="H130" s="24"/>
      <c r="I130" s="31"/>
      <c r="J130" s="31"/>
      <c r="K130" s="35"/>
    </row>
    <row r="131" spans="1:11" x14ac:dyDescent="0.3">
      <c r="B131" s="8" t="s">
        <v>1727</v>
      </c>
      <c r="C131" s="57" t="s">
        <v>1728</v>
      </c>
      <c r="D131" s="54" t="s">
        <v>1729</v>
      </c>
      <c r="E131" s="6" t="s">
        <v>186</v>
      </c>
      <c r="F131" s="19">
        <v>5104800</v>
      </c>
      <c r="G131" s="24">
        <v>4830.1099999999997</v>
      </c>
      <c r="H131" s="24">
        <v>0.16</v>
      </c>
      <c r="I131" s="31">
        <v>5.7863901000000002</v>
      </c>
      <c r="J131" s="31"/>
      <c r="K131" s="35"/>
    </row>
    <row r="132" spans="1:11" x14ac:dyDescent="0.3">
      <c r="C132" s="58" t="s">
        <v>175</v>
      </c>
      <c r="D132" s="54"/>
      <c r="E132" s="6"/>
      <c r="F132" s="19"/>
      <c r="G132" s="25">
        <v>4830.1099999999997</v>
      </c>
      <c r="H132" s="25">
        <v>0.16</v>
      </c>
      <c r="I132" s="31"/>
      <c r="J132" s="31"/>
      <c r="K132" s="35"/>
    </row>
    <row r="133" spans="1:11" x14ac:dyDescent="0.3">
      <c r="C133" s="57"/>
      <c r="D133" s="54"/>
      <c r="E133" s="6"/>
      <c r="F133" s="19"/>
      <c r="G133" s="24"/>
      <c r="H133" s="24"/>
      <c r="I133" s="31"/>
      <c r="J133" s="31"/>
      <c r="K133" s="35"/>
    </row>
    <row r="134" spans="1:11" x14ac:dyDescent="0.3">
      <c r="C134" s="59" t="s">
        <v>15</v>
      </c>
      <c r="D134" s="54"/>
      <c r="E134" s="6"/>
      <c r="F134" s="19"/>
      <c r="G134" s="24"/>
      <c r="H134" s="24"/>
      <c r="I134" s="31"/>
      <c r="J134" s="31"/>
      <c r="K134" s="35"/>
    </row>
    <row r="135" spans="1:11" x14ac:dyDescent="0.3">
      <c r="B135" s="8" t="s">
        <v>1730</v>
      </c>
      <c r="C135" s="57" t="s">
        <v>1731</v>
      </c>
      <c r="D135" s="54" t="s">
        <v>1732</v>
      </c>
      <c r="E135" s="6" t="s">
        <v>186</v>
      </c>
      <c r="F135" s="19">
        <v>2500000</v>
      </c>
      <c r="G135" s="24">
        <v>2474.5100000000002</v>
      </c>
      <c r="H135" s="24">
        <v>0.08</v>
      </c>
      <c r="I135" s="31">
        <v>5.6128999999999998</v>
      </c>
      <c r="J135" s="31"/>
      <c r="K135" s="35"/>
    </row>
    <row r="136" spans="1:11" x14ac:dyDescent="0.3">
      <c r="C136" s="58" t="s">
        <v>175</v>
      </c>
      <c r="D136" s="54"/>
      <c r="E136" s="6"/>
      <c r="F136" s="19"/>
      <c r="G136" s="25">
        <v>2474.5100000000002</v>
      </c>
      <c r="H136" s="25">
        <v>0.08</v>
      </c>
      <c r="I136" s="31"/>
      <c r="J136" s="31"/>
      <c r="K136" s="35"/>
    </row>
    <row r="137" spans="1:11" x14ac:dyDescent="0.3">
      <c r="C137" s="57"/>
      <c r="D137" s="54"/>
      <c r="E137" s="6"/>
      <c r="F137" s="19"/>
      <c r="G137" s="24"/>
      <c r="H137" s="24"/>
      <c r="I137" s="31"/>
      <c r="J137" s="31"/>
      <c r="K137" s="35"/>
    </row>
    <row r="138" spans="1:11" x14ac:dyDescent="0.3">
      <c r="A138" s="10"/>
      <c r="B138" s="28"/>
      <c r="C138" s="58" t="s">
        <v>18</v>
      </c>
      <c r="D138" s="54"/>
      <c r="E138" s="6"/>
      <c r="F138" s="19"/>
      <c r="G138" s="24"/>
      <c r="H138" s="24"/>
      <c r="I138" s="31"/>
      <c r="J138" s="31"/>
      <c r="K138" s="35"/>
    </row>
    <row r="139" spans="1:11" x14ac:dyDescent="0.3">
      <c r="A139" s="28"/>
      <c r="B139" s="28"/>
      <c r="C139" s="58" t="s">
        <v>19</v>
      </c>
      <c r="D139" s="54"/>
      <c r="E139" s="6"/>
      <c r="F139" s="19"/>
      <c r="G139" s="24" t="s">
        <v>2</v>
      </c>
      <c r="H139" s="24" t="s">
        <v>2</v>
      </c>
      <c r="I139" s="31"/>
      <c r="J139" s="31"/>
      <c r="K139" s="35"/>
    </row>
    <row r="140" spans="1:11" x14ac:dyDescent="0.3">
      <c r="A140" s="28"/>
      <c r="B140" s="28"/>
      <c r="C140" s="58"/>
      <c r="D140" s="54"/>
      <c r="E140" s="6"/>
      <c r="F140" s="19"/>
      <c r="G140" s="24"/>
      <c r="H140" s="24"/>
      <c r="I140" s="31"/>
      <c r="J140" s="31"/>
      <c r="K140" s="35"/>
    </row>
    <row r="141" spans="1:11" x14ac:dyDescent="0.3">
      <c r="C141" s="59" t="s">
        <v>20</v>
      </c>
      <c r="D141" s="54"/>
      <c r="E141" s="6"/>
      <c r="F141" s="19"/>
      <c r="G141" s="24"/>
      <c r="H141" s="24"/>
      <c r="I141" s="31"/>
      <c r="J141" s="31"/>
      <c r="K141" s="35"/>
    </row>
    <row r="142" spans="1:11" x14ac:dyDescent="0.3">
      <c r="B142" s="8" t="s">
        <v>785</v>
      </c>
      <c r="C142" s="57" t="s">
        <v>5149</v>
      </c>
      <c r="D142" s="54" t="s">
        <v>786</v>
      </c>
      <c r="E142" s="6" t="s">
        <v>787</v>
      </c>
      <c r="F142" s="19">
        <v>70200.721999999994</v>
      </c>
      <c r="G142" s="24">
        <v>7856.13</v>
      </c>
      <c r="H142" s="24">
        <v>0.26</v>
      </c>
      <c r="I142" s="31">
        <v>5.71</v>
      </c>
      <c r="J142" s="31"/>
      <c r="K142" s="35"/>
    </row>
    <row r="143" spans="1:11" x14ac:dyDescent="0.3">
      <c r="C143" s="58" t="s">
        <v>175</v>
      </c>
      <c r="D143" s="54"/>
      <c r="E143" s="6"/>
      <c r="F143" s="19"/>
      <c r="G143" s="25">
        <v>7856.13</v>
      </c>
      <c r="H143" s="25">
        <v>0.26</v>
      </c>
      <c r="I143" s="31"/>
      <c r="J143" s="31"/>
      <c r="K143" s="35"/>
    </row>
    <row r="144" spans="1:11" x14ac:dyDescent="0.3">
      <c r="C144" s="57"/>
      <c r="D144" s="54"/>
      <c r="E144" s="6"/>
      <c r="F144" s="19"/>
      <c r="G144" s="24"/>
      <c r="H144" s="24"/>
      <c r="I144" s="31"/>
      <c r="J144" s="31"/>
      <c r="K144" s="35"/>
    </row>
    <row r="145" spans="1:54" x14ac:dyDescent="0.3">
      <c r="C145" s="58" t="s">
        <v>21</v>
      </c>
      <c r="D145" s="54"/>
      <c r="E145" s="6"/>
      <c r="F145" s="19"/>
      <c r="G145" s="24" t="s">
        <v>2</v>
      </c>
      <c r="H145" s="24" t="s">
        <v>2</v>
      </c>
      <c r="I145" s="31"/>
      <c r="J145" s="31"/>
      <c r="K145" s="35"/>
    </row>
    <row r="146" spans="1:54" x14ac:dyDescent="0.3">
      <c r="C146" s="57"/>
      <c r="D146" s="54"/>
      <c r="E146" s="6"/>
      <c r="F146" s="19"/>
      <c r="G146" s="24"/>
      <c r="H146" s="24"/>
      <c r="I146" s="31"/>
      <c r="J146" s="31"/>
      <c r="K146" s="35"/>
    </row>
    <row r="147" spans="1:54" x14ac:dyDescent="0.3">
      <c r="C147" s="58" t="s">
        <v>22</v>
      </c>
      <c r="D147" s="54"/>
      <c r="E147" s="6"/>
      <c r="F147" s="19"/>
      <c r="G147" s="24" t="s">
        <v>2</v>
      </c>
      <c r="H147" s="24" t="s">
        <v>2</v>
      </c>
      <c r="I147" s="31"/>
      <c r="J147" s="31"/>
      <c r="K147" s="35"/>
    </row>
    <row r="148" spans="1:54" x14ac:dyDescent="0.3">
      <c r="C148" s="57"/>
      <c r="D148" s="54"/>
      <c r="E148" s="6"/>
      <c r="F148" s="19"/>
      <c r="G148" s="24"/>
      <c r="H148" s="24"/>
      <c r="I148" s="31"/>
      <c r="J148" s="31"/>
      <c r="K148" s="35"/>
    </row>
    <row r="149" spans="1:54" x14ac:dyDescent="0.3">
      <c r="C149" s="58" t="s">
        <v>23</v>
      </c>
      <c r="D149" s="54"/>
      <c r="E149" s="6"/>
      <c r="F149" s="19"/>
      <c r="G149" s="24" t="s">
        <v>2</v>
      </c>
      <c r="H149" s="24" t="s">
        <v>2</v>
      </c>
      <c r="I149" s="31"/>
      <c r="J149" s="31"/>
      <c r="K149" s="35"/>
    </row>
    <row r="150" spans="1:54" x14ac:dyDescent="0.3">
      <c r="C150" s="57"/>
      <c r="D150" s="54"/>
      <c r="E150" s="6"/>
      <c r="F150" s="19"/>
      <c r="G150" s="24"/>
      <c r="H150" s="24"/>
      <c r="I150" s="31"/>
      <c r="J150" s="31"/>
      <c r="K150" s="35"/>
    </row>
    <row r="151" spans="1:54" x14ac:dyDescent="0.3">
      <c r="C151" s="59" t="s">
        <v>24</v>
      </c>
      <c r="D151" s="54"/>
      <c r="E151" s="6"/>
      <c r="F151" s="19"/>
      <c r="G151" s="24"/>
      <c r="H151" s="24"/>
      <c r="I151" s="31"/>
      <c r="J151" s="31"/>
      <c r="K151" s="35"/>
    </row>
    <row r="152" spans="1:54" x14ac:dyDescent="0.3">
      <c r="B152" s="8" t="s">
        <v>187</v>
      </c>
      <c r="C152" s="57" t="s">
        <v>188</v>
      </c>
      <c r="D152" s="54"/>
      <c r="E152" s="6"/>
      <c r="F152" s="19"/>
      <c r="G152" s="24">
        <v>16261.03</v>
      </c>
      <c r="H152" s="24">
        <v>0.54</v>
      </c>
      <c r="I152" s="31"/>
      <c r="J152" s="31"/>
      <c r="K152" s="35"/>
    </row>
    <row r="153" spans="1:54" x14ac:dyDescent="0.3">
      <c r="C153" s="58" t="s">
        <v>175</v>
      </c>
      <c r="D153" s="54"/>
      <c r="E153" s="6"/>
      <c r="F153" s="19"/>
      <c r="G153" s="25">
        <v>16261.03</v>
      </c>
      <c r="H153" s="25">
        <v>0.54</v>
      </c>
      <c r="I153" s="31"/>
      <c r="J153" s="31"/>
      <c r="K153" s="35"/>
    </row>
    <row r="154" spans="1:54" x14ac:dyDescent="0.3">
      <c r="C154" s="57"/>
      <c r="D154" s="54"/>
      <c r="E154" s="6"/>
      <c r="F154" s="19"/>
      <c r="G154" s="24"/>
      <c r="H154" s="24"/>
      <c r="I154" s="31"/>
      <c r="J154" s="31"/>
      <c r="K154" s="35"/>
    </row>
    <row r="155" spans="1:54" x14ac:dyDescent="0.3">
      <c r="A155" s="10"/>
      <c r="B155" s="28"/>
      <c r="C155" s="58" t="s">
        <v>25</v>
      </c>
      <c r="D155" s="54"/>
      <c r="E155" s="6"/>
      <c r="F155" s="19"/>
      <c r="G155" s="24"/>
      <c r="H155" s="24"/>
      <c r="I155" s="31"/>
      <c r="J155" s="31"/>
      <c r="K155" s="35"/>
    </row>
    <row r="156" spans="1:54" s="2" customFormat="1" ht="13.8" x14ac:dyDescent="0.3">
      <c r="A156" s="28"/>
      <c r="B156" s="28"/>
      <c r="C156" s="57" t="s">
        <v>5128</v>
      </c>
      <c r="D156" s="54"/>
      <c r="E156" s="6"/>
      <c r="F156" s="19"/>
      <c r="G156" s="24" t="s">
        <v>2</v>
      </c>
      <c r="H156" s="24" t="s">
        <v>2</v>
      </c>
      <c r="I156" s="31"/>
      <c r="J156" s="31"/>
      <c r="K156" s="35"/>
      <c r="L156" s="3"/>
      <c r="AI156" s="3"/>
      <c r="AV156" s="3"/>
      <c r="AX156" s="3"/>
      <c r="BB156" s="3"/>
    </row>
    <row r="157" spans="1:54" x14ac:dyDescent="0.3">
      <c r="B157" s="8"/>
      <c r="C157" s="57" t="s">
        <v>189</v>
      </c>
      <c r="D157" s="54"/>
      <c r="E157" s="6"/>
      <c r="F157" s="19"/>
      <c r="G157" s="24">
        <v>-8767.3799999999992</v>
      </c>
      <c r="H157" s="24">
        <v>-0.26999999999999996</v>
      </c>
      <c r="I157" s="31"/>
      <c r="J157" s="31"/>
      <c r="K157" s="35"/>
    </row>
    <row r="158" spans="1:54" x14ac:dyDescent="0.3">
      <c r="C158" s="58" t="s">
        <v>175</v>
      </c>
      <c r="D158" s="54"/>
      <c r="E158" s="6"/>
      <c r="F158" s="19"/>
      <c r="G158" s="25">
        <v>-8767.3799999999992</v>
      </c>
      <c r="H158" s="25">
        <v>-0.26999999999999996</v>
      </c>
      <c r="I158" s="31"/>
      <c r="J158" s="31"/>
      <c r="K158" s="35"/>
    </row>
    <row r="159" spans="1:54" x14ac:dyDescent="0.3">
      <c r="C159" s="57"/>
      <c r="D159" s="54"/>
      <c r="E159" s="6"/>
      <c r="F159" s="19"/>
      <c r="G159" s="24"/>
      <c r="H159" s="24"/>
      <c r="I159" s="31"/>
      <c r="J159" s="31"/>
      <c r="K159" s="35"/>
    </row>
    <row r="160" spans="1:54" x14ac:dyDescent="0.3">
      <c r="C160" s="60" t="s">
        <v>190</v>
      </c>
      <c r="D160" s="55"/>
      <c r="E160" s="5"/>
      <c r="F160" s="20"/>
      <c r="G160" s="26">
        <v>3011756.41</v>
      </c>
      <c r="H160" s="26">
        <v>100</v>
      </c>
      <c r="I160" s="32"/>
      <c r="J160" s="32"/>
      <c r="K160" s="36"/>
    </row>
    <row r="163" spans="3:11" x14ac:dyDescent="0.3">
      <c r="C163" s="1" t="s">
        <v>191</v>
      </c>
    </row>
    <row r="164" spans="3:11" x14ac:dyDescent="0.3">
      <c r="C164" s="37" t="s">
        <v>192</v>
      </c>
      <c r="D164" s="37"/>
      <c r="E164" s="37"/>
      <c r="F164" s="37"/>
      <c r="G164" s="37"/>
      <c r="H164" s="37"/>
      <c r="I164" s="37"/>
      <c r="J164" s="37"/>
      <c r="K164" s="37"/>
    </row>
    <row r="165" spans="3:11" x14ac:dyDescent="0.3">
      <c r="C165" s="2" t="s">
        <v>193</v>
      </c>
    </row>
    <row r="166" spans="3:11" x14ac:dyDescent="0.3">
      <c r="C166" s="2" t="s">
        <v>194</v>
      </c>
    </row>
    <row r="167" spans="3:11" ht="30" customHeight="1" x14ac:dyDescent="0.3">
      <c r="C167" s="82" t="s">
        <v>195</v>
      </c>
      <c r="D167" s="83"/>
      <c r="E167" s="83"/>
      <c r="F167" s="83"/>
      <c r="G167" s="83"/>
      <c r="H167" s="83"/>
      <c r="I167" s="83"/>
      <c r="J167" s="83"/>
      <c r="K167" s="83"/>
    </row>
    <row r="168" spans="3:11" x14ac:dyDescent="0.3">
      <c r="C168" s="2" t="s">
        <v>196</v>
      </c>
    </row>
    <row r="169" spans="3:11" x14ac:dyDescent="0.3">
      <c r="C169" s="2" t="s">
        <v>5138</v>
      </c>
    </row>
    <row r="171" spans="3:11" x14ac:dyDescent="0.3">
      <c r="C171" s="1" t="s">
        <v>5237</v>
      </c>
      <c r="E171" s="80" t="s">
        <v>5238</v>
      </c>
    </row>
    <row r="172" spans="3:11" x14ac:dyDescent="0.3">
      <c r="E172" s="2" t="s">
        <v>5254</v>
      </c>
    </row>
  </sheetData>
  <mergeCells count="1">
    <mergeCell ref="C167:K167"/>
  </mergeCells>
  <hyperlinks>
    <hyperlink ref="J2" location="'Index'!A1" display="'Index'!A1" xr:uid="{91FF8606-1896-4592-845D-9875AF4E147E}"/>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3899C-C613-494A-B5E3-2BE523A9FCDF}">
  <sheetPr codeName="Sheet1"/>
  <dimension ref="A1:IV108"/>
  <sheetViews>
    <sheetView showGridLines="0" zoomScale="90" zoomScaleNormal="90" workbookViewId="0">
      <pane ySplit="6" topLeftCell="A99"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1733</v>
      </c>
      <c r="J2" s="38" t="s">
        <v>4884</v>
      </c>
    </row>
    <row r="3" spans="1:54" ht="16.2" x14ac:dyDescent="0.35">
      <c r="C3" s="1" t="s">
        <v>28</v>
      </c>
      <c r="D3" s="21" t="s">
        <v>1734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8" t="s">
        <v>1</v>
      </c>
      <c r="D9" s="54"/>
      <c r="E9" s="6"/>
      <c r="F9" s="19"/>
      <c r="G9" s="24" t="s">
        <v>2</v>
      </c>
      <c r="H9" s="24" t="s">
        <v>2</v>
      </c>
      <c r="I9" s="31"/>
      <c r="J9" s="31"/>
      <c r="K9" s="35"/>
    </row>
    <row r="10" spans="1:54" x14ac:dyDescent="0.3">
      <c r="C10" s="57"/>
      <c r="D10" s="54"/>
      <c r="E10" s="6"/>
      <c r="F10" s="19"/>
      <c r="G10" s="24"/>
      <c r="H10" s="24"/>
      <c r="I10" s="31"/>
      <c r="J10" s="31"/>
      <c r="K10" s="35"/>
    </row>
    <row r="11" spans="1:54" x14ac:dyDescent="0.3">
      <c r="C11" s="58" t="s">
        <v>3</v>
      </c>
      <c r="D11" s="54"/>
      <c r="E11" s="6"/>
      <c r="F11" s="19"/>
      <c r="G11" s="24" t="s">
        <v>2</v>
      </c>
      <c r="H11" s="24" t="s">
        <v>2</v>
      </c>
      <c r="I11" s="31"/>
      <c r="J11" s="31"/>
      <c r="K11" s="35"/>
    </row>
    <row r="12" spans="1:54" x14ac:dyDescent="0.3">
      <c r="C12" s="57"/>
      <c r="D12" s="54"/>
      <c r="E12" s="6"/>
      <c r="F12" s="19"/>
      <c r="G12" s="24"/>
      <c r="H12" s="24"/>
      <c r="I12" s="31"/>
      <c r="J12" s="31"/>
      <c r="K12" s="35"/>
    </row>
    <row r="13" spans="1:54" x14ac:dyDescent="0.3">
      <c r="C13" s="58" t="s">
        <v>4</v>
      </c>
      <c r="D13" s="54"/>
      <c r="E13" s="6"/>
      <c r="F13" s="19"/>
      <c r="G13" s="24" t="s">
        <v>2</v>
      </c>
      <c r="H13" s="24" t="s">
        <v>2</v>
      </c>
      <c r="I13" s="31"/>
      <c r="J13" s="31"/>
      <c r="K13" s="35"/>
    </row>
    <row r="14" spans="1:54" x14ac:dyDescent="0.3">
      <c r="C14" s="57"/>
      <c r="D14" s="54"/>
      <c r="E14" s="6"/>
      <c r="F14" s="19"/>
      <c r="G14" s="24"/>
      <c r="H14" s="24"/>
      <c r="I14" s="31"/>
      <c r="J14" s="31"/>
      <c r="K14" s="35"/>
    </row>
    <row r="15" spans="1:54" x14ac:dyDescent="0.3">
      <c r="C15" s="59" t="s">
        <v>583</v>
      </c>
      <c r="D15" s="54"/>
      <c r="E15" s="6"/>
      <c r="F15" s="19"/>
      <c r="G15" s="24"/>
      <c r="H15" s="24"/>
      <c r="I15" s="31"/>
      <c r="J15" s="31"/>
      <c r="K15" s="35"/>
    </row>
    <row r="16" spans="1:54" x14ac:dyDescent="0.3">
      <c r="B16" s="8" t="s">
        <v>584</v>
      </c>
      <c r="C16" s="57" t="s">
        <v>585</v>
      </c>
      <c r="D16" s="54" t="s">
        <v>586</v>
      </c>
      <c r="E16" s="6" t="s">
        <v>547</v>
      </c>
      <c r="F16" s="19">
        <v>5000000</v>
      </c>
      <c r="G16" s="24">
        <v>6000</v>
      </c>
      <c r="H16" s="24">
        <v>2.67</v>
      </c>
      <c r="I16" s="31"/>
      <c r="J16" s="31"/>
      <c r="K16" s="35"/>
    </row>
    <row r="17" spans="1:11" x14ac:dyDescent="0.3">
      <c r="C17" s="58" t="s">
        <v>175</v>
      </c>
      <c r="D17" s="54"/>
      <c r="E17" s="6"/>
      <c r="F17" s="19"/>
      <c r="G17" s="25">
        <v>6000</v>
      </c>
      <c r="H17" s="25">
        <v>2.67</v>
      </c>
      <c r="I17" s="31"/>
      <c r="J17" s="31"/>
      <c r="K17" s="35"/>
    </row>
    <row r="18" spans="1:11" x14ac:dyDescent="0.3">
      <c r="C18" s="57"/>
      <c r="D18" s="54"/>
      <c r="E18" s="6"/>
      <c r="F18" s="19"/>
      <c r="G18" s="24"/>
      <c r="H18" s="24"/>
      <c r="I18" s="31"/>
      <c r="J18" s="31"/>
      <c r="K18" s="35"/>
    </row>
    <row r="19" spans="1:11" x14ac:dyDescent="0.3">
      <c r="A19" s="10"/>
      <c r="B19" s="28"/>
      <c r="C19" s="58" t="s">
        <v>5</v>
      </c>
      <c r="D19" s="54"/>
      <c r="E19" s="6"/>
      <c r="F19" s="19"/>
      <c r="G19" s="24"/>
      <c r="H19" s="24"/>
      <c r="I19" s="31"/>
      <c r="J19" s="31"/>
      <c r="K19" s="35"/>
    </row>
    <row r="20" spans="1:11" x14ac:dyDescent="0.3">
      <c r="C20" s="59" t="s">
        <v>6</v>
      </c>
      <c r="D20" s="54"/>
      <c r="E20" s="6"/>
      <c r="F20" s="19"/>
      <c r="G20" s="24"/>
      <c r="H20" s="24"/>
      <c r="I20" s="31"/>
      <c r="J20" s="31"/>
      <c r="K20" s="35"/>
    </row>
    <row r="21" spans="1:11" x14ac:dyDescent="0.3">
      <c r="B21" s="8" t="s">
        <v>1735</v>
      </c>
      <c r="C21" s="57" t="s">
        <v>771</v>
      </c>
      <c r="D21" s="54" t="s">
        <v>1736</v>
      </c>
      <c r="E21" s="6" t="s">
        <v>647</v>
      </c>
      <c r="F21" s="19">
        <v>11200</v>
      </c>
      <c r="G21" s="24">
        <v>11308.25</v>
      </c>
      <c r="H21" s="24">
        <v>5.04</v>
      </c>
      <c r="I21" s="31">
        <v>7.43</v>
      </c>
      <c r="J21" s="31"/>
      <c r="K21" s="35" t="s">
        <v>598</v>
      </c>
    </row>
    <row r="22" spans="1:11" x14ac:dyDescent="0.3">
      <c r="B22" s="8" t="s">
        <v>1191</v>
      </c>
      <c r="C22" s="57" t="s">
        <v>1192</v>
      </c>
      <c r="D22" s="54" t="s">
        <v>1193</v>
      </c>
      <c r="E22" s="6" t="s">
        <v>621</v>
      </c>
      <c r="F22" s="19">
        <v>11000</v>
      </c>
      <c r="G22" s="24">
        <v>11183.29</v>
      </c>
      <c r="H22" s="24">
        <v>4.9800000000000004</v>
      </c>
      <c r="I22" s="31">
        <v>7.4</v>
      </c>
      <c r="J22" s="31"/>
      <c r="K22" s="35" t="s">
        <v>598</v>
      </c>
    </row>
    <row r="23" spans="1:11" x14ac:dyDescent="0.3">
      <c r="B23" s="8" t="s">
        <v>756</v>
      </c>
      <c r="C23" s="57" t="s">
        <v>757</v>
      </c>
      <c r="D23" s="54" t="s">
        <v>758</v>
      </c>
      <c r="E23" s="6" t="s">
        <v>759</v>
      </c>
      <c r="F23" s="19">
        <v>11000</v>
      </c>
      <c r="G23" s="24">
        <v>10740.3</v>
      </c>
      <c r="H23" s="24">
        <v>4.78</v>
      </c>
      <c r="I23" s="31">
        <v>7.9950000000000001</v>
      </c>
      <c r="J23" s="31"/>
      <c r="K23" s="35" t="s">
        <v>598</v>
      </c>
    </row>
    <row r="24" spans="1:11" x14ac:dyDescent="0.3">
      <c r="B24" s="8" t="s">
        <v>1737</v>
      </c>
      <c r="C24" s="57" t="s">
        <v>1738</v>
      </c>
      <c r="D24" s="54" t="s">
        <v>1739</v>
      </c>
      <c r="E24" s="6" t="s">
        <v>675</v>
      </c>
      <c r="F24" s="19">
        <v>10500</v>
      </c>
      <c r="G24" s="24">
        <v>10613.59</v>
      </c>
      <c r="H24" s="24">
        <v>4.7300000000000004</v>
      </c>
      <c r="I24" s="31">
        <v>7.4749999999999996</v>
      </c>
      <c r="J24" s="31"/>
      <c r="K24" s="35" t="s">
        <v>598</v>
      </c>
    </row>
    <row r="25" spans="1:11" x14ac:dyDescent="0.3">
      <c r="B25" s="8" t="s">
        <v>653</v>
      </c>
      <c r="C25" s="57" t="s">
        <v>654</v>
      </c>
      <c r="D25" s="54" t="s">
        <v>655</v>
      </c>
      <c r="E25" s="6" t="s">
        <v>621</v>
      </c>
      <c r="F25" s="19">
        <v>8500</v>
      </c>
      <c r="G25" s="24">
        <v>8661.32</v>
      </c>
      <c r="H25" s="24">
        <v>3.86</v>
      </c>
      <c r="I25" s="31">
        <v>7.3749000000000002</v>
      </c>
      <c r="J25" s="31"/>
      <c r="K25" s="35" t="s">
        <v>598</v>
      </c>
    </row>
    <row r="26" spans="1:11" x14ac:dyDescent="0.3">
      <c r="B26" s="8" t="s">
        <v>1740</v>
      </c>
      <c r="C26" s="57" t="s">
        <v>1741</v>
      </c>
      <c r="D26" s="54" t="s">
        <v>1742</v>
      </c>
      <c r="E26" s="6" t="s">
        <v>1190</v>
      </c>
      <c r="F26" s="19">
        <v>8500</v>
      </c>
      <c r="G26" s="24">
        <v>8375.58</v>
      </c>
      <c r="H26" s="24">
        <v>3.73</v>
      </c>
      <c r="I26" s="31">
        <v>11.2559</v>
      </c>
      <c r="J26" s="31"/>
      <c r="K26" s="35" t="s">
        <v>598</v>
      </c>
    </row>
    <row r="27" spans="1:11" x14ac:dyDescent="0.3">
      <c r="B27" s="8" t="s">
        <v>697</v>
      </c>
      <c r="C27" s="57" t="s">
        <v>673</v>
      </c>
      <c r="D27" s="54" t="s">
        <v>698</v>
      </c>
      <c r="E27" s="6" t="s">
        <v>675</v>
      </c>
      <c r="F27" s="19">
        <v>8000</v>
      </c>
      <c r="G27" s="24">
        <v>8040.99</v>
      </c>
      <c r="H27" s="24">
        <v>3.58</v>
      </c>
      <c r="I27" s="31">
        <v>9.17</v>
      </c>
      <c r="J27" s="31"/>
      <c r="K27" s="35" t="s">
        <v>598</v>
      </c>
    </row>
    <row r="28" spans="1:11" x14ac:dyDescent="0.3">
      <c r="B28" s="8" t="s">
        <v>607</v>
      </c>
      <c r="C28" s="57" t="s">
        <v>608</v>
      </c>
      <c r="D28" s="54" t="s">
        <v>609</v>
      </c>
      <c r="E28" s="6" t="s">
        <v>610</v>
      </c>
      <c r="F28" s="19">
        <v>8000</v>
      </c>
      <c r="G28" s="24">
        <v>8002.34</v>
      </c>
      <c r="H28" s="24">
        <v>3.56</v>
      </c>
      <c r="I28" s="31">
        <v>9.9284499999999998</v>
      </c>
      <c r="J28" s="31"/>
      <c r="K28" s="35" t="s">
        <v>598</v>
      </c>
    </row>
    <row r="29" spans="1:11" x14ac:dyDescent="0.3">
      <c r="B29" s="8" t="s">
        <v>618</v>
      </c>
      <c r="C29" s="57" t="s">
        <v>619</v>
      </c>
      <c r="D29" s="54" t="s">
        <v>620</v>
      </c>
      <c r="E29" s="6" t="s">
        <v>621</v>
      </c>
      <c r="F29" s="19">
        <v>7500</v>
      </c>
      <c r="G29" s="24">
        <v>7654.31</v>
      </c>
      <c r="H29" s="24">
        <v>3.41</v>
      </c>
      <c r="I29" s="31">
        <v>7.5650000000000004</v>
      </c>
      <c r="J29" s="31"/>
      <c r="K29" s="35" t="s">
        <v>598</v>
      </c>
    </row>
    <row r="30" spans="1:11" x14ac:dyDescent="0.3">
      <c r="B30" s="8" t="s">
        <v>1184</v>
      </c>
      <c r="C30" s="57" t="s">
        <v>1185</v>
      </c>
      <c r="D30" s="54" t="s">
        <v>1186</v>
      </c>
      <c r="E30" s="6" t="s">
        <v>767</v>
      </c>
      <c r="F30" s="19">
        <v>7500</v>
      </c>
      <c r="G30" s="24">
        <v>7585.5</v>
      </c>
      <c r="H30" s="24">
        <v>3.38</v>
      </c>
      <c r="I30" s="31">
        <v>8.06</v>
      </c>
      <c r="J30" s="31"/>
      <c r="K30" s="35" t="s">
        <v>598</v>
      </c>
    </row>
    <row r="31" spans="1:11" x14ac:dyDescent="0.3">
      <c r="B31" s="8" t="s">
        <v>1743</v>
      </c>
      <c r="C31" s="57" t="s">
        <v>1046</v>
      </c>
      <c r="D31" s="54" t="s">
        <v>1744</v>
      </c>
      <c r="E31" s="6" t="s">
        <v>767</v>
      </c>
      <c r="F31" s="19">
        <v>750</v>
      </c>
      <c r="G31" s="24">
        <v>7533.02</v>
      </c>
      <c r="H31" s="24">
        <v>3.36</v>
      </c>
      <c r="I31" s="31">
        <v>7.1749999999999998</v>
      </c>
      <c r="J31" s="31"/>
      <c r="K31" s="35" t="s">
        <v>598</v>
      </c>
    </row>
    <row r="32" spans="1:11" x14ac:dyDescent="0.3">
      <c r="B32" s="8" t="s">
        <v>1187</v>
      </c>
      <c r="C32" s="57" t="s">
        <v>1188</v>
      </c>
      <c r="D32" s="54" t="s">
        <v>1189</v>
      </c>
      <c r="E32" s="6" t="s">
        <v>1190</v>
      </c>
      <c r="F32" s="19">
        <v>7500</v>
      </c>
      <c r="G32" s="24">
        <v>7522.88</v>
      </c>
      <c r="H32" s="24">
        <v>3.35</v>
      </c>
      <c r="I32" s="31">
        <v>9.3325999999999993</v>
      </c>
      <c r="J32" s="31"/>
      <c r="K32" s="35" t="s">
        <v>598</v>
      </c>
    </row>
    <row r="33" spans="2:11" x14ac:dyDescent="0.3">
      <c r="B33" s="8" t="s">
        <v>1745</v>
      </c>
      <c r="C33" s="57" t="s">
        <v>1166</v>
      </c>
      <c r="D33" s="54" t="s">
        <v>1746</v>
      </c>
      <c r="E33" s="6" t="s">
        <v>675</v>
      </c>
      <c r="F33" s="19">
        <v>7500</v>
      </c>
      <c r="G33" s="24">
        <v>7522.79</v>
      </c>
      <c r="H33" s="24">
        <v>3.35</v>
      </c>
      <c r="I33" s="31">
        <v>8.5274000000000001</v>
      </c>
      <c r="J33" s="31"/>
      <c r="K33" s="35" t="s">
        <v>598</v>
      </c>
    </row>
    <row r="34" spans="2:11" x14ac:dyDescent="0.3">
      <c r="B34" s="8" t="s">
        <v>1747</v>
      </c>
      <c r="C34" s="57" t="s">
        <v>304</v>
      </c>
      <c r="D34" s="54" t="s">
        <v>1748</v>
      </c>
      <c r="E34" s="6" t="s">
        <v>621</v>
      </c>
      <c r="F34" s="19">
        <v>750</v>
      </c>
      <c r="G34" s="24">
        <v>7512.53</v>
      </c>
      <c r="H34" s="24">
        <v>3.35</v>
      </c>
      <c r="I34" s="31">
        <v>6.6550000000000002</v>
      </c>
      <c r="J34" s="31"/>
      <c r="K34" s="35" t="s">
        <v>598</v>
      </c>
    </row>
    <row r="35" spans="2:11" x14ac:dyDescent="0.3">
      <c r="B35" s="8" t="s">
        <v>760</v>
      </c>
      <c r="C35" s="57" t="s">
        <v>761</v>
      </c>
      <c r="D35" s="54" t="s">
        <v>762</v>
      </c>
      <c r="E35" s="6" t="s">
        <v>763</v>
      </c>
      <c r="F35" s="19">
        <v>7000</v>
      </c>
      <c r="G35" s="24">
        <v>7025</v>
      </c>
      <c r="H35" s="24">
        <v>3.13</v>
      </c>
      <c r="I35" s="31">
        <v>9.0799000000000003</v>
      </c>
      <c r="J35" s="31"/>
      <c r="K35" s="35" t="s">
        <v>598</v>
      </c>
    </row>
    <row r="36" spans="2:11" x14ac:dyDescent="0.3">
      <c r="B36" s="8" t="s">
        <v>1749</v>
      </c>
      <c r="C36" s="57" t="s">
        <v>1750</v>
      </c>
      <c r="D36" s="54" t="s">
        <v>1751</v>
      </c>
      <c r="E36" s="6" t="s">
        <v>1149</v>
      </c>
      <c r="F36" s="19">
        <v>650</v>
      </c>
      <c r="G36" s="24">
        <v>6427.3</v>
      </c>
      <c r="H36" s="24">
        <v>2.86</v>
      </c>
      <c r="I36" s="31">
        <v>10.305</v>
      </c>
      <c r="J36" s="31"/>
      <c r="K36" s="35" t="s">
        <v>598</v>
      </c>
    </row>
    <row r="37" spans="2:11" x14ac:dyDescent="0.3">
      <c r="B37" s="8" t="s">
        <v>644</v>
      </c>
      <c r="C37" s="57" t="s">
        <v>645</v>
      </c>
      <c r="D37" s="54" t="s">
        <v>646</v>
      </c>
      <c r="E37" s="6" t="s">
        <v>647</v>
      </c>
      <c r="F37" s="19">
        <v>5000</v>
      </c>
      <c r="G37" s="24">
        <v>5080.0200000000004</v>
      </c>
      <c r="H37" s="24">
        <v>2.2599999999999998</v>
      </c>
      <c r="I37" s="31">
        <v>7.4550000000000001</v>
      </c>
      <c r="J37" s="31"/>
      <c r="K37" s="35" t="s">
        <v>598</v>
      </c>
    </row>
    <row r="38" spans="2:11" x14ac:dyDescent="0.3">
      <c r="B38" s="8" t="s">
        <v>1753</v>
      </c>
      <c r="C38" s="57" t="s">
        <v>1754</v>
      </c>
      <c r="D38" s="54" t="s">
        <v>1755</v>
      </c>
      <c r="E38" s="6" t="s">
        <v>1149</v>
      </c>
      <c r="F38" s="19">
        <v>5000</v>
      </c>
      <c r="G38" s="24">
        <v>5030.05</v>
      </c>
      <c r="H38" s="24">
        <v>2.2400000000000002</v>
      </c>
      <c r="I38" s="31">
        <v>9.7401</v>
      </c>
      <c r="J38" s="31"/>
      <c r="K38" s="35" t="s">
        <v>598</v>
      </c>
    </row>
    <row r="39" spans="2:11" x14ac:dyDescent="0.3">
      <c r="B39" s="8" t="s">
        <v>1756</v>
      </c>
      <c r="C39" s="57" t="s">
        <v>1182</v>
      </c>
      <c r="D39" s="54" t="s">
        <v>1757</v>
      </c>
      <c r="E39" s="6" t="s">
        <v>647</v>
      </c>
      <c r="F39" s="19">
        <v>4500</v>
      </c>
      <c r="G39" s="24">
        <v>4590.82</v>
      </c>
      <c r="H39" s="24">
        <v>2.0499999999999998</v>
      </c>
      <c r="I39" s="31">
        <v>7.6098999999999997</v>
      </c>
      <c r="J39" s="31"/>
      <c r="K39" s="35" t="s">
        <v>598</v>
      </c>
    </row>
    <row r="40" spans="2:11" x14ac:dyDescent="0.3">
      <c r="B40" s="8" t="s">
        <v>1181</v>
      </c>
      <c r="C40" s="57" t="s">
        <v>1182</v>
      </c>
      <c r="D40" s="54" t="s">
        <v>1183</v>
      </c>
      <c r="E40" s="6" t="s">
        <v>647</v>
      </c>
      <c r="F40" s="19">
        <v>4000</v>
      </c>
      <c r="G40" s="24">
        <v>4065.52</v>
      </c>
      <c r="H40" s="24">
        <v>1.81</v>
      </c>
      <c r="I40" s="31">
        <v>7.5949</v>
      </c>
      <c r="J40" s="31"/>
      <c r="K40" s="35" t="s">
        <v>598</v>
      </c>
    </row>
    <row r="41" spans="2:11" x14ac:dyDescent="0.3">
      <c r="B41" s="8" t="s">
        <v>773</v>
      </c>
      <c r="C41" s="57" t="s">
        <v>774</v>
      </c>
      <c r="D41" s="54" t="s">
        <v>775</v>
      </c>
      <c r="E41" s="6" t="s">
        <v>675</v>
      </c>
      <c r="F41" s="19">
        <v>3500</v>
      </c>
      <c r="G41" s="24">
        <v>2629.99</v>
      </c>
      <c r="H41" s="24">
        <v>1.17</v>
      </c>
      <c r="I41" s="31">
        <v>7.6894</v>
      </c>
      <c r="J41" s="31"/>
      <c r="K41" s="35" t="s">
        <v>598</v>
      </c>
    </row>
    <row r="42" spans="2:11" x14ac:dyDescent="0.3">
      <c r="B42" s="8" t="s">
        <v>1146</v>
      </c>
      <c r="C42" s="57" t="s">
        <v>1147</v>
      </c>
      <c r="D42" s="54" t="s">
        <v>1148</v>
      </c>
      <c r="E42" s="6" t="s">
        <v>1149</v>
      </c>
      <c r="F42" s="19">
        <v>200</v>
      </c>
      <c r="G42" s="24">
        <v>1989.47</v>
      </c>
      <c r="H42" s="24">
        <v>0.89</v>
      </c>
      <c r="I42" s="31">
        <v>8.375</v>
      </c>
      <c r="J42" s="31"/>
      <c r="K42" s="35" t="s">
        <v>598</v>
      </c>
    </row>
    <row r="43" spans="2:11" x14ac:dyDescent="0.3">
      <c r="B43" s="8" t="s">
        <v>1758</v>
      </c>
      <c r="C43" s="57" t="s">
        <v>352</v>
      </c>
      <c r="D43" s="54" t="s">
        <v>1759</v>
      </c>
      <c r="E43" s="6" t="s">
        <v>647</v>
      </c>
      <c r="F43" s="19">
        <v>1875</v>
      </c>
      <c r="G43" s="24">
        <v>1899.53</v>
      </c>
      <c r="H43" s="24">
        <v>0.85</v>
      </c>
      <c r="I43" s="31">
        <v>7.3403</v>
      </c>
      <c r="J43" s="31"/>
      <c r="K43" s="35" t="s">
        <v>598</v>
      </c>
    </row>
    <row r="44" spans="2:11" x14ac:dyDescent="0.3">
      <c r="B44" s="8" t="s">
        <v>1760</v>
      </c>
      <c r="C44" s="57" t="s">
        <v>352</v>
      </c>
      <c r="D44" s="54" t="s">
        <v>1761</v>
      </c>
      <c r="E44" s="6" t="s">
        <v>647</v>
      </c>
      <c r="F44" s="19">
        <v>1875</v>
      </c>
      <c r="G44" s="24">
        <v>1890.87</v>
      </c>
      <c r="H44" s="24">
        <v>0.84</v>
      </c>
      <c r="I44" s="31">
        <v>7.3853</v>
      </c>
      <c r="J44" s="31"/>
      <c r="K44" s="35" t="s">
        <v>598</v>
      </c>
    </row>
    <row r="45" spans="2:11" x14ac:dyDescent="0.3">
      <c r="B45" s="8" t="s">
        <v>1762</v>
      </c>
      <c r="C45" s="57" t="s">
        <v>352</v>
      </c>
      <c r="D45" s="54" t="s">
        <v>1763</v>
      </c>
      <c r="E45" s="6" t="s">
        <v>647</v>
      </c>
      <c r="F45" s="19">
        <v>1875</v>
      </c>
      <c r="G45" s="24">
        <v>1879.75</v>
      </c>
      <c r="H45" s="24">
        <v>0.84</v>
      </c>
      <c r="I45" s="31">
        <v>7.3007999999999997</v>
      </c>
      <c r="J45" s="31"/>
      <c r="K45" s="35" t="s">
        <v>598</v>
      </c>
    </row>
    <row r="46" spans="2:11" x14ac:dyDescent="0.3">
      <c r="B46" s="8" t="s">
        <v>1156</v>
      </c>
      <c r="C46" s="57" t="s">
        <v>1157</v>
      </c>
      <c r="D46" s="54" t="s">
        <v>1158</v>
      </c>
      <c r="E46" s="6" t="s">
        <v>1159</v>
      </c>
      <c r="F46" s="19">
        <v>170</v>
      </c>
      <c r="G46" s="24">
        <v>1692.32</v>
      </c>
      <c r="H46" s="24">
        <v>0.75</v>
      </c>
      <c r="I46" s="31">
        <v>7.4600999999999997</v>
      </c>
      <c r="J46" s="31"/>
      <c r="K46" s="35" t="s">
        <v>598</v>
      </c>
    </row>
    <row r="47" spans="2:11" x14ac:dyDescent="0.3">
      <c r="B47" s="8" t="s">
        <v>1764</v>
      </c>
      <c r="C47" s="57" t="s">
        <v>1111</v>
      </c>
      <c r="D47" s="54" t="s">
        <v>1765</v>
      </c>
      <c r="E47" s="6" t="s">
        <v>1113</v>
      </c>
      <c r="F47" s="19">
        <v>150</v>
      </c>
      <c r="G47" s="24">
        <v>1535.12</v>
      </c>
      <c r="H47" s="24">
        <v>0.68</v>
      </c>
      <c r="I47" s="31">
        <v>7.5957999999999997</v>
      </c>
      <c r="J47" s="31"/>
      <c r="K47" s="35" t="s">
        <v>598</v>
      </c>
    </row>
    <row r="48" spans="2:11" x14ac:dyDescent="0.3">
      <c r="B48" s="8" t="s">
        <v>1168</v>
      </c>
      <c r="C48" s="57" t="s">
        <v>1166</v>
      </c>
      <c r="D48" s="54" t="s">
        <v>1169</v>
      </c>
      <c r="E48" s="6" t="s">
        <v>675</v>
      </c>
      <c r="F48" s="19">
        <v>500</v>
      </c>
      <c r="G48" s="24">
        <v>501.58</v>
      </c>
      <c r="H48" s="24">
        <v>0.22</v>
      </c>
      <c r="I48" s="31">
        <v>8.5250000000000004</v>
      </c>
      <c r="J48" s="31"/>
      <c r="K48" s="35" t="s">
        <v>598</v>
      </c>
    </row>
    <row r="49" spans="2:11" x14ac:dyDescent="0.3">
      <c r="C49" s="58" t="s">
        <v>175</v>
      </c>
      <c r="D49" s="54"/>
      <c r="E49" s="6"/>
      <c r="F49" s="19"/>
      <c r="G49" s="25">
        <v>168494.03</v>
      </c>
      <c r="H49" s="25">
        <v>75.05</v>
      </c>
      <c r="I49" s="31"/>
      <c r="J49" s="31"/>
      <c r="K49" s="35"/>
    </row>
    <row r="50" spans="2:11" x14ac:dyDescent="0.3">
      <c r="C50" s="57"/>
      <c r="D50" s="54"/>
      <c r="E50" s="6"/>
      <c r="F50" s="19"/>
      <c r="G50" s="24"/>
      <c r="H50" s="24"/>
      <c r="I50" s="31"/>
      <c r="J50" s="31"/>
      <c r="K50" s="35"/>
    </row>
    <row r="51" spans="2:11" x14ac:dyDescent="0.3">
      <c r="C51" s="58" t="s">
        <v>7</v>
      </c>
      <c r="D51" s="54"/>
      <c r="E51" s="6"/>
      <c r="F51" s="19"/>
      <c r="G51" s="24" t="s">
        <v>2</v>
      </c>
      <c r="H51" s="24" t="s">
        <v>2</v>
      </c>
      <c r="I51" s="31"/>
      <c r="J51" s="31"/>
      <c r="K51" s="35"/>
    </row>
    <row r="52" spans="2:11" x14ac:dyDescent="0.3">
      <c r="C52" s="57"/>
      <c r="D52" s="54"/>
      <c r="E52" s="6"/>
      <c r="F52" s="19"/>
      <c r="G52" s="24"/>
      <c r="H52" s="24"/>
      <c r="I52" s="31"/>
      <c r="J52" s="31"/>
      <c r="K52" s="35"/>
    </row>
    <row r="53" spans="2:11" x14ac:dyDescent="0.3">
      <c r="C53" s="58" t="s">
        <v>8</v>
      </c>
      <c r="D53" s="54"/>
      <c r="E53" s="6"/>
      <c r="F53" s="19"/>
      <c r="G53" s="24" t="s">
        <v>2</v>
      </c>
      <c r="H53" s="24" t="s">
        <v>2</v>
      </c>
      <c r="I53" s="31"/>
      <c r="J53" s="31"/>
      <c r="K53" s="35"/>
    </row>
    <row r="54" spans="2:11" x14ac:dyDescent="0.3">
      <c r="C54" s="57"/>
      <c r="D54" s="54"/>
      <c r="E54" s="6"/>
      <c r="F54" s="19"/>
      <c r="G54" s="24"/>
      <c r="H54" s="24"/>
      <c r="I54" s="31"/>
      <c r="J54" s="31"/>
      <c r="K54" s="35"/>
    </row>
    <row r="55" spans="2:11" x14ac:dyDescent="0.3">
      <c r="C55" s="59" t="s">
        <v>9</v>
      </c>
      <c r="D55" s="54"/>
      <c r="E55" s="6"/>
      <c r="F55" s="19"/>
      <c r="G55" s="24"/>
      <c r="H55" s="24"/>
      <c r="I55" s="31"/>
      <c r="J55" s="31"/>
      <c r="K55" s="35"/>
    </row>
    <row r="56" spans="2:11" x14ac:dyDescent="0.3">
      <c r="B56" s="8" t="s">
        <v>776</v>
      </c>
      <c r="C56" s="57" t="s">
        <v>777</v>
      </c>
      <c r="D56" s="54" t="s">
        <v>778</v>
      </c>
      <c r="E56" s="6" t="s">
        <v>186</v>
      </c>
      <c r="F56" s="19">
        <v>19000000</v>
      </c>
      <c r="G56" s="24">
        <v>20391.14</v>
      </c>
      <c r="H56" s="24">
        <v>9.08</v>
      </c>
      <c r="I56" s="31">
        <v>6.5266767000000003</v>
      </c>
      <c r="J56" s="31"/>
      <c r="K56" s="35"/>
    </row>
    <row r="57" spans="2:11" x14ac:dyDescent="0.3">
      <c r="B57" s="8" t="s">
        <v>706</v>
      </c>
      <c r="C57" s="57" t="s">
        <v>707</v>
      </c>
      <c r="D57" s="54" t="s">
        <v>708</v>
      </c>
      <c r="E57" s="6" t="s">
        <v>186</v>
      </c>
      <c r="F57" s="19">
        <v>8000000</v>
      </c>
      <c r="G57" s="24">
        <v>8287.43</v>
      </c>
      <c r="H57" s="24">
        <v>3.69</v>
      </c>
      <c r="I57" s="31">
        <v>6.3730647999999999</v>
      </c>
      <c r="J57" s="31"/>
      <c r="K57" s="35"/>
    </row>
    <row r="58" spans="2:11" x14ac:dyDescent="0.3">
      <c r="B58" s="8" t="s">
        <v>1766</v>
      </c>
      <c r="C58" s="57" t="s">
        <v>1767</v>
      </c>
      <c r="D58" s="54" t="s">
        <v>1768</v>
      </c>
      <c r="E58" s="6" t="s">
        <v>186</v>
      </c>
      <c r="F58" s="19">
        <v>4000000</v>
      </c>
      <c r="G58" s="24">
        <v>4263.66</v>
      </c>
      <c r="H58" s="24">
        <v>1.9</v>
      </c>
      <c r="I58" s="31">
        <v>6.2089220999999997</v>
      </c>
      <c r="J58" s="31"/>
      <c r="K58" s="35"/>
    </row>
    <row r="59" spans="2:11" x14ac:dyDescent="0.3">
      <c r="C59" s="58" t="s">
        <v>175</v>
      </c>
      <c r="D59" s="54"/>
      <c r="E59" s="6"/>
      <c r="F59" s="19"/>
      <c r="G59" s="25">
        <v>32942.230000000003</v>
      </c>
      <c r="H59" s="25">
        <v>14.67</v>
      </c>
      <c r="I59" s="31"/>
      <c r="J59" s="31"/>
      <c r="K59" s="35"/>
    </row>
    <row r="60" spans="2:11" x14ac:dyDescent="0.3">
      <c r="C60" s="57"/>
      <c r="D60" s="54"/>
      <c r="E60" s="6"/>
      <c r="F60" s="19"/>
      <c r="G60" s="24"/>
      <c r="H60" s="24"/>
      <c r="I60" s="31"/>
      <c r="J60" s="31"/>
      <c r="K60" s="35"/>
    </row>
    <row r="61" spans="2:11" x14ac:dyDescent="0.3">
      <c r="C61" s="58" t="s">
        <v>10</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11</v>
      </c>
      <c r="D63" s="54"/>
      <c r="E63" s="6"/>
      <c r="F63" s="19"/>
      <c r="G63" s="24"/>
      <c r="H63" s="24"/>
      <c r="I63" s="31"/>
      <c r="J63" s="31"/>
      <c r="K63" s="35"/>
    </row>
    <row r="64" spans="2:11" x14ac:dyDescent="0.3">
      <c r="C64" s="57"/>
      <c r="D64" s="54"/>
      <c r="E64" s="6"/>
      <c r="F64" s="19"/>
      <c r="G64" s="24"/>
      <c r="H64" s="24"/>
      <c r="I64" s="31"/>
      <c r="J64" s="31"/>
      <c r="K64" s="35"/>
    </row>
    <row r="65" spans="1:11" x14ac:dyDescent="0.3">
      <c r="C65" s="58" t="s">
        <v>13</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14</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15</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16</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17</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A75" s="10"/>
      <c r="B75" s="28"/>
      <c r="C75" s="58" t="s">
        <v>18</v>
      </c>
      <c r="D75" s="54"/>
      <c r="E75" s="6"/>
      <c r="F75" s="19"/>
      <c r="G75" s="24"/>
      <c r="H75" s="24"/>
      <c r="I75" s="31"/>
      <c r="J75" s="31"/>
      <c r="K75" s="35"/>
    </row>
    <row r="76" spans="1:11" x14ac:dyDescent="0.3">
      <c r="A76" s="28"/>
      <c r="B76" s="28"/>
      <c r="C76" s="58" t="s">
        <v>19</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20</v>
      </c>
      <c r="D78" s="54"/>
      <c r="E78" s="6"/>
      <c r="F78" s="19"/>
      <c r="G78" s="24"/>
      <c r="H78" s="24"/>
      <c r="I78" s="31"/>
      <c r="J78" s="31"/>
      <c r="K78" s="35"/>
    </row>
    <row r="79" spans="1:11" x14ac:dyDescent="0.3">
      <c r="B79" s="8" t="s">
        <v>785</v>
      </c>
      <c r="C79" s="57" t="s">
        <v>5149</v>
      </c>
      <c r="D79" s="54" t="s">
        <v>786</v>
      </c>
      <c r="E79" s="6" t="s">
        <v>787</v>
      </c>
      <c r="F79" s="19">
        <v>7082.6459999999997</v>
      </c>
      <c r="G79" s="24">
        <v>792.62</v>
      </c>
      <c r="H79" s="24">
        <v>0.35</v>
      </c>
      <c r="I79" s="31">
        <v>5.71</v>
      </c>
      <c r="J79" s="31"/>
      <c r="K79" s="35"/>
    </row>
    <row r="80" spans="1:11" x14ac:dyDescent="0.3">
      <c r="C80" s="58" t="s">
        <v>175</v>
      </c>
      <c r="D80" s="54"/>
      <c r="E80" s="6"/>
      <c r="F80" s="19"/>
      <c r="G80" s="25">
        <v>792.62</v>
      </c>
      <c r="H80" s="25">
        <v>0.35</v>
      </c>
      <c r="I80" s="31"/>
      <c r="J80" s="31"/>
      <c r="K80" s="35"/>
    </row>
    <row r="81" spans="1:54" x14ac:dyDescent="0.3">
      <c r="C81" s="57"/>
      <c r="D81" s="54"/>
      <c r="E81" s="6"/>
      <c r="F81" s="19"/>
      <c r="G81" s="24"/>
      <c r="H81" s="24"/>
      <c r="I81" s="31"/>
      <c r="J81" s="31"/>
      <c r="K81" s="35"/>
    </row>
    <row r="82" spans="1:54" x14ac:dyDescent="0.3">
      <c r="C82" s="58" t="s">
        <v>21</v>
      </c>
      <c r="D82" s="54"/>
      <c r="E82" s="6"/>
      <c r="F82" s="19"/>
      <c r="G82" s="24" t="s">
        <v>2</v>
      </c>
      <c r="H82" s="24" t="s">
        <v>2</v>
      </c>
      <c r="I82" s="31"/>
      <c r="J82" s="31"/>
      <c r="K82" s="35"/>
    </row>
    <row r="83" spans="1:54" x14ac:dyDescent="0.3">
      <c r="C83" s="57"/>
      <c r="D83" s="54"/>
      <c r="E83" s="6"/>
      <c r="F83" s="19"/>
      <c r="G83" s="24"/>
      <c r="H83" s="24"/>
      <c r="I83" s="31"/>
      <c r="J83" s="31"/>
      <c r="K83" s="35"/>
    </row>
    <row r="84" spans="1:54" x14ac:dyDescent="0.3">
      <c r="C84" s="58" t="s">
        <v>22</v>
      </c>
      <c r="D84" s="54"/>
      <c r="E84" s="6"/>
      <c r="F84" s="19"/>
      <c r="G84" s="24" t="s">
        <v>2</v>
      </c>
      <c r="H84" s="24" t="s">
        <v>2</v>
      </c>
      <c r="I84" s="31"/>
      <c r="J84" s="31"/>
      <c r="K84" s="35"/>
    </row>
    <row r="85" spans="1:54" x14ac:dyDescent="0.3">
      <c r="C85" s="57"/>
      <c r="D85" s="54"/>
      <c r="E85" s="6"/>
      <c r="F85" s="19"/>
      <c r="G85" s="24"/>
      <c r="H85" s="24"/>
      <c r="I85" s="31"/>
      <c r="J85" s="31"/>
      <c r="K85" s="35"/>
    </row>
    <row r="86" spans="1:54" x14ac:dyDescent="0.3">
      <c r="C86" s="58" t="s">
        <v>23</v>
      </c>
      <c r="D86" s="54"/>
      <c r="E86" s="6"/>
      <c r="F86" s="19"/>
      <c r="G86" s="24" t="s">
        <v>2</v>
      </c>
      <c r="H86" s="24" t="s">
        <v>2</v>
      </c>
      <c r="I86" s="31"/>
      <c r="J86" s="31"/>
      <c r="K86" s="35"/>
    </row>
    <row r="87" spans="1:54" x14ac:dyDescent="0.3">
      <c r="C87" s="57"/>
      <c r="D87" s="54"/>
      <c r="E87" s="6"/>
      <c r="F87" s="19"/>
      <c r="G87" s="24"/>
      <c r="H87" s="24"/>
      <c r="I87" s="31"/>
      <c r="J87" s="31"/>
      <c r="K87" s="35"/>
    </row>
    <row r="88" spans="1:54" x14ac:dyDescent="0.3">
      <c r="C88" s="59" t="s">
        <v>24</v>
      </c>
      <c r="D88" s="54"/>
      <c r="E88" s="6"/>
      <c r="F88" s="19"/>
      <c r="G88" s="24"/>
      <c r="H88" s="24"/>
      <c r="I88" s="31"/>
      <c r="J88" s="31"/>
      <c r="K88" s="35"/>
    </row>
    <row r="89" spans="1:54" x14ac:dyDescent="0.3">
      <c r="B89" s="8" t="s">
        <v>187</v>
      </c>
      <c r="C89" s="57" t="s">
        <v>188</v>
      </c>
      <c r="D89" s="54"/>
      <c r="E89" s="6"/>
      <c r="F89" s="19"/>
      <c r="G89" s="24">
        <v>11002.98</v>
      </c>
      <c r="H89" s="24">
        <v>4.9000000000000004</v>
      </c>
      <c r="I89" s="31"/>
      <c r="J89" s="31"/>
      <c r="K89" s="35"/>
    </row>
    <row r="90" spans="1:54" x14ac:dyDescent="0.3">
      <c r="C90" s="58" t="s">
        <v>175</v>
      </c>
      <c r="D90" s="54"/>
      <c r="E90" s="6"/>
      <c r="F90" s="19"/>
      <c r="G90" s="25">
        <v>11002.98</v>
      </c>
      <c r="H90" s="25">
        <v>4.9000000000000004</v>
      </c>
      <c r="I90" s="31"/>
      <c r="J90" s="31"/>
      <c r="K90" s="35"/>
    </row>
    <row r="91" spans="1:54" x14ac:dyDescent="0.3">
      <c r="C91" s="57"/>
      <c r="D91" s="54"/>
      <c r="E91" s="6"/>
      <c r="F91" s="19"/>
      <c r="G91" s="24"/>
      <c r="H91" s="24"/>
      <c r="I91" s="31"/>
      <c r="J91" s="31"/>
      <c r="K91" s="35"/>
    </row>
    <row r="92" spans="1:54" x14ac:dyDescent="0.3">
      <c r="A92" s="10"/>
      <c r="B92" s="28"/>
      <c r="C92" s="58" t="s">
        <v>25</v>
      </c>
      <c r="D92" s="54"/>
      <c r="E92" s="6"/>
      <c r="F92" s="19"/>
      <c r="G92" s="24"/>
      <c r="H92" s="24"/>
      <c r="I92" s="31"/>
      <c r="J92" s="31"/>
      <c r="K92" s="35"/>
    </row>
    <row r="93" spans="1:54" s="2" customFormat="1" ht="13.8" x14ac:dyDescent="0.3">
      <c r="A93" s="28"/>
      <c r="B93" s="28"/>
      <c r="C93" s="57" t="s">
        <v>5128</v>
      </c>
      <c r="D93" s="54"/>
      <c r="E93" s="6"/>
      <c r="F93" s="19"/>
      <c r="G93" s="24" t="s">
        <v>2</v>
      </c>
      <c r="H93" s="24" t="s">
        <v>2</v>
      </c>
      <c r="I93" s="31"/>
      <c r="J93" s="31"/>
      <c r="K93" s="35"/>
      <c r="L93" s="3"/>
      <c r="AI93" s="3"/>
      <c r="AV93" s="3"/>
      <c r="AX93" s="3"/>
      <c r="BB93" s="3"/>
    </row>
    <row r="94" spans="1:54" x14ac:dyDescent="0.3">
      <c r="B94" s="8"/>
      <c r="C94" s="57" t="s">
        <v>189</v>
      </c>
      <c r="D94" s="54"/>
      <c r="E94" s="6"/>
      <c r="F94" s="19"/>
      <c r="G94" s="24">
        <v>5246.12</v>
      </c>
      <c r="H94" s="24">
        <v>2.36</v>
      </c>
      <c r="I94" s="31"/>
      <c r="J94" s="31"/>
      <c r="K94" s="35"/>
    </row>
    <row r="95" spans="1:54" x14ac:dyDescent="0.3">
      <c r="C95" s="58" t="s">
        <v>175</v>
      </c>
      <c r="D95" s="54"/>
      <c r="E95" s="6"/>
      <c r="F95" s="19"/>
      <c r="G95" s="25">
        <v>5246.12</v>
      </c>
      <c r="H95" s="25">
        <v>2.36</v>
      </c>
      <c r="I95" s="31"/>
      <c r="J95" s="31"/>
      <c r="K95" s="35"/>
    </row>
    <row r="96" spans="1:54" x14ac:dyDescent="0.3">
      <c r="C96" s="57"/>
      <c r="D96" s="54"/>
      <c r="E96" s="6"/>
      <c r="F96" s="19"/>
      <c r="G96" s="24"/>
      <c r="H96" s="24"/>
      <c r="I96" s="31"/>
      <c r="J96" s="31"/>
      <c r="K96" s="35"/>
    </row>
    <row r="97" spans="3:11" x14ac:dyDescent="0.3">
      <c r="C97" s="60" t="s">
        <v>190</v>
      </c>
      <c r="D97" s="55"/>
      <c r="E97" s="5"/>
      <c r="F97" s="20"/>
      <c r="G97" s="26">
        <v>224477.98</v>
      </c>
      <c r="H97" s="26">
        <v>100</v>
      </c>
      <c r="I97" s="32"/>
      <c r="J97" s="32"/>
      <c r="K97" s="36"/>
    </row>
    <row r="100" spans="3:11" x14ac:dyDescent="0.3">
      <c r="C100" s="1" t="s">
        <v>191</v>
      </c>
    </row>
    <row r="101" spans="3:11" x14ac:dyDescent="0.3">
      <c r="C101" s="37" t="s">
        <v>192</v>
      </c>
      <c r="D101" s="37"/>
      <c r="E101" s="37"/>
      <c r="F101" s="37"/>
      <c r="G101" s="37"/>
      <c r="H101" s="37"/>
      <c r="I101" s="37"/>
      <c r="J101" s="37"/>
      <c r="K101" s="37"/>
    </row>
    <row r="102" spans="3:11" x14ac:dyDescent="0.3">
      <c r="C102" s="2" t="s">
        <v>193</v>
      </c>
    </row>
    <row r="103" spans="3:11" x14ac:dyDescent="0.3">
      <c r="C103" s="2" t="s">
        <v>194</v>
      </c>
    </row>
    <row r="104" spans="3:11" ht="30" customHeight="1" x14ac:dyDescent="0.3">
      <c r="C104" s="82" t="s">
        <v>195</v>
      </c>
      <c r="D104" s="83"/>
      <c r="E104" s="83"/>
      <c r="F104" s="83"/>
      <c r="G104" s="83"/>
      <c r="H104" s="83"/>
      <c r="I104" s="83"/>
      <c r="J104" s="83"/>
      <c r="K104" s="83"/>
    </row>
    <row r="105" spans="3:11" x14ac:dyDescent="0.3">
      <c r="C105" s="2" t="s">
        <v>196</v>
      </c>
    </row>
    <row r="107" spans="3:11" x14ac:dyDescent="0.3">
      <c r="C107" s="1" t="s">
        <v>5237</v>
      </c>
      <c r="E107" s="80" t="s">
        <v>5238</v>
      </c>
    </row>
    <row r="108" spans="3:11" x14ac:dyDescent="0.3">
      <c r="E108" s="2" t="s">
        <v>5255</v>
      </c>
    </row>
  </sheetData>
  <mergeCells count="1">
    <mergeCell ref="C104:K104"/>
  </mergeCells>
  <hyperlinks>
    <hyperlink ref="J2" location="'Index'!A1" display="'Index'!A1" xr:uid="{0AF2ABA1-FBF0-42A9-B29C-E2DC6E32DAF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E3D5B-3EB5-4431-BB1A-67C241C05CB3}">
  <sheetPr codeName="Sheet1"/>
  <dimension ref="A1:IZ114"/>
  <sheetViews>
    <sheetView showGridLines="0" zoomScale="90" zoomScaleNormal="90" workbookViewId="0">
      <pane ySplit="6" topLeftCell="A109"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4" width="19.5546875" style="13" customWidth="1"/>
    <col min="15" max="15" width="19.5546875" style="3" customWidth="1"/>
    <col min="16" max="16" width="9.109375" style="3" bestFit="1" customWidth="1"/>
    <col min="17" max="17" width="7.44140625" style="2" bestFit="1" customWidth="1"/>
    <col min="18" max="18" width="6.6640625" style="2" bestFit="1" customWidth="1"/>
    <col min="19" max="19" width="9.88671875" style="2" bestFit="1" customWidth="1"/>
    <col min="20" max="20" width="21.109375" style="2" bestFit="1" customWidth="1"/>
    <col min="21" max="21" width="16.44140625" style="2" bestFit="1" customWidth="1"/>
    <col min="22" max="22" width="7.33203125" style="2" bestFit="1" customWidth="1"/>
    <col min="23" max="23" width="9.33203125" style="2" bestFit="1" customWidth="1"/>
    <col min="24" max="24" width="17.88671875" style="2" bestFit="1" customWidth="1"/>
    <col min="25" max="25" width="6.6640625" style="2" bestFit="1" customWidth="1"/>
    <col min="26" max="26" width="19.109375" style="2" bestFit="1" customWidth="1"/>
    <col min="27" max="27" width="25.109375" style="2" bestFit="1" customWidth="1"/>
    <col min="28" max="28" width="21.44140625" style="2" bestFit="1" customWidth="1"/>
    <col min="29" max="29" width="19.6640625" style="2" bestFit="1" customWidth="1"/>
    <col min="30" max="30" width="14" style="2" bestFit="1" customWidth="1"/>
    <col min="31" max="31" width="13.109375" style="2" bestFit="1" customWidth="1"/>
    <col min="32" max="32" width="9.33203125" style="2" bestFit="1" customWidth="1"/>
    <col min="33" max="33" width="13.109375" style="2" bestFit="1" customWidth="1"/>
    <col min="34" max="34" width="7.44140625" style="2" bestFit="1" customWidth="1"/>
    <col min="35" max="35" width="19.44140625" style="2" bestFit="1" customWidth="1"/>
    <col min="36" max="36" width="20.88671875" style="2" bestFit="1" customWidth="1"/>
    <col min="37" max="37" width="19" style="2" bestFit="1" customWidth="1"/>
    <col min="38" max="38" width="25.88671875" style="2" bestFit="1" customWidth="1"/>
    <col min="39" max="39" width="14.5546875" style="3" bestFit="1" customWidth="1"/>
    <col min="40" max="40" width="14.44140625" style="2" bestFit="1" customWidth="1"/>
    <col min="41" max="41" width="27.33203125" style="2" bestFit="1" customWidth="1"/>
    <col min="42" max="42" width="11.5546875" style="2" bestFit="1" customWidth="1"/>
    <col min="43" max="43" width="6.33203125" style="2" bestFit="1" customWidth="1"/>
    <col min="44" max="44" width="7" style="2" bestFit="1" customWidth="1"/>
    <col min="45" max="45" width="23.88671875" style="2" bestFit="1" customWidth="1"/>
    <col min="46" max="46" width="12.88671875" style="2" bestFit="1" customWidth="1"/>
    <col min="47" max="47" width="11.33203125" style="2" bestFit="1" customWidth="1"/>
    <col min="48" max="48" width="15.33203125" style="2" bestFit="1" customWidth="1"/>
    <col min="49" max="49" width="21.109375" style="2" bestFit="1" customWidth="1"/>
    <col min="50" max="50" width="23.88671875" style="2" bestFit="1" customWidth="1"/>
    <col min="51" max="51" width="14.44140625" style="2" bestFit="1" customWidth="1"/>
    <col min="52" max="52" width="11.109375" style="3" bestFit="1" customWidth="1"/>
    <col min="53" max="53" width="15" style="2" bestFit="1" customWidth="1"/>
    <col min="54" max="54" width="11.6640625" style="3" bestFit="1" customWidth="1"/>
    <col min="55" max="55" width="23.5546875" style="2" bestFit="1" customWidth="1"/>
    <col min="56" max="56" width="22.109375" style="2" bestFit="1" customWidth="1"/>
    <col min="57" max="57" width="21" style="2" bestFit="1" customWidth="1"/>
    <col min="58" max="58" width="15.6640625" style="3" bestFit="1" customWidth="1"/>
    <col min="59" max="59" width="10.44140625" style="2" bestFit="1" customWidth="1"/>
    <col min="60" max="60" width="13.6640625" style="2" bestFit="1" customWidth="1"/>
    <col min="61" max="61" width="18" style="2" bestFit="1" customWidth="1"/>
    <col min="62" max="62" width="19.6640625" style="2" bestFit="1" customWidth="1"/>
    <col min="63" max="63" width="13.88671875" style="2" bestFit="1" customWidth="1"/>
    <col min="64" max="64" width="15.6640625" style="2" bestFit="1" customWidth="1"/>
    <col min="65" max="65" width="28.5546875" style="2" bestFit="1" customWidth="1"/>
    <col min="66" max="66" width="20.33203125" style="2" bestFit="1" customWidth="1"/>
    <col min="67" max="67" width="16" style="2" bestFit="1" customWidth="1"/>
    <col min="68" max="68" width="13.6640625" style="2" bestFit="1" customWidth="1"/>
    <col min="69" max="69" width="28.109375" style="2" bestFit="1" customWidth="1"/>
    <col min="70" max="70" width="15.88671875" style="2" bestFit="1" customWidth="1"/>
    <col min="71" max="71" width="26.33203125" style="2" bestFit="1" customWidth="1"/>
    <col min="72" max="72" width="13.109375" style="2" bestFit="1" customWidth="1"/>
    <col min="73" max="73" width="15" style="2" bestFit="1" customWidth="1"/>
    <col min="74" max="74" width="9" style="2" bestFit="1" customWidth="1"/>
    <col min="75" max="75" width="18" style="2" bestFit="1" customWidth="1"/>
    <col min="76" max="76" width="14.33203125" style="2" bestFit="1" customWidth="1"/>
    <col min="77" max="77" width="15.6640625" style="2" bestFit="1" customWidth="1"/>
    <col min="78" max="78" width="18.6640625" style="2" bestFit="1" customWidth="1"/>
    <col min="79" max="79" width="16.109375" style="2" bestFit="1" customWidth="1"/>
    <col min="80" max="80" width="23.5546875" style="2" bestFit="1" customWidth="1"/>
    <col min="81" max="81" width="23.88671875" style="2" bestFit="1" customWidth="1"/>
    <col min="82" max="82" width="22.88671875" style="2" bestFit="1" customWidth="1"/>
    <col min="83" max="83" width="11.6640625" style="2" bestFit="1" customWidth="1"/>
    <col min="84" max="84" width="11.88671875" style="2" bestFit="1" customWidth="1"/>
    <col min="85" max="85" width="15.109375" style="2" bestFit="1" customWidth="1"/>
    <col min="86" max="86" width="15.33203125" style="2" bestFit="1" customWidth="1"/>
    <col min="87" max="87" width="19.5546875" style="2" bestFit="1" customWidth="1"/>
    <col min="88" max="88" width="21.5546875" style="2" bestFit="1" customWidth="1"/>
    <col min="89" max="89" width="18.88671875" style="2" bestFit="1" customWidth="1"/>
    <col min="90" max="90" width="8.6640625" style="2" bestFit="1" customWidth="1"/>
    <col min="91" max="91" width="8.88671875" style="2" bestFit="1" customWidth="1"/>
    <col min="92" max="92" width="13.109375" style="2" bestFit="1" customWidth="1"/>
    <col min="93" max="93" width="9.5546875" style="2" bestFit="1" customWidth="1"/>
    <col min="94" max="94" width="9.6640625" style="2" bestFit="1" customWidth="1"/>
    <col min="95" max="95" width="14" style="2" bestFit="1" customWidth="1"/>
    <col min="96" max="96" width="17" style="2" bestFit="1" customWidth="1"/>
    <col min="97" max="97" width="17.33203125" style="2" bestFit="1" customWidth="1"/>
    <col min="98" max="98" width="21.5546875" style="2" bestFit="1" customWidth="1"/>
    <col min="99" max="99" width="17.6640625" style="2" bestFit="1" customWidth="1"/>
    <col min="100" max="100" width="14.5546875" style="2" bestFit="1" customWidth="1"/>
    <col min="101" max="101" width="15.6640625" style="2" bestFit="1" customWidth="1"/>
    <col min="102" max="102" width="19.109375" style="2" bestFit="1" customWidth="1"/>
    <col min="103" max="103" width="12.44140625" style="2" bestFit="1" customWidth="1"/>
    <col min="104" max="105" width="14.88671875" style="2" bestFit="1" customWidth="1"/>
    <col min="106" max="106" width="14.44140625" style="2" bestFit="1" customWidth="1"/>
    <col min="107" max="107" width="23.109375" style="2" bestFit="1" customWidth="1"/>
    <col min="108" max="108" width="26" style="2" bestFit="1" customWidth="1"/>
    <col min="109" max="109" width="19.44140625" style="2" bestFit="1" customWidth="1"/>
    <col min="110" max="110" width="21.5546875" style="2" bestFit="1" customWidth="1"/>
    <col min="111" max="111" width="25.88671875" style="2" bestFit="1" customWidth="1"/>
    <col min="112" max="112" width="18.5546875" style="2" bestFit="1" customWidth="1"/>
    <col min="113" max="113" width="16.33203125" style="2" bestFit="1" customWidth="1"/>
    <col min="114" max="114" width="15.44140625" style="2" bestFit="1" customWidth="1"/>
    <col min="115" max="115" width="17.33203125" style="2" bestFit="1" customWidth="1"/>
    <col min="116" max="116" width="17.44140625" style="2" bestFit="1" customWidth="1"/>
    <col min="117" max="117" width="21.6640625" style="2" bestFit="1" customWidth="1"/>
    <col min="118" max="118" width="17.33203125" style="2" bestFit="1" customWidth="1"/>
    <col min="119" max="119" width="17.44140625" style="2" bestFit="1" customWidth="1"/>
    <col min="120" max="120" width="21.6640625" style="2" bestFit="1" customWidth="1"/>
    <col min="121" max="121" width="13.44140625" style="2" bestFit="1" customWidth="1"/>
    <col min="122" max="219" width="12" style="2" customWidth="1"/>
    <col min="220" max="220" width="17.109375" style="2" customWidth="1"/>
    <col min="221" max="260" width="13.88671875" style="2"/>
  </cols>
  <sheetData>
    <row r="1" spans="1:58" x14ac:dyDescent="0.3">
      <c r="A1" s="8"/>
      <c r="C1" s="8"/>
      <c r="D1" s="8"/>
      <c r="E1" s="8"/>
      <c r="F1" s="15"/>
      <c r="G1" s="12"/>
      <c r="H1" s="12"/>
      <c r="I1" s="12"/>
      <c r="J1" s="12"/>
      <c r="K1" s="12"/>
      <c r="L1" s="12"/>
      <c r="M1" s="12"/>
      <c r="N1" s="12"/>
      <c r="O1" s="11"/>
      <c r="P1" s="11"/>
      <c r="AM1" s="11"/>
      <c r="AZ1" s="11"/>
      <c r="BB1" s="11"/>
      <c r="BF1" s="11"/>
    </row>
    <row r="2" spans="1:58" ht="18.600000000000001" x14ac:dyDescent="0.4">
      <c r="C2" s="7" t="s">
        <v>26</v>
      </c>
      <c r="D2" s="8" t="s">
        <v>27</v>
      </c>
      <c r="J2" s="38" t="s">
        <v>4884</v>
      </c>
      <c r="K2" s="38"/>
      <c r="L2" s="38"/>
      <c r="M2" s="38"/>
      <c r="N2" s="38"/>
    </row>
    <row r="3" spans="1:58" ht="16.2" x14ac:dyDescent="0.35">
      <c r="C3" s="1" t="s">
        <v>28</v>
      </c>
      <c r="D3" s="21" t="s">
        <v>29</v>
      </c>
    </row>
    <row r="4" spans="1:58" ht="15" x14ac:dyDescent="0.35">
      <c r="C4" s="1" t="s">
        <v>30</v>
      </c>
      <c r="D4" s="22">
        <v>45808</v>
      </c>
    </row>
    <row r="5" spans="1:58" x14ac:dyDescent="0.3">
      <c r="C5" s="1"/>
    </row>
    <row r="6" spans="1:58" ht="41.4" x14ac:dyDescent="0.3">
      <c r="C6" s="56" t="s">
        <v>31</v>
      </c>
      <c r="D6" s="52" t="s">
        <v>32</v>
      </c>
      <c r="E6" s="9" t="s">
        <v>33</v>
      </c>
      <c r="F6" s="17" t="s">
        <v>34</v>
      </c>
      <c r="G6" s="14" t="s">
        <v>35</v>
      </c>
      <c r="H6" s="14" t="s">
        <v>36</v>
      </c>
      <c r="I6" s="29" t="s">
        <v>37</v>
      </c>
      <c r="J6" s="29" t="s">
        <v>38</v>
      </c>
      <c r="K6" s="74" t="s">
        <v>5176</v>
      </c>
      <c r="L6" s="74" t="s">
        <v>5177</v>
      </c>
      <c r="M6" s="74" t="s">
        <v>5178</v>
      </c>
      <c r="N6" s="74" t="s">
        <v>5179</v>
      </c>
      <c r="O6" s="33" t="s">
        <v>39</v>
      </c>
    </row>
    <row r="7" spans="1:58" x14ac:dyDescent="0.3">
      <c r="C7" s="57"/>
      <c r="D7" s="53"/>
      <c r="E7" s="4"/>
      <c r="F7" s="18"/>
      <c r="G7" s="23"/>
      <c r="H7" s="23"/>
      <c r="I7" s="30"/>
      <c r="J7" s="30"/>
      <c r="K7" s="30"/>
      <c r="L7" s="30"/>
      <c r="M7" s="30"/>
      <c r="N7" s="30"/>
      <c r="O7" s="34"/>
    </row>
    <row r="8" spans="1:58" x14ac:dyDescent="0.3">
      <c r="A8" s="10"/>
      <c r="B8" s="28"/>
      <c r="C8" s="58" t="s">
        <v>0</v>
      </c>
      <c r="D8" s="54"/>
      <c r="E8" s="6"/>
      <c r="F8" s="19"/>
      <c r="G8" s="24"/>
      <c r="H8" s="24"/>
      <c r="I8" s="31"/>
      <c r="J8" s="31"/>
      <c r="K8" s="31"/>
      <c r="L8" s="31"/>
      <c r="M8" s="31"/>
      <c r="N8" s="31"/>
      <c r="O8" s="35"/>
    </row>
    <row r="9" spans="1:58" x14ac:dyDescent="0.3">
      <c r="C9" s="59" t="s">
        <v>1</v>
      </c>
      <c r="D9" s="54"/>
      <c r="E9" s="6"/>
      <c r="F9" s="19"/>
      <c r="G9" s="24"/>
      <c r="H9" s="24"/>
      <c r="I9" s="31"/>
      <c r="J9" s="31"/>
      <c r="K9" s="31"/>
      <c r="L9" s="31"/>
      <c r="M9" s="31"/>
      <c r="N9" s="31"/>
      <c r="O9" s="35"/>
    </row>
    <row r="10" spans="1:58" x14ac:dyDescent="0.3">
      <c r="B10" s="8" t="s">
        <v>40</v>
      </c>
      <c r="C10" s="57" t="s">
        <v>41</v>
      </c>
      <c r="D10" s="54" t="s">
        <v>42</v>
      </c>
      <c r="E10" s="6" t="s">
        <v>43</v>
      </c>
      <c r="F10" s="19">
        <v>2767400</v>
      </c>
      <c r="G10" s="24">
        <v>53823.16</v>
      </c>
      <c r="H10" s="24">
        <v>9.42</v>
      </c>
      <c r="I10" s="31"/>
      <c r="J10" s="31"/>
      <c r="K10" s="31">
        <v>80.2</v>
      </c>
      <c r="L10" s="31">
        <v>100</v>
      </c>
      <c r="M10" s="75" t="s">
        <v>5193</v>
      </c>
      <c r="N10" s="75" t="s">
        <v>5193</v>
      </c>
      <c r="O10" s="35"/>
    </row>
    <row r="11" spans="1:58" x14ac:dyDescent="0.3">
      <c r="B11" s="8" t="s">
        <v>44</v>
      </c>
      <c r="C11" s="57" t="s">
        <v>45</v>
      </c>
      <c r="D11" s="54" t="s">
        <v>46</v>
      </c>
      <c r="E11" s="6" t="s">
        <v>43</v>
      </c>
      <c r="F11" s="19">
        <v>3285000</v>
      </c>
      <c r="G11" s="24">
        <v>47494.53</v>
      </c>
      <c r="H11" s="24">
        <v>8.31</v>
      </c>
      <c r="I11" s="31"/>
      <c r="J11" s="31"/>
      <c r="K11" s="31">
        <v>75.8</v>
      </c>
      <c r="L11" s="31">
        <v>100</v>
      </c>
      <c r="M11" s="75" t="s">
        <v>5194</v>
      </c>
      <c r="N11" s="75" t="s">
        <v>5194</v>
      </c>
      <c r="O11" s="35"/>
    </row>
    <row r="12" spans="1:58" x14ac:dyDescent="0.3">
      <c r="B12" s="8" t="s">
        <v>47</v>
      </c>
      <c r="C12" s="57" t="s">
        <v>48</v>
      </c>
      <c r="D12" s="54" t="s">
        <v>49</v>
      </c>
      <c r="E12" s="6" t="s">
        <v>50</v>
      </c>
      <c r="F12" s="19">
        <v>1911000</v>
      </c>
      <c r="G12" s="24">
        <v>29863.200000000001</v>
      </c>
      <c r="H12" s="24">
        <v>5.23</v>
      </c>
      <c r="I12" s="31"/>
      <c r="J12" s="31"/>
      <c r="K12" s="31">
        <v>77.2</v>
      </c>
      <c r="L12" s="31">
        <v>100</v>
      </c>
      <c r="M12" s="75" t="s">
        <v>5195</v>
      </c>
      <c r="N12" s="75" t="s">
        <v>5195</v>
      </c>
      <c r="O12" s="35"/>
    </row>
    <row r="13" spans="1:58" x14ac:dyDescent="0.3">
      <c r="B13" s="8" t="s">
        <v>51</v>
      </c>
      <c r="C13" s="57" t="s">
        <v>52</v>
      </c>
      <c r="D13" s="54" t="s">
        <v>53</v>
      </c>
      <c r="E13" s="6" t="s">
        <v>43</v>
      </c>
      <c r="F13" s="19">
        <v>2290000</v>
      </c>
      <c r="G13" s="24">
        <v>27301.38</v>
      </c>
      <c r="H13" s="24">
        <v>4.78</v>
      </c>
      <c r="I13" s="31"/>
      <c r="J13" s="31"/>
      <c r="K13" s="31">
        <v>80.3</v>
      </c>
      <c r="L13" s="31">
        <v>90</v>
      </c>
      <c r="M13" s="75" t="s">
        <v>5196</v>
      </c>
      <c r="N13" s="75" t="s">
        <v>5196</v>
      </c>
      <c r="O13" s="35"/>
    </row>
    <row r="14" spans="1:58" x14ac:dyDescent="0.3">
      <c r="B14" s="8" t="s">
        <v>54</v>
      </c>
      <c r="C14" s="57" t="s">
        <v>55</v>
      </c>
      <c r="D14" s="54" t="s">
        <v>56</v>
      </c>
      <c r="E14" s="6" t="s">
        <v>57</v>
      </c>
      <c r="F14" s="19">
        <v>731709</v>
      </c>
      <c r="G14" s="24">
        <v>26891.040000000001</v>
      </c>
      <c r="H14" s="24">
        <v>4.71</v>
      </c>
      <c r="I14" s="31"/>
      <c r="J14" s="31"/>
      <c r="K14" s="31">
        <v>71.7</v>
      </c>
      <c r="L14" s="31">
        <v>81</v>
      </c>
      <c r="M14" s="75" t="s">
        <v>5197</v>
      </c>
      <c r="N14" s="75" t="s">
        <v>5197</v>
      </c>
      <c r="O14" s="35"/>
    </row>
    <row r="15" spans="1:58" x14ac:dyDescent="0.3">
      <c r="B15" s="8" t="s">
        <v>58</v>
      </c>
      <c r="C15" s="57" t="s">
        <v>59</v>
      </c>
      <c r="D15" s="54" t="s">
        <v>60</v>
      </c>
      <c r="E15" s="6" t="s">
        <v>43</v>
      </c>
      <c r="F15" s="19">
        <v>1033000</v>
      </c>
      <c r="G15" s="24">
        <v>21431.65</v>
      </c>
      <c r="H15" s="24">
        <v>3.75</v>
      </c>
      <c r="I15" s="31"/>
      <c r="J15" s="31"/>
      <c r="K15" s="31">
        <v>76.7</v>
      </c>
      <c r="L15" s="31">
        <v>100</v>
      </c>
      <c r="M15" s="75" t="s">
        <v>5198</v>
      </c>
      <c r="N15" s="75" t="s">
        <v>5198</v>
      </c>
      <c r="O15" s="35"/>
    </row>
    <row r="16" spans="1:58" x14ac:dyDescent="0.3">
      <c r="B16" s="8" t="s">
        <v>61</v>
      </c>
      <c r="C16" s="57" t="s">
        <v>62</v>
      </c>
      <c r="D16" s="54" t="s">
        <v>63</v>
      </c>
      <c r="E16" s="6" t="s">
        <v>50</v>
      </c>
      <c r="F16" s="19">
        <v>581034</v>
      </c>
      <c r="G16" s="24">
        <v>20123.53</v>
      </c>
      <c r="H16" s="24">
        <v>3.52</v>
      </c>
      <c r="I16" s="31"/>
      <c r="J16" s="31"/>
      <c r="K16" s="31">
        <v>72.599999999999994</v>
      </c>
      <c r="L16" s="31">
        <v>100</v>
      </c>
      <c r="M16" s="75" t="s">
        <v>5199</v>
      </c>
      <c r="N16" s="75" t="s">
        <v>5199</v>
      </c>
      <c r="O16" s="35"/>
    </row>
    <row r="17" spans="2:15" x14ac:dyDescent="0.3">
      <c r="B17" s="8" t="s">
        <v>64</v>
      </c>
      <c r="C17" s="57" t="s">
        <v>65</v>
      </c>
      <c r="D17" s="54" t="s">
        <v>66</v>
      </c>
      <c r="E17" s="6" t="s">
        <v>67</v>
      </c>
      <c r="F17" s="19">
        <v>1415000</v>
      </c>
      <c r="G17" s="24">
        <v>20105.740000000002</v>
      </c>
      <c r="H17" s="24">
        <v>3.52</v>
      </c>
      <c r="I17" s="31"/>
      <c r="J17" s="31"/>
      <c r="K17" s="31">
        <v>69</v>
      </c>
      <c r="L17" s="31">
        <v>100</v>
      </c>
      <c r="M17" s="75" t="s">
        <v>5200</v>
      </c>
      <c r="N17" s="75" t="s">
        <v>5200</v>
      </c>
      <c r="O17" s="35"/>
    </row>
    <row r="18" spans="2:15" x14ac:dyDescent="0.3">
      <c r="B18" s="8" t="s">
        <v>68</v>
      </c>
      <c r="C18" s="57" t="s">
        <v>69</v>
      </c>
      <c r="D18" s="54" t="s">
        <v>70</v>
      </c>
      <c r="E18" s="6" t="s">
        <v>71</v>
      </c>
      <c r="F18" s="19">
        <v>163000</v>
      </c>
      <c r="G18" s="24">
        <v>20079.97</v>
      </c>
      <c r="H18" s="24">
        <v>3.51</v>
      </c>
      <c r="I18" s="31"/>
      <c r="J18" s="31"/>
      <c r="K18" s="31">
        <v>74</v>
      </c>
      <c r="L18" s="31">
        <v>100</v>
      </c>
      <c r="M18" s="75" t="s">
        <v>5201</v>
      </c>
      <c r="N18" s="75" t="s">
        <v>5201</v>
      </c>
      <c r="O18" s="35"/>
    </row>
    <row r="19" spans="2:15" x14ac:dyDescent="0.3">
      <c r="B19" s="8" t="s">
        <v>72</v>
      </c>
      <c r="C19" s="57" t="s">
        <v>73</v>
      </c>
      <c r="D19" s="54" t="s">
        <v>74</v>
      </c>
      <c r="E19" s="6" t="s">
        <v>43</v>
      </c>
      <c r="F19" s="19">
        <v>2430000</v>
      </c>
      <c r="G19" s="24">
        <v>19738.89</v>
      </c>
      <c r="H19" s="24">
        <v>3.45</v>
      </c>
      <c r="I19" s="31"/>
      <c r="J19" s="31"/>
      <c r="K19" s="31">
        <v>68.400000000000006</v>
      </c>
      <c r="L19" s="31">
        <v>100</v>
      </c>
      <c r="M19" s="75" t="s">
        <v>5202</v>
      </c>
      <c r="N19" s="75" t="s">
        <v>5202</v>
      </c>
      <c r="O19" s="35"/>
    </row>
    <row r="20" spans="2:15" x14ac:dyDescent="0.3">
      <c r="B20" s="8" t="s">
        <v>75</v>
      </c>
      <c r="C20" s="57" t="s">
        <v>76</v>
      </c>
      <c r="D20" s="54" t="s">
        <v>77</v>
      </c>
      <c r="E20" s="6" t="s">
        <v>78</v>
      </c>
      <c r="F20" s="19">
        <v>175000</v>
      </c>
      <c r="G20" s="24">
        <v>19617.5</v>
      </c>
      <c r="H20" s="24">
        <v>3.43</v>
      </c>
      <c r="I20" s="31"/>
      <c r="J20" s="31"/>
      <c r="K20" s="31">
        <v>70.8</v>
      </c>
      <c r="L20" s="31">
        <v>100</v>
      </c>
      <c r="M20" s="75" t="s">
        <v>5203</v>
      </c>
      <c r="N20" s="75" t="s">
        <v>5203</v>
      </c>
      <c r="O20" s="35"/>
    </row>
    <row r="21" spans="2:15" x14ac:dyDescent="0.3">
      <c r="B21" s="8" t="s">
        <v>79</v>
      </c>
      <c r="C21" s="57" t="s">
        <v>80</v>
      </c>
      <c r="D21" s="54" t="s">
        <v>81</v>
      </c>
      <c r="E21" s="6" t="s">
        <v>82</v>
      </c>
      <c r="F21" s="19">
        <v>2240000</v>
      </c>
      <c r="G21" s="24">
        <v>17401.439999999999</v>
      </c>
      <c r="H21" s="24">
        <v>3.04</v>
      </c>
      <c r="I21" s="31"/>
      <c r="J21" s="31"/>
      <c r="K21" s="31">
        <v>76.900000000000006</v>
      </c>
      <c r="L21" s="31">
        <v>98</v>
      </c>
      <c r="M21" s="75" t="s">
        <v>5204</v>
      </c>
      <c r="N21" s="75" t="s">
        <v>5204</v>
      </c>
      <c r="O21" s="35"/>
    </row>
    <row r="22" spans="2:15" x14ac:dyDescent="0.3">
      <c r="B22" s="8" t="s">
        <v>83</v>
      </c>
      <c r="C22" s="57" t="s">
        <v>84</v>
      </c>
      <c r="D22" s="54" t="s">
        <v>85</v>
      </c>
      <c r="E22" s="6" t="s">
        <v>86</v>
      </c>
      <c r="F22" s="19">
        <v>1075000</v>
      </c>
      <c r="G22" s="24">
        <v>17210.75</v>
      </c>
      <c r="H22" s="24">
        <v>3.01</v>
      </c>
      <c r="I22" s="31"/>
      <c r="J22" s="31"/>
      <c r="K22" s="31">
        <v>79.599999999999994</v>
      </c>
      <c r="L22" s="31">
        <v>86</v>
      </c>
      <c r="M22" s="75" t="s">
        <v>5205</v>
      </c>
      <c r="N22" s="75" t="s">
        <v>5205</v>
      </c>
      <c r="O22" s="35"/>
    </row>
    <row r="23" spans="2:15" x14ac:dyDescent="0.3">
      <c r="B23" s="8" t="s">
        <v>87</v>
      </c>
      <c r="C23" s="57" t="s">
        <v>88</v>
      </c>
      <c r="D23" s="54" t="s">
        <v>89</v>
      </c>
      <c r="E23" s="6" t="s">
        <v>90</v>
      </c>
      <c r="F23" s="19">
        <v>227000</v>
      </c>
      <c r="G23" s="24">
        <v>15009.24</v>
      </c>
      <c r="H23" s="24">
        <v>2.63</v>
      </c>
      <c r="I23" s="31"/>
      <c r="J23" s="31"/>
      <c r="K23" s="31">
        <v>72.8</v>
      </c>
      <c r="L23" s="31">
        <v>100</v>
      </c>
      <c r="M23" s="75" t="s">
        <v>5206</v>
      </c>
      <c r="N23" s="75" t="s">
        <v>5206</v>
      </c>
      <c r="O23" s="35"/>
    </row>
    <row r="24" spans="2:15" x14ac:dyDescent="0.3">
      <c r="B24" s="8" t="s">
        <v>91</v>
      </c>
      <c r="C24" s="57" t="s">
        <v>92</v>
      </c>
      <c r="D24" s="54" t="s">
        <v>93</v>
      </c>
      <c r="E24" s="6" t="s">
        <v>71</v>
      </c>
      <c r="F24" s="19">
        <v>263800</v>
      </c>
      <c r="G24" s="24">
        <v>14069.77</v>
      </c>
      <c r="H24" s="24">
        <v>2.46</v>
      </c>
      <c r="I24" s="31"/>
      <c r="J24" s="31"/>
      <c r="K24" s="31">
        <v>73.2</v>
      </c>
      <c r="L24" s="31">
        <v>100</v>
      </c>
      <c r="M24" s="75" t="s">
        <v>5207</v>
      </c>
      <c r="N24" s="75" t="s">
        <v>5207</v>
      </c>
      <c r="O24" s="35"/>
    </row>
    <row r="25" spans="2:15" x14ac:dyDescent="0.3">
      <c r="B25" s="8" t="s">
        <v>94</v>
      </c>
      <c r="C25" s="57" t="s">
        <v>95</v>
      </c>
      <c r="D25" s="54" t="s">
        <v>96</v>
      </c>
      <c r="E25" s="6" t="s">
        <v>50</v>
      </c>
      <c r="F25" s="19">
        <v>270000</v>
      </c>
      <c r="G25" s="24">
        <v>13686.03</v>
      </c>
      <c r="H25" s="24">
        <v>2.39</v>
      </c>
      <c r="I25" s="31"/>
      <c r="J25" s="31"/>
      <c r="K25" s="31">
        <v>77</v>
      </c>
      <c r="L25" s="31">
        <v>100</v>
      </c>
      <c r="M25" s="75" t="s">
        <v>5208</v>
      </c>
      <c r="N25" s="75" t="s">
        <v>5208</v>
      </c>
      <c r="O25" s="35"/>
    </row>
    <row r="26" spans="2:15" x14ac:dyDescent="0.3">
      <c r="B26" s="8" t="s">
        <v>97</v>
      </c>
      <c r="C26" s="57" t="s">
        <v>98</v>
      </c>
      <c r="D26" s="54" t="s">
        <v>99</v>
      </c>
      <c r="E26" s="6" t="s">
        <v>100</v>
      </c>
      <c r="F26" s="19">
        <v>540000</v>
      </c>
      <c r="G26" s="24">
        <v>12680.82</v>
      </c>
      <c r="H26" s="24">
        <v>2.2200000000000002</v>
      </c>
      <c r="I26" s="31"/>
      <c r="J26" s="31"/>
      <c r="K26" s="31">
        <v>72</v>
      </c>
      <c r="L26" s="31">
        <v>100</v>
      </c>
      <c r="M26" s="75" t="s">
        <v>5209</v>
      </c>
      <c r="N26" s="75" t="s">
        <v>5209</v>
      </c>
      <c r="O26" s="35"/>
    </row>
    <row r="27" spans="2:15" x14ac:dyDescent="0.3">
      <c r="B27" s="8" t="s">
        <v>101</v>
      </c>
      <c r="C27" s="57" t="s">
        <v>102</v>
      </c>
      <c r="D27" s="54" t="s">
        <v>103</v>
      </c>
      <c r="E27" s="6" t="s">
        <v>71</v>
      </c>
      <c r="F27" s="19">
        <v>430000</v>
      </c>
      <c r="G27" s="24">
        <v>11957.44</v>
      </c>
      <c r="H27" s="24">
        <v>2.09</v>
      </c>
      <c r="I27" s="31"/>
      <c r="J27" s="31"/>
      <c r="K27" s="31">
        <v>71.400000000000006</v>
      </c>
      <c r="L27" s="31">
        <v>81.099999999999994</v>
      </c>
      <c r="M27" s="75" t="s">
        <v>5210</v>
      </c>
      <c r="N27" s="75" t="s">
        <v>5210</v>
      </c>
      <c r="O27" s="35"/>
    </row>
    <row r="28" spans="2:15" x14ac:dyDescent="0.3">
      <c r="B28" s="8" t="s">
        <v>104</v>
      </c>
      <c r="C28" s="57" t="s">
        <v>105</v>
      </c>
      <c r="D28" s="54" t="s">
        <v>106</v>
      </c>
      <c r="E28" s="6" t="s">
        <v>107</v>
      </c>
      <c r="F28" s="19">
        <v>1682000</v>
      </c>
      <c r="G28" s="24">
        <v>10655.47</v>
      </c>
      <c r="H28" s="24">
        <v>1.86</v>
      </c>
      <c r="I28" s="31"/>
      <c r="J28" s="31"/>
      <c r="K28" s="31">
        <v>64.7</v>
      </c>
      <c r="L28" s="31">
        <v>100</v>
      </c>
      <c r="M28" s="75" t="s">
        <v>5211</v>
      </c>
      <c r="N28" s="75" t="s">
        <v>5211</v>
      </c>
      <c r="O28" s="35"/>
    </row>
    <row r="29" spans="2:15" x14ac:dyDescent="0.3">
      <c r="B29" s="8" t="s">
        <v>108</v>
      </c>
      <c r="C29" s="57" t="s">
        <v>109</v>
      </c>
      <c r="D29" s="54" t="s">
        <v>110</v>
      </c>
      <c r="E29" s="6" t="s">
        <v>111</v>
      </c>
      <c r="F29" s="19">
        <v>22400</v>
      </c>
      <c r="G29" s="24">
        <v>10389.120000000001</v>
      </c>
      <c r="H29" s="24">
        <v>1.82</v>
      </c>
      <c r="I29" s="31"/>
      <c r="J29" s="31"/>
      <c r="K29" s="31">
        <v>72.2</v>
      </c>
      <c r="L29" s="31">
        <v>92</v>
      </c>
      <c r="M29" s="75" t="s">
        <v>5212</v>
      </c>
      <c r="N29" s="75" t="s">
        <v>5212</v>
      </c>
      <c r="O29" s="35"/>
    </row>
    <row r="30" spans="2:15" x14ac:dyDescent="0.3">
      <c r="B30" s="8" t="s">
        <v>112</v>
      </c>
      <c r="C30" s="57" t="s">
        <v>113</v>
      </c>
      <c r="D30" s="54" t="s">
        <v>114</v>
      </c>
      <c r="E30" s="6" t="s">
        <v>115</v>
      </c>
      <c r="F30" s="19">
        <v>200000</v>
      </c>
      <c r="G30" s="24">
        <v>8735.2000000000007</v>
      </c>
      <c r="H30" s="24">
        <v>1.53</v>
      </c>
      <c r="I30" s="31"/>
      <c r="J30" s="31"/>
      <c r="K30" s="31">
        <v>74.8</v>
      </c>
      <c r="L30" s="31">
        <v>79</v>
      </c>
      <c r="M30" s="75" t="s">
        <v>5213</v>
      </c>
      <c r="N30" s="75" t="s">
        <v>5213</v>
      </c>
      <c r="O30" s="35"/>
    </row>
    <row r="31" spans="2:15" x14ac:dyDescent="0.3">
      <c r="B31" s="8" t="s">
        <v>116</v>
      </c>
      <c r="C31" s="57" t="s">
        <v>117</v>
      </c>
      <c r="D31" s="54" t="s">
        <v>118</v>
      </c>
      <c r="E31" s="6" t="s">
        <v>119</v>
      </c>
      <c r="F31" s="19">
        <v>3000000</v>
      </c>
      <c r="G31" s="24">
        <v>8692.5</v>
      </c>
      <c r="H31" s="24">
        <v>1.52</v>
      </c>
      <c r="I31" s="31"/>
      <c r="J31" s="31"/>
      <c r="K31" s="31">
        <v>59.2</v>
      </c>
      <c r="L31" s="31">
        <v>100</v>
      </c>
      <c r="M31" s="75" t="s">
        <v>5214</v>
      </c>
      <c r="N31" s="75" t="s">
        <v>5214</v>
      </c>
      <c r="O31" s="35"/>
    </row>
    <row r="32" spans="2:15" x14ac:dyDescent="0.3">
      <c r="B32" s="8" t="s">
        <v>120</v>
      </c>
      <c r="C32" s="57" t="s">
        <v>121</v>
      </c>
      <c r="D32" s="54" t="s">
        <v>122</v>
      </c>
      <c r="E32" s="6" t="s">
        <v>123</v>
      </c>
      <c r="F32" s="19">
        <v>276000</v>
      </c>
      <c r="G32" s="24">
        <v>8623.9</v>
      </c>
      <c r="H32" s="24">
        <v>1.51</v>
      </c>
      <c r="I32" s="31"/>
      <c r="J32" s="31"/>
      <c r="K32" s="31">
        <v>69.2</v>
      </c>
      <c r="L32" s="76" t="s">
        <v>5230</v>
      </c>
      <c r="M32" s="75" t="s">
        <v>5215</v>
      </c>
      <c r="N32" s="75" t="s">
        <v>5215</v>
      </c>
      <c r="O32" s="35"/>
    </row>
    <row r="33" spans="2:15" x14ac:dyDescent="0.3">
      <c r="B33" s="8" t="s">
        <v>124</v>
      </c>
      <c r="C33" s="57" t="s">
        <v>125</v>
      </c>
      <c r="D33" s="54" t="s">
        <v>126</v>
      </c>
      <c r="E33" s="6" t="s">
        <v>127</v>
      </c>
      <c r="F33" s="19">
        <v>250000</v>
      </c>
      <c r="G33" s="24">
        <v>8164</v>
      </c>
      <c r="H33" s="24">
        <v>1.43</v>
      </c>
      <c r="I33" s="31"/>
      <c r="J33" s="31"/>
      <c r="K33" s="31">
        <v>61.5</v>
      </c>
      <c r="L33" s="31">
        <v>80</v>
      </c>
      <c r="M33" s="75" t="s">
        <v>5216</v>
      </c>
      <c r="N33" s="75" t="s">
        <v>5216</v>
      </c>
      <c r="O33" s="35"/>
    </row>
    <row r="34" spans="2:15" x14ac:dyDescent="0.3">
      <c r="B34" s="8" t="s">
        <v>128</v>
      </c>
      <c r="C34" s="57" t="s">
        <v>129</v>
      </c>
      <c r="D34" s="54" t="s">
        <v>130</v>
      </c>
      <c r="E34" s="6" t="s">
        <v>127</v>
      </c>
      <c r="F34" s="19">
        <v>240435</v>
      </c>
      <c r="G34" s="24">
        <v>8146.42</v>
      </c>
      <c r="H34" s="24">
        <v>1.43</v>
      </c>
      <c r="I34" s="31"/>
      <c r="J34" s="31"/>
      <c r="K34" s="31">
        <v>66.400000000000006</v>
      </c>
      <c r="L34" s="76" t="s">
        <v>5230</v>
      </c>
      <c r="M34" s="75" t="s">
        <v>5217</v>
      </c>
      <c r="N34" s="75" t="s">
        <v>5217</v>
      </c>
      <c r="O34" s="35"/>
    </row>
    <row r="35" spans="2:15" x14ac:dyDescent="0.3">
      <c r="B35" s="8" t="s">
        <v>131</v>
      </c>
      <c r="C35" s="57" t="s">
        <v>132</v>
      </c>
      <c r="D35" s="54" t="s">
        <v>133</v>
      </c>
      <c r="E35" s="6" t="s">
        <v>127</v>
      </c>
      <c r="F35" s="19">
        <v>132000</v>
      </c>
      <c r="G35" s="24">
        <v>7881.72</v>
      </c>
      <c r="H35" s="24">
        <v>1.38</v>
      </c>
      <c r="I35" s="31"/>
      <c r="J35" s="31"/>
      <c r="K35" s="31">
        <v>74.2</v>
      </c>
      <c r="L35" s="31">
        <v>81</v>
      </c>
      <c r="M35" s="75" t="s">
        <v>5218</v>
      </c>
      <c r="N35" s="75" t="s">
        <v>5218</v>
      </c>
      <c r="O35" s="35"/>
    </row>
    <row r="36" spans="2:15" x14ac:dyDescent="0.3">
      <c r="B36" s="8" t="s">
        <v>134</v>
      </c>
      <c r="C36" s="57" t="s">
        <v>135</v>
      </c>
      <c r="D36" s="54" t="s">
        <v>136</v>
      </c>
      <c r="E36" s="6" t="s">
        <v>137</v>
      </c>
      <c r="F36" s="19">
        <v>185000</v>
      </c>
      <c r="G36" s="24">
        <v>7749.1</v>
      </c>
      <c r="H36" s="24">
        <v>1.36</v>
      </c>
      <c r="I36" s="31"/>
      <c r="J36" s="31"/>
      <c r="K36" s="31">
        <v>72.2</v>
      </c>
      <c r="L36" s="31">
        <v>100</v>
      </c>
      <c r="M36" s="75" t="s">
        <v>5219</v>
      </c>
      <c r="N36" s="75" t="s">
        <v>5219</v>
      </c>
      <c r="O36" s="35"/>
    </row>
    <row r="37" spans="2:15" x14ac:dyDescent="0.3">
      <c r="B37" s="8" t="s">
        <v>138</v>
      </c>
      <c r="C37" s="57" t="s">
        <v>139</v>
      </c>
      <c r="D37" s="54" t="s">
        <v>140</v>
      </c>
      <c r="E37" s="6" t="s">
        <v>127</v>
      </c>
      <c r="F37" s="19">
        <v>39500</v>
      </c>
      <c r="G37" s="24">
        <v>7622.71</v>
      </c>
      <c r="H37" s="24">
        <v>1.33</v>
      </c>
      <c r="I37" s="31"/>
      <c r="J37" s="31"/>
      <c r="K37" s="31">
        <v>70.099999999999994</v>
      </c>
      <c r="L37" s="76" t="s">
        <v>5230</v>
      </c>
      <c r="M37" s="75" t="s">
        <v>5220</v>
      </c>
      <c r="N37" s="75" t="s">
        <v>5220</v>
      </c>
      <c r="O37" s="35"/>
    </row>
    <row r="38" spans="2:15" x14ac:dyDescent="0.3">
      <c r="B38" s="8" t="s">
        <v>141</v>
      </c>
      <c r="C38" s="57" t="s">
        <v>142</v>
      </c>
      <c r="D38" s="54" t="s">
        <v>143</v>
      </c>
      <c r="E38" s="6" t="s">
        <v>137</v>
      </c>
      <c r="F38" s="19">
        <v>1400000</v>
      </c>
      <c r="G38" s="24">
        <v>7615.3</v>
      </c>
      <c r="H38" s="24">
        <v>1.33</v>
      </c>
      <c r="I38" s="31"/>
      <c r="J38" s="31"/>
      <c r="K38" s="31">
        <v>72.2</v>
      </c>
      <c r="L38" s="76" t="s">
        <v>5230</v>
      </c>
      <c r="M38" s="75" t="s">
        <v>5221</v>
      </c>
      <c r="N38" s="75" t="s">
        <v>5221</v>
      </c>
      <c r="O38" s="35"/>
    </row>
    <row r="39" spans="2:15" x14ac:dyDescent="0.3">
      <c r="B39" s="8" t="s">
        <v>144</v>
      </c>
      <c r="C39" s="57" t="s">
        <v>145</v>
      </c>
      <c r="D39" s="54" t="s">
        <v>146</v>
      </c>
      <c r="E39" s="6" t="s">
        <v>147</v>
      </c>
      <c r="F39" s="19">
        <v>1136255</v>
      </c>
      <c r="G39" s="24">
        <v>7448.72</v>
      </c>
      <c r="H39" s="24">
        <v>1.3</v>
      </c>
      <c r="I39" s="31"/>
      <c r="J39" s="31"/>
      <c r="K39" s="31">
        <v>63</v>
      </c>
      <c r="L39" s="76" t="s">
        <v>5230</v>
      </c>
      <c r="M39" s="75" t="s">
        <v>5222</v>
      </c>
      <c r="N39" s="75" t="s">
        <v>5222</v>
      </c>
      <c r="O39" s="35"/>
    </row>
    <row r="40" spans="2:15" x14ac:dyDescent="0.3">
      <c r="B40" s="8" t="s">
        <v>148</v>
      </c>
      <c r="C40" s="57" t="s">
        <v>149</v>
      </c>
      <c r="D40" s="54" t="s">
        <v>150</v>
      </c>
      <c r="E40" s="6" t="s">
        <v>151</v>
      </c>
      <c r="F40" s="19">
        <v>675000</v>
      </c>
      <c r="G40" s="24">
        <v>7018.31</v>
      </c>
      <c r="H40" s="24">
        <v>1.23</v>
      </c>
      <c r="I40" s="31"/>
      <c r="J40" s="31"/>
      <c r="K40" s="31">
        <v>67.2</v>
      </c>
      <c r="L40" s="76" t="s">
        <v>5230</v>
      </c>
      <c r="M40" s="75" t="s">
        <v>5223</v>
      </c>
      <c r="N40" s="75" t="s">
        <v>5223</v>
      </c>
      <c r="O40" s="35"/>
    </row>
    <row r="41" spans="2:15" x14ac:dyDescent="0.3">
      <c r="B41" s="8" t="s">
        <v>152</v>
      </c>
      <c r="C41" s="57" t="s">
        <v>153</v>
      </c>
      <c r="D41" s="54" t="s">
        <v>154</v>
      </c>
      <c r="E41" s="6" t="s">
        <v>155</v>
      </c>
      <c r="F41" s="19">
        <v>250000</v>
      </c>
      <c r="G41" s="24">
        <v>6966.5</v>
      </c>
      <c r="H41" s="24">
        <v>1.22</v>
      </c>
      <c r="I41" s="31"/>
      <c r="J41" s="31"/>
      <c r="K41" s="31">
        <v>72.099999999999994</v>
      </c>
      <c r="L41" s="76" t="s">
        <v>5230</v>
      </c>
      <c r="M41" s="75" t="s">
        <v>5224</v>
      </c>
      <c r="N41" s="75" t="s">
        <v>5224</v>
      </c>
      <c r="O41" s="35"/>
    </row>
    <row r="42" spans="2:15" x14ac:dyDescent="0.3">
      <c r="B42" s="8" t="s">
        <v>156</v>
      </c>
      <c r="C42" s="57" t="s">
        <v>157</v>
      </c>
      <c r="D42" s="54" t="s">
        <v>158</v>
      </c>
      <c r="E42" s="6" t="s">
        <v>159</v>
      </c>
      <c r="F42" s="19">
        <v>280000</v>
      </c>
      <c r="G42" s="24">
        <v>6282.64</v>
      </c>
      <c r="H42" s="24">
        <v>1.1000000000000001</v>
      </c>
      <c r="I42" s="31"/>
      <c r="J42" s="31"/>
      <c r="K42" s="31">
        <v>74.5</v>
      </c>
      <c r="L42" s="31">
        <v>100</v>
      </c>
      <c r="M42" s="75" t="s">
        <v>5225</v>
      </c>
      <c r="N42" s="75" t="s">
        <v>5225</v>
      </c>
      <c r="O42" s="35"/>
    </row>
    <row r="43" spans="2:15" x14ac:dyDescent="0.3">
      <c r="B43" s="8" t="s">
        <v>160</v>
      </c>
      <c r="C43" s="57" t="s">
        <v>161</v>
      </c>
      <c r="D43" s="54" t="s">
        <v>162</v>
      </c>
      <c r="E43" s="6" t="s">
        <v>163</v>
      </c>
      <c r="F43" s="19">
        <v>3007530</v>
      </c>
      <c r="G43" s="24">
        <v>6113.11</v>
      </c>
      <c r="H43" s="24">
        <v>1.07</v>
      </c>
      <c r="I43" s="31"/>
      <c r="J43" s="31"/>
      <c r="K43" s="31">
        <v>62.9</v>
      </c>
      <c r="L43" s="31">
        <v>78.099999999999994</v>
      </c>
      <c r="M43" s="75" t="s">
        <v>5226</v>
      </c>
      <c r="N43" s="75" t="s">
        <v>5226</v>
      </c>
      <c r="O43" s="35"/>
    </row>
    <row r="44" spans="2:15" x14ac:dyDescent="0.3">
      <c r="B44" s="8" t="s">
        <v>164</v>
      </c>
      <c r="C44" s="57" t="s">
        <v>165</v>
      </c>
      <c r="D44" s="54" t="s">
        <v>166</v>
      </c>
      <c r="E44" s="6" t="s">
        <v>123</v>
      </c>
      <c r="F44" s="19">
        <v>155000</v>
      </c>
      <c r="G44" s="24">
        <v>5065.5600000000004</v>
      </c>
      <c r="H44" s="24">
        <v>0.89</v>
      </c>
      <c r="I44" s="31"/>
      <c r="J44" s="31"/>
      <c r="K44" s="31">
        <v>68.5</v>
      </c>
      <c r="L44" s="31">
        <v>100</v>
      </c>
      <c r="M44" s="75" t="s">
        <v>5227</v>
      </c>
      <c r="N44" s="75" t="s">
        <v>5227</v>
      </c>
      <c r="O44" s="35"/>
    </row>
    <row r="45" spans="2:15" x14ac:dyDescent="0.3">
      <c r="B45" s="8" t="s">
        <v>167</v>
      </c>
      <c r="C45" s="57" t="s">
        <v>168</v>
      </c>
      <c r="D45" s="54" t="s">
        <v>169</v>
      </c>
      <c r="E45" s="6" t="s">
        <v>170</v>
      </c>
      <c r="F45" s="19">
        <v>205666</v>
      </c>
      <c r="G45" s="24">
        <v>5050.95</v>
      </c>
      <c r="H45" s="24">
        <v>0.88</v>
      </c>
      <c r="I45" s="31"/>
      <c r="J45" s="31"/>
      <c r="K45" s="31">
        <v>72.5</v>
      </c>
      <c r="L45" s="31">
        <v>90.2</v>
      </c>
      <c r="M45" s="75" t="s">
        <v>5228</v>
      </c>
      <c r="N45" s="75" t="s">
        <v>5228</v>
      </c>
      <c r="O45" s="35"/>
    </row>
    <row r="46" spans="2:15" x14ac:dyDescent="0.3">
      <c r="B46" s="8" t="s">
        <v>171</v>
      </c>
      <c r="C46" s="57" t="s">
        <v>172</v>
      </c>
      <c r="D46" s="54" t="s">
        <v>173</v>
      </c>
      <c r="E46" s="6" t="s">
        <v>174</v>
      </c>
      <c r="F46" s="19">
        <v>1300000</v>
      </c>
      <c r="G46" s="24">
        <v>3068.39</v>
      </c>
      <c r="H46" s="24">
        <v>0.54</v>
      </c>
      <c r="I46" s="31"/>
      <c r="J46" s="31"/>
      <c r="K46" s="31">
        <v>70.5</v>
      </c>
      <c r="L46" s="31">
        <v>100</v>
      </c>
      <c r="M46" s="75" t="s">
        <v>5229</v>
      </c>
      <c r="N46" s="75" t="s">
        <v>5229</v>
      </c>
      <c r="O46" s="35"/>
    </row>
    <row r="47" spans="2:15" x14ac:dyDescent="0.3">
      <c r="C47" s="58" t="s">
        <v>175</v>
      </c>
      <c r="D47" s="54"/>
      <c r="E47" s="6"/>
      <c r="F47" s="19"/>
      <c r="G47" s="25">
        <v>549775.69999999995</v>
      </c>
      <c r="H47" s="25">
        <v>96.2</v>
      </c>
      <c r="I47" s="31"/>
      <c r="J47" s="31"/>
      <c r="K47" s="31"/>
      <c r="L47" s="31"/>
      <c r="M47" s="31"/>
      <c r="N47" s="31"/>
      <c r="O47" s="35"/>
    </row>
    <row r="48" spans="2:15" x14ac:dyDescent="0.3">
      <c r="C48" s="57"/>
      <c r="D48" s="54"/>
      <c r="E48" s="6"/>
      <c r="F48" s="19"/>
      <c r="G48" s="24"/>
      <c r="H48" s="24"/>
      <c r="I48" s="31"/>
      <c r="J48" s="31"/>
      <c r="K48" s="31"/>
      <c r="L48" s="31"/>
      <c r="M48" s="31"/>
      <c r="N48" s="31"/>
      <c r="O48" s="35"/>
    </row>
    <row r="49" spans="2:15" x14ac:dyDescent="0.3">
      <c r="C49" s="59" t="s">
        <v>3</v>
      </c>
      <c r="D49" s="54"/>
      <c r="E49" s="6"/>
      <c r="F49" s="19"/>
      <c r="G49" s="24"/>
      <c r="H49" s="24"/>
      <c r="I49" s="31"/>
      <c r="J49" s="31"/>
      <c r="K49" s="31"/>
      <c r="L49" s="31"/>
      <c r="M49" s="31"/>
      <c r="N49" s="31"/>
      <c r="O49" s="35"/>
    </row>
    <row r="50" spans="2:15" x14ac:dyDescent="0.3">
      <c r="B50" s="8" t="s">
        <v>176</v>
      </c>
      <c r="C50" s="57" t="s">
        <v>177</v>
      </c>
      <c r="D50" s="54" t="s">
        <v>178</v>
      </c>
      <c r="E50" s="6" t="s">
        <v>179</v>
      </c>
      <c r="F50" s="19">
        <v>27000</v>
      </c>
      <c r="G50" s="61">
        <v>0</v>
      </c>
      <c r="H50" s="24" t="s">
        <v>5129</v>
      </c>
      <c r="I50" s="31"/>
      <c r="J50" s="31"/>
      <c r="K50" s="77" t="s">
        <v>5230</v>
      </c>
      <c r="L50" s="77" t="s">
        <v>5230</v>
      </c>
      <c r="M50" s="77" t="s">
        <v>5230</v>
      </c>
      <c r="N50" s="77" t="s">
        <v>5230</v>
      </c>
      <c r="O50" s="35" t="s">
        <v>5182</v>
      </c>
    </row>
    <row r="51" spans="2:15" x14ac:dyDescent="0.3">
      <c r="B51" s="8" t="s">
        <v>180</v>
      </c>
      <c r="C51" s="57" t="s">
        <v>181</v>
      </c>
      <c r="D51" s="54" t="s">
        <v>182</v>
      </c>
      <c r="E51" s="6" t="s">
        <v>115</v>
      </c>
      <c r="F51" s="19">
        <v>80000</v>
      </c>
      <c r="G51" s="61">
        <v>0</v>
      </c>
      <c r="H51" s="24" t="s">
        <v>5129</v>
      </c>
      <c r="I51" s="31"/>
      <c r="J51" s="31"/>
      <c r="K51" s="77" t="s">
        <v>5230</v>
      </c>
      <c r="L51" s="77" t="s">
        <v>5230</v>
      </c>
      <c r="M51" s="77" t="s">
        <v>5230</v>
      </c>
      <c r="N51" s="77" t="s">
        <v>5230</v>
      </c>
      <c r="O51" s="35" t="s">
        <v>5182</v>
      </c>
    </row>
    <row r="52" spans="2:15" x14ac:dyDescent="0.3">
      <c r="C52" s="58" t="s">
        <v>175</v>
      </c>
      <c r="D52" s="54"/>
      <c r="E52" s="6"/>
      <c r="F52" s="19"/>
      <c r="G52" s="62">
        <v>0</v>
      </c>
      <c r="H52" s="25" t="s">
        <v>5129</v>
      </c>
      <c r="I52" s="31"/>
      <c r="J52" s="31"/>
      <c r="K52" s="31"/>
      <c r="L52" s="31"/>
      <c r="M52" s="31"/>
      <c r="N52" s="31"/>
      <c r="O52" s="35"/>
    </row>
    <row r="53" spans="2:15" x14ac:dyDescent="0.3">
      <c r="C53" s="57"/>
      <c r="D53" s="54"/>
      <c r="E53" s="6"/>
      <c r="F53" s="19"/>
      <c r="G53" s="24"/>
      <c r="H53" s="24"/>
      <c r="I53" s="31"/>
      <c r="J53" s="31"/>
      <c r="K53" s="31"/>
      <c r="L53" s="31"/>
      <c r="M53" s="31"/>
      <c r="N53" s="31"/>
      <c r="O53" s="35"/>
    </row>
    <row r="54" spans="2:15" x14ac:dyDescent="0.3">
      <c r="C54" s="58" t="s">
        <v>4</v>
      </c>
      <c r="D54" s="54"/>
      <c r="E54" s="6"/>
      <c r="F54" s="19"/>
      <c r="G54" s="24" t="s">
        <v>2</v>
      </c>
      <c r="H54" s="24" t="s">
        <v>2</v>
      </c>
      <c r="I54" s="31"/>
      <c r="J54" s="31"/>
      <c r="K54" s="31"/>
      <c r="L54" s="31"/>
      <c r="M54" s="31"/>
      <c r="N54" s="31"/>
      <c r="O54" s="35"/>
    </row>
    <row r="55" spans="2:15" x14ac:dyDescent="0.3">
      <c r="C55" s="57"/>
      <c r="D55" s="54"/>
      <c r="E55" s="6"/>
      <c r="F55" s="19"/>
      <c r="G55" s="24"/>
      <c r="H55" s="24"/>
      <c r="I55" s="31"/>
      <c r="J55" s="31"/>
      <c r="K55" s="31"/>
      <c r="L55" s="31"/>
      <c r="M55" s="31"/>
      <c r="N55" s="31"/>
      <c r="O55" s="35"/>
    </row>
    <row r="56" spans="2:15" x14ac:dyDescent="0.3">
      <c r="C56" s="58" t="s">
        <v>5</v>
      </c>
      <c r="D56" s="54"/>
      <c r="E56" s="6"/>
      <c r="F56" s="19"/>
      <c r="G56" s="24"/>
      <c r="H56" s="24"/>
      <c r="I56" s="31"/>
      <c r="J56" s="31"/>
      <c r="K56" s="31"/>
      <c r="L56" s="31"/>
      <c r="M56" s="31"/>
      <c r="N56" s="31"/>
      <c r="O56" s="35"/>
    </row>
    <row r="57" spans="2:15" x14ac:dyDescent="0.3">
      <c r="C57" s="57"/>
      <c r="D57" s="54"/>
      <c r="E57" s="6"/>
      <c r="F57" s="19"/>
      <c r="G57" s="24"/>
      <c r="H57" s="24"/>
      <c r="I57" s="31"/>
      <c r="J57" s="31"/>
      <c r="K57" s="31"/>
      <c r="L57" s="31"/>
      <c r="M57" s="31"/>
      <c r="N57" s="31"/>
      <c r="O57" s="35"/>
    </row>
    <row r="58" spans="2:15" x14ac:dyDescent="0.3">
      <c r="C58" s="58" t="s">
        <v>6</v>
      </c>
      <c r="D58" s="54"/>
      <c r="E58" s="6"/>
      <c r="F58" s="19"/>
      <c r="G58" s="24" t="s">
        <v>2</v>
      </c>
      <c r="H58" s="24" t="s">
        <v>2</v>
      </c>
      <c r="I58" s="31"/>
      <c r="J58" s="31"/>
      <c r="K58" s="31"/>
      <c r="L58" s="31"/>
      <c r="M58" s="31"/>
      <c r="N58" s="31"/>
      <c r="O58" s="35"/>
    </row>
    <row r="59" spans="2:15" x14ac:dyDescent="0.3">
      <c r="C59" s="57"/>
      <c r="D59" s="54"/>
      <c r="E59" s="6"/>
      <c r="F59" s="19"/>
      <c r="G59" s="24"/>
      <c r="H59" s="24"/>
      <c r="I59" s="31"/>
      <c r="J59" s="31"/>
      <c r="K59" s="31"/>
      <c r="L59" s="31"/>
      <c r="M59" s="31"/>
      <c r="N59" s="31"/>
      <c r="O59" s="35"/>
    </row>
    <row r="60" spans="2:15" x14ac:dyDescent="0.3">
      <c r="C60" s="58" t="s">
        <v>7</v>
      </c>
      <c r="D60" s="54"/>
      <c r="E60" s="6"/>
      <c r="F60" s="19"/>
      <c r="G60" s="24" t="s">
        <v>2</v>
      </c>
      <c r="H60" s="24" t="s">
        <v>2</v>
      </c>
      <c r="I60" s="31"/>
      <c r="J60" s="31"/>
      <c r="K60" s="31"/>
      <c r="L60" s="31"/>
      <c r="M60" s="31"/>
      <c r="N60" s="31"/>
      <c r="O60" s="35"/>
    </row>
    <row r="61" spans="2:15" x14ac:dyDescent="0.3">
      <c r="C61" s="57"/>
      <c r="D61" s="54"/>
      <c r="E61" s="6"/>
      <c r="F61" s="19"/>
      <c r="G61" s="24"/>
      <c r="H61" s="24"/>
      <c r="I61" s="31"/>
      <c r="J61" s="31"/>
      <c r="K61" s="31"/>
      <c r="L61" s="31"/>
      <c r="M61" s="31"/>
      <c r="N61" s="31"/>
      <c r="O61" s="35"/>
    </row>
    <row r="62" spans="2:15" x14ac:dyDescent="0.3">
      <c r="C62" s="58" t="s">
        <v>8</v>
      </c>
      <c r="D62" s="54"/>
      <c r="E62" s="6"/>
      <c r="F62" s="19"/>
      <c r="G62" s="24" t="s">
        <v>2</v>
      </c>
      <c r="H62" s="24" t="s">
        <v>2</v>
      </c>
      <c r="I62" s="31"/>
      <c r="J62" s="31"/>
      <c r="K62" s="31"/>
      <c r="L62" s="31"/>
      <c r="M62" s="31"/>
      <c r="N62" s="31"/>
      <c r="O62" s="35"/>
    </row>
    <row r="63" spans="2:15" x14ac:dyDescent="0.3">
      <c r="C63" s="57"/>
      <c r="D63" s="54"/>
      <c r="E63" s="6"/>
      <c r="F63" s="19"/>
      <c r="G63" s="24"/>
      <c r="H63" s="24"/>
      <c r="I63" s="31"/>
      <c r="J63" s="31"/>
      <c r="K63" s="31"/>
      <c r="L63" s="31"/>
      <c r="M63" s="31"/>
      <c r="N63" s="31"/>
      <c r="O63" s="35"/>
    </row>
    <row r="64" spans="2:15" x14ac:dyDescent="0.3">
      <c r="C64" s="58" t="s">
        <v>9</v>
      </c>
      <c r="D64" s="54"/>
      <c r="E64" s="6"/>
      <c r="F64" s="19"/>
      <c r="G64" s="24" t="s">
        <v>2</v>
      </c>
      <c r="H64" s="24" t="s">
        <v>2</v>
      </c>
      <c r="I64" s="31"/>
      <c r="J64" s="31"/>
      <c r="K64" s="31"/>
      <c r="L64" s="31"/>
      <c r="M64" s="31"/>
      <c r="N64" s="31"/>
      <c r="O64" s="35"/>
    </row>
    <row r="65" spans="1:15" x14ac:dyDescent="0.3">
      <c r="C65" s="57"/>
      <c r="D65" s="54"/>
      <c r="E65" s="6"/>
      <c r="F65" s="19"/>
      <c r="G65" s="24"/>
      <c r="H65" s="24"/>
      <c r="I65" s="31"/>
      <c r="J65" s="31"/>
      <c r="K65" s="31"/>
      <c r="L65" s="31"/>
      <c r="M65" s="31"/>
      <c r="N65" s="31"/>
      <c r="O65" s="35"/>
    </row>
    <row r="66" spans="1:15" x14ac:dyDescent="0.3">
      <c r="C66" s="58" t="s">
        <v>10</v>
      </c>
      <c r="D66" s="54"/>
      <c r="E66" s="6"/>
      <c r="F66" s="19"/>
      <c r="G66" s="24" t="s">
        <v>2</v>
      </c>
      <c r="H66" s="24" t="s">
        <v>2</v>
      </c>
      <c r="I66" s="31"/>
      <c r="J66" s="31"/>
      <c r="K66" s="31"/>
      <c r="L66" s="31"/>
      <c r="M66" s="31"/>
      <c r="N66" s="31"/>
      <c r="O66" s="35"/>
    </row>
    <row r="67" spans="1:15" x14ac:dyDescent="0.3">
      <c r="C67" s="57"/>
      <c r="D67" s="54"/>
      <c r="E67" s="6"/>
      <c r="F67" s="19"/>
      <c r="G67" s="24"/>
      <c r="H67" s="24"/>
      <c r="I67" s="31"/>
      <c r="J67" s="31"/>
      <c r="K67" s="31"/>
      <c r="L67" s="31"/>
      <c r="M67" s="31"/>
      <c r="N67" s="31"/>
      <c r="O67" s="35"/>
    </row>
    <row r="68" spans="1:15" x14ac:dyDescent="0.3">
      <c r="A68" s="10"/>
      <c r="B68" s="28"/>
      <c r="C68" s="58" t="s">
        <v>11</v>
      </c>
      <c r="D68" s="54"/>
      <c r="E68" s="6"/>
      <c r="F68" s="19"/>
      <c r="G68" s="24"/>
      <c r="H68" s="24"/>
      <c r="I68" s="31"/>
      <c r="J68" s="31"/>
      <c r="K68" s="31"/>
      <c r="L68" s="31"/>
      <c r="M68" s="31"/>
      <c r="N68" s="31"/>
      <c r="O68" s="35"/>
    </row>
    <row r="69" spans="1:15" x14ac:dyDescent="0.3">
      <c r="A69" s="28"/>
      <c r="B69" s="28"/>
      <c r="C69" s="58" t="s">
        <v>13</v>
      </c>
      <c r="D69" s="54"/>
      <c r="E69" s="6"/>
      <c r="F69" s="19"/>
      <c r="G69" s="24" t="s">
        <v>2</v>
      </c>
      <c r="H69" s="24" t="s">
        <v>2</v>
      </c>
      <c r="I69" s="31"/>
      <c r="J69" s="31"/>
      <c r="K69" s="31"/>
      <c r="L69" s="31"/>
      <c r="M69" s="31"/>
      <c r="N69" s="31"/>
      <c r="O69" s="35"/>
    </row>
    <row r="70" spans="1:15" x14ac:dyDescent="0.3">
      <c r="A70" s="28"/>
      <c r="B70" s="28"/>
      <c r="C70" s="58"/>
      <c r="D70" s="54"/>
      <c r="E70" s="6"/>
      <c r="F70" s="19"/>
      <c r="G70" s="24"/>
      <c r="H70" s="24"/>
      <c r="I70" s="31"/>
      <c r="J70" s="31"/>
      <c r="K70" s="31"/>
      <c r="L70" s="31"/>
      <c r="M70" s="31"/>
      <c r="N70" s="31"/>
      <c r="O70" s="35"/>
    </row>
    <row r="71" spans="1:15" x14ac:dyDescent="0.3">
      <c r="A71" s="28"/>
      <c r="B71" s="28"/>
      <c r="C71" s="58" t="s">
        <v>14</v>
      </c>
      <c r="D71" s="54"/>
      <c r="E71" s="6"/>
      <c r="F71" s="19"/>
      <c r="G71" s="24" t="s">
        <v>2</v>
      </c>
      <c r="H71" s="24" t="s">
        <v>2</v>
      </c>
      <c r="I71" s="31"/>
      <c r="J71" s="31"/>
      <c r="K71" s="31"/>
      <c r="L71" s="31"/>
      <c r="M71" s="31"/>
      <c r="N71" s="31"/>
      <c r="O71" s="35"/>
    </row>
    <row r="72" spans="1:15" x14ac:dyDescent="0.3">
      <c r="A72" s="28"/>
      <c r="B72" s="28"/>
      <c r="C72" s="58"/>
      <c r="D72" s="54"/>
      <c r="E72" s="6"/>
      <c r="F72" s="19"/>
      <c r="G72" s="24"/>
      <c r="H72" s="24"/>
      <c r="I72" s="31"/>
      <c r="J72" s="31"/>
      <c r="K72" s="31"/>
      <c r="L72" s="31"/>
      <c r="M72" s="31"/>
      <c r="N72" s="31"/>
      <c r="O72" s="35"/>
    </row>
    <row r="73" spans="1:15" x14ac:dyDescent="0.3">
      <c r="C73" s="59" t="s">
        <v>15</v>
      </c>
      <c r="D73" s="54"/>
      <c r="E73" s="6"/>
      <c r="F73" s="19"/>
      <c r="G73" s="24"/>
      <c r="H73" s="24"/>
      <c r="I73" s="31"/>
      <c r="J73" s="31"/>
      <c r="K73" s="31"/>
      <c r="L73" s="31"/>
      <c r="M73" s="31"/>
      <c r="N73" s="31"/>
      <c r="O73" s="35"/>
    </row>
    <row r="74" spans="1:15" x14ac:dyDescent="0.3">
      <c r="B74" s="8" t="s">
        <v>183</v>
      </c>
      <c r="C74" s="57" t="s">
        <v>184</v>
      </c>
      <c r="D74" s="54" t="s">
        <v>185</v>
      </c>
      <c r="E74" s="6" t="s">
        <v>186</v>
      </c>
      <c r="F74" s="19">
        <v>500000</v>
      </c>
      <c r="G74" s="24">
        <v>499.68</v>
      </c>
      <c r="H74" s="24">
        <v>0.09</v>
      </c>
      <c r="I74" s="31">
        <v>5.8254999999999999</v>
      </c>
      <c r="J74" s="31"/>
      <c r="K74" s="77" t="s">
        <v>5230</v>
      </c>
      <c r="L74" s="77" t="s">
        <v>5230</v>
      </c>
      <c r="M74" s="77" t="s">
        <v>5230</v>
      </c>
      <c r="N74" s="77" t="s">
        <v>5230</v>
      </c>
      <c r="O74" s="35"/>
    </row>
    <row r="75" spans="1:15" x14ac:dyDescent="0.3">
      <c r="C75" s="58" t="s">
        <v>175</v>
      </c>
      <c r="D75" s="54"/>
      <c r="E75" s="6"/>
      <c r="F75" s="19"/>
      <c r="G75" s="25">
        <v>499.68</v>
      </c>
      <c r="H75" s="25">
        <v>0.09</v>
      </c>
      <c r="I75" s="31"/>
      <c r="J75" s="31"/>
      <c r="K75" s="31"/>
      <c r="L75" s="31"/>
      <c r="M75" s="31"/>
      <c r="N75" s="31"/>
      <c r="O75" s="35"/>
    </row>
    <row r="76" spans="1:15" x14ac:dyDescent="0.3">
      <c r="C76" s="57"/>
      <c r="D76" s="54"/>
      <c r="E76" s="6"/>
      <c r="F76" s="19"/>
      <c r="G76" s="24"/>
      <c r="H76" s="24"/>
      <c r="I76" s="31"/>
      <c r="J76" s="31"/>
      <c r="K76" s="31"/>
      <c r="L76" s="31"/>
      <c r="M76" s="31"/>
      <c r="N76" s="31"/>
      <c r="O76" s="35"/>
    </row>
    <row r="77" spans="1:15" x14ac:dyDescent="0.3">
      <c r="C77" s="58" t="s">
        <v>16</v>
      </c>
      <c r="D77" s="54"/>
      <c r="E77" s="6"/>
      <c r="F77" s="19"/>
      <c r="G77" s="24" t="s">
        <v>2</v>
      </c>
      <c r="H77" s="24" t="s">
        <v>2</v>
      </c>
      <c r="I77" s="31"/>
      <c r="J77" s="31"/>
      <c r="K77" s="31"/>
      <c r="L77" s="31"/>
      <c r="M77" s="31"/>
      <c r="N77" s="31"/>
      <c r="O77" s="35"/>
    </row>
    <row r="78" spans="1:15" x14ac:dyDescent="0.3">
      <c r="C78" s="57"/>
      <c r="D78" s="54"/>
      <c r="E78" s="6"/>
      <c r="F78" s="19"/>
      <c r="G78" s="24"/>
      <c r="H78" s="24"/>
      <c r="I78" s="31"/>
      <c r="J78" s="31"/>
      <c r="K78" s="31"/>
      <c r="L78" s="31"/>
      <c r="M78" s="31"/>
      <c r="N78" s="31"/>
      <c r="O78" s="35"/>
    </row>
    <row r="79" spans="1:15" x14ac:dyDescent="0.3">
      <c r="C79" s="58" t="s">
        <v>17</v>
      </c>
      <c r="D79" s="54"/>
      <c r="E79" s="6"/>
      <c r="F79" s="19"/>
      <c r="G79" s="24" t="s">
        <v>2</v>
      </c>
      <c r="H79" s="24" t="s">
        <v>2</v>
      </c>
      <c r="I79" s="31"/>
      <c r="J79" s="31"/>
      <c r="K79" s="31"/>
      <c r="L79" s="31"/>
      <c r="M79" s="31"/>
      <c r="N79" s="31"/>
      <c r="O79" s="35"/>
    </row>
    <row r="80" spans="1:15" x14ac:dyDescent="0.3">
      <c r="C80" s="57"/>
      <c r="D80" s="54"/>
      <c r="E80" s="6"/>
      <c r="F80" s="19"/>
      <c r="G80" s="24"/>
      <c r="H80" s="24"/>
      <c r="I80" s="31"/>
      <c r="J80" s="31"/>
      <c r="K80" s="31"/>
      <c r="L80" s="31"/>
      <c r="M80" s="31"/>
      <c r="N80" s="31"/>
      <c r="O80" s="35"/>
    </row>
    <row r="81" spans="1:15" x14ac:dyDescent="0.3">
      <c r="A81" s="10"/>
      <c r="B81" s="28"/>
      <c r="C81" s="58" t="s">
        <v>18</v>
      </c>
      <c r="D81" s="54"/>
      <c r="E81" s="6"/>
      <c r="F81" s="19"/>
      <c r="G81" s="24"/>
      <c r="H81" s="24"/>
      <c r="I81" s="31"/>
      <c r="J81" s="31"/>
      <c r="K81" s="31"/>
      <c r="L81" s="31"/>
      <c r="M81" s="31"/>
      <c r="N81" s="31"/>
      <c r="O81" s="35"/>
    </row>
    <row r="82" spans="1:15" x14ac:dyDescent="0.3">
      <c r="A82" s="28"/>
      <c r="B82" s="28"/>
      <c r="C82" s="58" t="s">
        <v>19</v>
      </c>
      <c r="D82" s="54"/>
      <c r="E82" s="6"/>
      <c r="F82" s="19"/>
      <c r="G82" s="24" t="s">
        <v>2</v>
      </c>
      <c r="H82" s="24" t="s">
        <v>2</v>
      </c>
      <c r="I82" s="31"/>
      <c r="J82" s="31"/>
      <c r="K82" s="31"/>
      <c r="L82" s="31"/>
      <c r="M82" s="31"/>
      <c r="N82" s="31"/>
      <c r="O82" s="35"/>
    </row>
    <row r="83" spans="1:15" x14ac:dyDescent="0.3">
      <c r="A83" s="28"/>
      <c r="B83" s="28"/>
      <c r="C83" s="58"/>
      <c r="D83" s="54"/>
      <c r="E83" s="6"/>
      <c r="F83" s="19"/>
      <c r="G83" s="24"/>
      <c r="H83" s="24"/>
      <c r="I83" s="31"/>
      <c r="J83" s="31"/>
      <c r="K83" s="31"/>
      <c r="L83" s="31"/>
      <c r="M83" s="31"/>
      <c r="N83" s="31"/>
      <c r="O83" s="35"/>
    </row>
    <row r="84" spans="1:15" x14ac:dyDescent="0.3">
      <c r="A84" s="28"/>
      <c r="B84" s="28"/>
      <c r="C84" s="58" t="s">
        <v>20</v>
      </c>
      <c r="D84" s="54"/>
      <c r="E84" s="6"/>
      <c r="F84" s="19"/>
      <c r="G84" s="24" t="s">
        <v>2</v>
      </c>
      <c r="H84" s="24" t="s">
        <v>2</v>
      </c>
      <c r="I84" s="31"/>
      <c r="J84" s="31"/>
      <c r="K84" s="31"/>
      <c r="L84" s="31"/>
      <c r="M84" s="31"/>
      <c r="N84" s="31"/>
      <c r="O84" s="35"/>
    </row>
    <row r="85" spans="1:15" x14ac:dyDescent="0.3">
      <c r="A85" s="28"/>
      <c r="B85" s="28"/>
      <c r="C85" s="58"/>
      <c r="D85" s="54"/>
      <c r="E85" s="6"/>
      <c r="F85" s="19"/>
      <c r="G85" s="24"/>
      <c r="H85" s="24"/>
      <c r="I85" s="31"/>
      <c r="J85" s="31"/>
      <c r="K85" s="31"/>
      <c r="L85" s="31"/>
      <c r="M85" s="31"/>
      <c r="N85" s="31"/>
      <c r="O85" s="35"/>
    </row>
    <row r="86" spans="1:15" x14ac:dyDescent="0.3">
      <c r="A86" s="28"/>
      <c r="B86" s="28"/>
      <c r="C86" s="58" t="s">
        <v>21</v>
      </c>
      <c r="D86" s="54"/>
      <c r="E86" s="6"/>
      <c r="F86" s="19"/>
      <c r="G86" s="24" t="s">
        <v>2</v>
      </c>
      <c r="H86" s="24" t="s">
        <v>2</v>
      </c>
      <c r="I86" s="31"/>
      <c r="J86" s="31"/>
      <c r="K86" s="31"/>
      <c r="L86" s="31"/>
      <c r="M86" s="31"/>
      <c r="N86" s="31"/>
      <c r="O86" s="35"/>
    </row>
    <row r="87" spans="1:15" x14ac:dyDescent="0.3">
      <c r="A87" s="28"/>
      <c r="B87" s="28"/>
      <c r="C87" s="58"/>
      <c r="D87" s="54"/>
      <c r="E87" s="6"/>
      <c r="F87" s="19"/>
      <c r="G87" s="24"/>
      <c r="H87" s="24"/>
      <c r="I87" s="31"/>
      <c r="J87" s="31"/>
      <c r="K87" s="31"/>
      <c r="L87" s="31"/>
      <c r="M87" s="31"/>
      <c r="N87" s="31"/>
      <c r="O87" s="35"/>
    </row>
    <row r="88" spans="1:15" x14ac:dyDescent="0.3">
      <c r="A88" s="28"/>
      <c r="B88" s="28"/>
      <c r="C88" s="58" t="s">
        <v>22</v>
      </c>
      <c r="D88" s="54"/>
      <c r="E88" s="6"/>
      <c r="F88" s="19"/>
      <c r="G88" s="24" t="s">
        <v>2</v>
      </c>
      <c r="H88" s="24" t="s">
        <v>2</v>
      </c>
      <c r="I88" s="31"/>
      <c r="J88" s="31"/>
      <c r="K88" s="31"/>
      <c r="L88" s="31"/>
      <c r="M88" s="31"/>
      <c r="N88" s="31"/>
      <c r="O88" s="35"/>
    </row>
    <row r="89" spans="1:15" x14ac:dyDescent="0.3">
      <c r="A89" s="28"/>
      <c r="B89" s="28"/>
      <c r="C89" s="58"/>
      <c r="D89" s="54"/>
      <c r="E89" s="6"/>
      <c r="F89" s="19"/>
      <c r="G89" s="24"/>
      <c r="H89" s="24"/>
      <c r="I89" s="31"/>
      <c r="J89" s="31"/>
      <c r="K89" s="31"/>
      <c r="L89" s="31"/>
      <c r="M89" s="31"/>
      <c r="N89" s="31"/>
      <c r="O89" s="35"/>
    </row>
    <row r="90" spans="1:15" x14ac:dyDescent="0.3">
      <c r="A90" s="28"/>
      <c r="B90" s="28"/>
      <c r="C90" s="58" t="s">
        <v>23</v>
      </c>
      <c r="D90" s="54"/>
      <c r="E90" s="6"/>
      <c r="F90" s="19"/>
      <c r="G90" s="24" t="s">
        <v>2</v>
      </c>
      <c r="H90" s="24" t="s">
        <v>2</v>
      </c>
      <c r="I90" s="31"/>
      <c r="J90" s="31"/>
      <c r="K90" s="31"/>
      <c r="L90" s="31"/>
      <c r="M90" s="31"/>
      <c r="N90" s="31"/>
      <c r="O90" s="35"/>
    </row>
    <row r="91" spans="1:15" x14ac:dyDescent="0.3">
      <c r="A91" s="28"/>
      <c r="B91" s="28"/>
      <c r="C91" s="58"/>
      <c r="D91" s="54"/>
      <c r="E91" s="6"/>
      <c r="F91" s="19"/>
      <c r="G91" s="24"/>
      <c r="H91" s="24"/>
      <c r="I91" s="31"/>
      <c r="J91" s="31"/>
      <c r="K91" s="31"/>
      <c r="L91" s="31"/>
      <c r="M91" s="31"/>
      <c r="N91" s="31"/>
      <c r="O91" s="35"/>
    </row>
    <row r="92" spans="1:15" x14ac:dyDescent="0.3">
      <c r="C92" s="59" t="s">
        <v>24</v>
      </c>
      <c r="D92" s="54"/>
      <c r="E92" s="6"/>
      <c r="F92" s="19"/>
      <c r="G92" s="24"/>
      <c r="H92" s="24"/>
      <c r="I92" s="31"/>
      <c r="J92" s="31"/>
      <c r="K92" s="31"/>
      <c r="L92" s="31"/>
      <c r="M92" s="31"/>
      <c r="N92" s="31"/>
      <c r="O92" s="35"/>
    </row>
    <row r="93" spans="1:15" x14ac:dyDescent="0.3">
      <c r="B93" s="8" t="s">
        <v>187</v>
      </c>
      <c r="C93" s="57" t="s">
        <v>188</v>
      </c>
      <c r="D93" s="54"/>
      <c r="E93" s="6"/>
      <c r="F93" s="19"/>
      <c r="G93" s="24">
        <v>18323.650000000001</v>
      </c>
      <c r="H93" s="24">
        <v>3.21</v>
      </c>
      <c r="I93" s="31"/>
      <c r="J93" s="31"/>
      <c r="K93" s="77" t="s">
        <v>5230</v>
      </c>
      <c r="L93" s="77" t="s">
        <v>5230</v>
      </c>
      <c r="M93" s="31"/>
      <c r="N93" s="31"/>
      <c r="O93" s="35"/>
    </row>
    <row r="94" spans="1:15" x14ac:dyDescent="0.3">
      <c r="C94" s="58" t="s">
        <v>175</v>
      </c>
      <c r="D94" s="54"/>
      <c r="E94" s="6"/>
      <c r="F94" s="19"/>
      <c r="G94" s="25">
        <v>18323.650000000001</v>
      </c>
      <c r="H94" s="25">
        <v>3.21</v>
      </c>
      <c r="I94" s="31"/>
      <c r="J94" s="31"/>
      <c r="K94" s="77"/>
      <c r="L94" s="77"/>
      <c r="M94" s="31"/>
      <c r="N94" s="31"/>
      <c r="O94" s="35"/>
    </row>
    <row r="95" spans="1:15" x14ac:dyDescent="0.3">
      <c r="C95" s="57"/>
      <c r="D95" s="54"/>
      <c r="E95" s="6"/>
      <c r="F95" s="19"/>
      <c r="G95" s="24"/>
      <c r="H95" s="24"/>
      <c r="I95" s="31"/>
      <c r="J95" s="31"/>
      <c r="K95" s="77"/>
      <c r="L95" s="77"/>
      <c r="M95" s="31"/>
      <c r="N95" s="31"/>
      <c r="O95" s="35"/>
    </row>
    <row r="96" spans="1:15" x14ac:dyDescent="0.3">
      <c r="A96" s="10"/>
      <c r="B96" s="28"/>
      <c r="C96" s="58" t="s">
        <v>25</v>
      </c>
      <c r="D96" s="54"/>
      <c r="E96" s="6"/>
      <c r="F96" s="19"/>
      <c r="G96" s="24"/>
      <c r="H96" s="24"/>
      <c r="I96" s="31"/>
      <c r="J96" s="31"/>
      <c r="K96" s="77"/>
      <c r="L96" s="77"/>
      <c r="M96" s="31"/>
      <c r="N96" s="31"/>
      <c r="O96" s="35"/>
    </row>
    <row r="97" spans="1:58" s="2" customFormat="1" ht="13.8" x14ac:dyDescent="0.3">
      <c r="A97" s="28"/>
      <c r="B97" s="28"/>
      <c r="C97" s="57" t="s">
        <v>5128</v>
      </c>
      <c r="D97" s="54"/>
      <c r="E97" s="6"/>
      <c r="F97" s="19"/>
      <c r="G97" s="24" t="s">
        <v>2</v>
      </c>
      <c r="H97" s="24" t="s">
        <v>2</v>
      </c>
      <c r="I97" s="31"/>
      <c r="J97" s="31"/>
      <c r="K97" s="77" t="s">
        <v>5230</v>
      </c>
      <c r="L97" s="77" t="s">
        <v>5230</v>
      </c>
      <c r="M97" s="31"/>
      <c r="N97" s="31"/>
      <c r="O97" s="35"/>
      <c r="P97" s="3"/>
      <c r="AM97" s="3"/>
      <c r="AZ97" s="3"/>
      <c r="BB97" s="3"/>
      <c r="BF97" s="3"/>
    </row>
    <row r="98" spans="1:58" x14ac:dyDescent="0.3">
      <c r="B98" s="8"/>
      <c r="C98" s="57" t="s">
        <v>189</v>
      </c>
      <c r="D98" s="54"/>
      <c r="E98" s="6"/>
      <c r="F98" s="19"/>
      <c r="G98" s="24">
        <v>2932.31</v>
      </c>
      <c r="H98" s="24">
        <v>0.5</v>
      </c>
      <c r="I98" s="31"/>
      <c r="J98" s="31"/>
      <c r="K98" s="77" t="s">
        <v>5230</v>
      </c>
      <c r="L98" s="77" t="s">
        <v>5230</v>
      </c>
      <c r="M98" s="31"/>
      <c r="N98" s="31"/>
      <c r="O98" s="35"/>
    </row>
    <row r="99" spans="1:58" x14ac:dyDescent="0.3">
      <c r="C99" s="58" t="s">
        <v>175</v>
      </c>
      <c r="D99" s="54"/>
      <c r="E99" s="6"/>
      <c r="F99" s="19"/>
      <c r="G99" s="25">
        <v>2932.31</v>
      </c>
      <c r="H99" s="25">
        <v>0.5</v>
      </c>
      <c r="I99" s="31"/>
      <c r="J99" s="31"/>
      <c r="K99" s="31"/>
      <c r="L99" s="31"/>
      <c r="M99" s="31"/>
      <c r="N99" s="31"/>
      <c r="O99" s="35"/>
    </row>
    <row r="100" spans="1:58" x14ac:dyDescent="0.3">
      <c r="C100" s="57"/>
      <c r="D100" s="54"/>
      <c r="E100" s="6"/>
      <c r="F100" s="19"/>
      <c r="G100" s="24"/>
      <c r="H100" s="24"/>
      <c r="I100" s="31"/>
      <c r="J100" s="31"/>
      <c r="K100" s="31"/>
      <c r="L100" s="31"/>
      <c r="M100" s="31"/>
      <c r="N100" s="31"/>
      <c r="O100" s="35"/>
    </row>
    <row r="101" spans="1:58" ht="41.4" x14ac:dyDescent="0.3">
      <c r="C101" s="60" t="s">
        <v>190</v>
      </c>
      <c r="D101" s="55"/>
      <c r="E101" s="5"/>
      <c r="F101" s="20"/>
      <c r="G101" s="26">
        <v>571531.34</v>
      </c>
      <c r="H101" s="26">
        <v>100</v>
      </c>
      <c r="I101" s="32"/>
      <c r="J101" s="32"/>
      <c r="K101" s="79">
        <f>SUMPRODUCT(K5:K100,H5:H100)/100</f>
        <v>70.713200000000001</v>
      </c>
      <c r="L101" s="79">
        <f>SUMPRODUCT(L5:L100,H5:H100)/100</f>
        <v>83.26421999999998</v>
      </c>
      <c r="M101" s="32"/>
      <c r="N101" s="32"/>
      <c r="O101" s="78" t="s">
        <v>5231</v>
      </c>
    </row>
    <row r="104" spans="1:58" x14ac:dyDescent="0.3">
      <c r="C104" s="1" t="s">
        <v>191</v>
      </c>
    </row>
    <row r="105" spans="1:58" x14ac:dyDescent="0.3">
      <c r="C105" s="37" t="s">
        <v>192</v>
      </c>
      <c r="D105" s="37"/>
      <c r="E105" s="37"/>
      <c r="F105" s="37"/>
      <c r="G105" s="37"/>
      <c r="H105" s="37"/>
      <c r="I105" s="37"/>
      <c r="J105" s="37"/>
      <c r="K105" s="37"/>
      <c r="L105" s="37"/>
      <c r="M105" s="37"/>
      <c r="N105" s="37"/>
      <c r="O105" s="37"/>
    </row>
    <row r="106" spans="1:58" x14ac:dyDescent="0.3">
      <c r="C106" s="2" t="s">
        <v>193</v>
      </c>
    </row>
    <row r="107" spans="1:58" x14ac:dyDescent="0.3">
      <c r="C107" s="2" t="s">
        <v>194</v>
      </c>
    </row>
    <row r="108" spans="1:58" ht="30" customHeight="1" x14ac:dyDescent="0.3">
      <c r="C108" s="82" t="s">
        <v>195</v>
      </c>
      <c r="D108" s="83"/>
      <c r="E108" s="83"/>
      <c r="F108" s="83"/>
      <c r="G108" s="83"/>
      <c r="H108" s="83"/>
      <c r="I108" s="83"/>
      <c r="J108" s="83"/>
      <c r="K108" s="83"/>
      <c r="L108" s="83"/>
      <c r="M108" s="83"/>
      <c r="N108" s="83"/>
      <c r="O108" s="83"/>
    </row>
    <row r="109" spans="1:58" x14ac:dyDescent="0.3">
      <c r="C109" s="2" t="s">
        <v>196</v>
      </c>
    </row>
    <row r="110" spans="1:58" ht="70.5" customHeight="1" x14ac:dyDescent="0.3">
      <c r="C110" s="82" t="s">
        <v>5180</v>
      </c>
      <c r="D110" s="82"/>
      <c r="E110" s="82"/>
      <c r="F110" s="82"/>
      <c r="G110" s="82"/>
      <c r="H110" s="82"/>
      <c r="I110" s="82"/>
      <c r="J110" s="82"/>
      <c r="K110" s="82"/>
      <c r="L110" s="82"/>
      <c r="M110" s="82"/>
      <c r="N110" s="82"/>
      <c r="O110" s="82"/>
    </row>
    <row r="111" spans="1:58" x14ac:dyDescent="0.3">
      <c r="C111" s="82" t="s">
        <v>5181</v>
      </c>
      <c r="D111" s="82"/>
      <c r="E111" s="82"/>
      <c r="F111" s="82"/>
      <c r="G111" s="82"/>
      <c r="H111" s="82"/>
      <c r="I111" s="82"/>
      <c r="J111" s="82"/>
      <c r="K111" s="82"/>
      <c r="L111" s="82"/>
      <c r="M111" s="82"/>
      <c r="N111" s="82"/>
      <c r="O111" s="82"/>
    </row>
    <row r="113" spans="3:5" x14ac:dyDescent="0.3">
      <c r="C113" s="1" t="s">
        <v>5237</v>
      </c>
      <c r="E113" s="80" t="s">
        <v>5238</v>
      </c>
    </row>
    <row r="114" spans="3:5" x14ac:dyDescent="0.3">
      <c r="E114" s="2" t="s">
        <v>5239</v>
      </c>
    </row>
  </sheetData>
  <mergeCells count="3">
    <mergeCell ref="C108:O108"/>
    <mergeCell ref="C110:O110"/>
    <mergeCell ref="C111:O111"/>
  </mergeCells>
  <hyperlinks>
    <hyperlink ref="J2" location="'Index'!A1" display="'Index'!A1" xr:uid="{6A5A0EA1-B733-4614-8DF1-53338B8DD14F}"/>
    <hyperlink ref="M10" r:id="rId1" xr:uid="{8939F35A-F1B6-4818-94FD-19BA1FFDB509}"/>
    <hyperlink ref="M11" r:id="rId2" xr:uid="{9C55B910-AEEB-4FBE-B902-424A497A26F0}"/>
    <hyperlink ref="M12" r:id="rId3" xr:uid="{60948DF5-B43B-46BB-ADFD-6154CD70E873}"/>
    <hyperlink ref="M13" r:id="rId4" xr:uid="{5F775636-9F4E-44E8-B84D-044517355CA4}"/>
    <hyperlink ref="M14" r:id="rId5" xr:uid="{BDF66B36-5ED0-4A92-8AE8-F558E311B4B7}"/>
    <hyperlink ref="M15" r:id="rId6" xr:uid="{1B22799D-0862-457C-B8CD-9ADA82ECD8F4}"/>
    <hyperlink ref="M16" r:id="rId7" xr:uid="{B2A40E51-04DF-4761-82C6-4E18D4DD642E}"/>
    <hyperlink ref="M17" r:id="rId8" xr:uid="{2F528518-999A-4180-91E0-1ED26F35E7F5}"/>
    <hyperlink ref="M18" r:id="rId9" xr:uid="{B9429EA1-F490-4D72-A116-06AEEE60A160}"/>
    <hyperlink ref="M19" r:id="rId10" xr:uid="{CA123C33-7650-4688-B22B-ED65F987B88C}"/>
    <hyperlink ref="M20" r:id="rId11" xr:uid="{3C5AF5A1-8E8C-47FC-A5A5-CF86D343B61B}"/>
    <hyperlink ref="M21" r:id="rId12" xr:uid="{1EE2DA06-B0AA-4D37-81D1-AD981EED6DB2}"/>
    <hyperlink ref="M22" r:id="rId13" xr:uid="{5D2C5CCE-2EA2-41D6-94AC-F9ADEF7D4FE7}"/>
    <hyperlink ref="M23" r:id="rId14" xr:uid="{328B37E4-8AEE-41F0-B6CF-FF353FDAC246}"/>
    <hyperlink ref="M24" r:id="rId15" xr:uid="{13E13200-1723-4F37-BE4D-45EA8934CC8E}"/>
    <hyperlink ref="M25" r:id="rId16" xr:uid="{36703671-31E6-45AA-BEF0-3C4173C79CB4}"/>
    <hyperlink ref="M26" r:id="rId17" xr:uid="{32916EBB-CC05-43D6-A757-CD464D884FCA}"/>
    <hyperlink ref="M27" r:id="rId18" xr:uid="{90DC1D31-311D-446C-846C-0F42A0F13560}"/>
    <hyperlink ref="M28" r:id="rId19" xr:uid="{3985CD78-2A9D-42A7-84AA-994CECA287D4}"/>
    <hyperlink ref="M29" r:id="rId20" xr:uid="{06A9C8EE-1947-41C8-8CEF-8BC5D3CC88F9}"/>
    <hyperlink ref="M30" r:id="rId21" xr:uid="{1E645313-65EF-4046-AB57-A3892CAED21D}"/>
    <hyperlink ref="M31" r:id="rId22" xr:uid="{8FEF41D4-9567-40DE-9D88-D9C2D60C739D}"/>
    <hyperlink ref="M32" r:id="rId23" xr:uid="{9637C7A9-890E-4974-8E0C-C10CB385C699}"/>
    <hyperlink ref="M33" r:id="rId24" xr:uid="{885B758F-01A9-4778-B712-B0DCEF03F5D8}"/>
    <hyperlink ref="M34" r:id="rId25" xr:uid="{503B8762-7A0F-4E15-B179-AF27D3D414B6}"/>
    <hyperlink ref="M35" r:id="rId26" xr:uid="{F2E9E1AA-F056-4032-8693-B244431BB082}"/>
    <hyperlink ref="M36" r:id="rId27" xr:uid="{C3AE3EA5-898E-4974-84F5-2AAF8BA281F8}"/>
    <hyperlink ref="M37" r:id="rId28" xr:uid="{9232BA60-7043-4373-BCE9-E3986E74376C}"/>
    <hyperlink ref="M38" r:id="rId29" xr:uid="{6154D7DE-2E47-485A-BCD8-04D6FCB3C4CD}"/>
    <hyperlink ref="M39" r:id="rId30" xr:uid="{C72D0599-35B6-4F08-843A-E30F9BCF160F}"/>
    <hyperlink ref="M40" r:id="rId31" xr:uid="{31285FB8-7F96-48CC-A73F-CAE34D316CB8}"/>
    <hyperlink ref="M41" r:id="rId32" xr:uid="{0A119EE6-603D-43B4-AAD8-690FB8790CA9}"/>
    <hyperlink ref="M42" r:id="rId33" xr:uid="{E1A8DE04-F180-4D2C-90A9-C25E309EABAA}"/>
    <hyperlink ref="M43" r:id="rId34" xr:uid="{58AD5006-1C52-4C08-8651-BE4AA3EBA37B}"/>
    <hyperlink ref="M44" r:id="rId35" xr:uid="{6191BBAB-8DE4-4975-B2B2-F6FD6BB5ECC0}"/>
    <hyperlink ref="M45" r:id="rId36" xr:uid="{A8FCF4AA-C85D-4412-BA6B-94DCDCD60B8F}"/>
    <hyperlink ref="M46" r:id="rId37" xr:uid="{CDC7A435-6415-4BD9-87DB-E089ACA4DB6B}"/>
    <hyperlink ref="N10" r:id="rId38" xr:uid="{7B50C200-26B5-45EE-8C65-B501A3A01363}"/>
    <hyperlink ref="N11" r:id="rId39" xr:uid="{9C26EF76-442C-47E0-B5A3-B550AC76C716}"/>
    <hyperlink ref="N12" r:id="rId40" xr:uid="{C2AD3525-0E5E-47F9-B579-1F8B2C699B47}"/>
    <hyperlink ref="N13" r:id="rId41" xr:uid="{AE52FD9B-F84D-4EE4-95E5-662F5CAAB385}"/>
    <hyperlink ref="N14" r:id="rId42" xr:uid="{DF16B1B3-63B6-4B0B-8787-3F2BC65CABBD}"/>
    <hyperlink ref="N15" r:id="rId43" xr:uid="{C7FFF264-E070-46E3-9499-68545CCA912A}"/>
    <hyperlink ref="N16" r:id="rId44" xr:uid="{165EA8C2-EDBD-4102-AD92-6BDD4F1646C3}"/>
    <hyperlink ref="N17" r:id="rId45" xr:uid="{15F7BD24-2294-4904-BE82-FB0132ECA112}"/>
    <hyperlink ref="N18" r:id="rId46" xr:uid="{00669E6E-D5F1-4EA5-B551-C54E6A4D1C8B}"/>
    <hyperlink ref="N19" r:id="rId47" xr:uid="{6BDC339E-95E5-4EBE-8C54-FDB0A5E4C4AD}"/>
    <hyperlink ref="N20" r:id="rId48" xr:uid="{D38A6FCB-AA35-47D9-9338-8F1D380B7B1D}"/>
    <hyperlink ref="N21" r:id="rId49" xr:uid="{4C040B8A-4523-499E-A2AA-5991F1CAB203}"/>
    <hyperlink ref="N22" r:id="rId50" xr:uid="{FB26FCCF-D6B5-4925-B09A-DA470FBC6640}"/>
    <hyperlink ref="N23" r:id="rId51" xr:uid="{4E438609-B6E3-46E4-9BAB-B8977836AC46}"/>
    <hyperlink ref="N24" r:id="rId52" xr:uid="{D5F76C81-9B2F-4322-A40F-D711F781F92A}"/>
    <hyperlink ref="N25" r:id="rId53" xr:uid="{9EA07FFC-1D9C-4A0C-81A1-B209693DE594}"/>
    <hyperlink ref="N26" r:id="rId54" xr:uid="{6F6A5358-83A6-45DE-ADF6-7491335802F1}"/>
    <hyperlink ref="N27" r:id="rId55" xr:uid="{EB1FDB8A-5734-412A-9E5F-854E4DD5CB87}"/>
    <hyperlink ref="N28" r:id="rId56" xr:uid="{ECF90F94-6715-4F12-9353-BA8420CC9C41}"/>
    <hyperlink ref="N29" r:id="rId57" xr:uid="{B6CC0D27-DC57-4BCC-9FB9-92A0DFF92550}"/>
    <hyperlink ref="N30" r:id="rId58" xr:uid="{B42E9A2D-E9D7-41B4-A062-0AA018173FCA}"/>
    <hyperlink ref="N31" r:id="rId59" xr:uid="{AE674E2C-B9CF-4C46-AA72-9D9DD6014D78}"/>
    <hyperlink ref="N32" r:id="rId60" xr:uid="{189A3EE2-07A0-4DBD-B2A8-902715D17980}"/>
    <hyperlink ref="N33" r:id="rId61" xr:uid="{368CF7B3-FA1A-4AED-8694-55A6B1905790}"/>
    <hyperlink ref="N34" r:id="rId62" xr:uid="{8197423C-CDDB-4268-A127-0D1295A00653}"/>
    <hyperlink ref="N35" r:id="rId63" xr:uid="{8002F1F3-A073-433A-AB98-B678B8C39143}"/>
    <hyperlink ref="N36" r:id="rId64" xr:uid="{17B1D3AA-F74D-4E21-ADB8-41DD8CF54339}"/>
    <hyperlink ref="N37" r:id="rId65" xr:uid="{CA27BB1A-2C1E-477A-86EF-CD15523626BE}"/>
    <hyperlink ref="N38" r:id="rId66" xr:uid="{50554A3F-7C90-46A0-9C81-2569652F814F}"/>
    <hyperlink ref="N39" r:id="rId67" xr:uid="{F5FBC9B3-9456-48B0-B05D-ACB329839BE9}"/>
    <hyperlink ref="N40" r:id="rId68" xr:uid="{402BBC27-ED8F-434A-A272-7A607F42AFF0}"/>
    <hyperlink ref="N41" r:id="rId69" xr:uid="{282A41DB-9686-4CFC-9F09-E650A9802566}"/>
    <hyperlink ref="N42" r:id="rId70" xr:uid="{26EF3F07-071F-4CF4-AE76-01D2F3C4D891}"/>
    <hyperlink ref="N43" r:id="rId71" xr:uid="{1F7B03FB-6434-40E1-AB79-5819FB9A1B29}"/>
    <hyperlink ref="N44" r:id="rId72" xr:uid="{D9284F6F-BED1-47BA-BB50-43E70D66BE94}"/>
    <hyperlink ref="N45" r:id="rId73" xr:uid="{190112F2-1A3D-4CF8-8CA3-1E55391374E0}"/>
    <hyperlink ref="N46" r:id="rId74" xr:uid="{31CAD94E-C1EF-4894-8B75-F279AD38D7C1}"/>
  </hyperlinks>
  <pageMargins left="0.7" right="0.7" top="0.75" bottom="0.75" header="0.3" footer="0.3"/>
  <pageSetup orientation="portrait" horizontalDpi="4294967293" r:id="rId75"/>
  <drawing r:id="rId7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C74A6-3BAC-42F1-870F-BF73AA44F7BF}">
  <sheetPr codeName="Sheet1"/>
  <dimension ref="A1:IV102"/>
  <sheetViews>
    <sheetView showGridLines="0" zoomScale="90" zoomScaleNormal="90" workbookViewId="0">
      <pane ySplit="6" topLeftCell="A9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1769</v>
      </c>
      <c r="J2" s="38" t="s">
        <v>4884</v>
      </c>
    </row>
    <row r="3" spans="1:54" ht="16.2" x14ac:dyDescent="0.35">
      <c r="C3" s="1" t="s">
        <v>28</v>
      </c>
      <c r="D3" s="21" t="s">
        <v>1770</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17000000</v>
      </c>
      <c r="G10" s="24">
        <v>330633</v>
      </c>
      <c r="H10" s="24">
        <v>8.91</v>
      </c>
      <c r="I10" s="31"/>
      <c r="J10" s="31"/>
      <c r="K10" s="35"/>
    </row>
    <row r="11" spans="1:54" x14ac:dyDescent="0.3">
      <c r="B11" s="8" t="s">
        <v>532</v>
      </c>
      <c r="C11" s="57" t="s">
        <v>533</v>
      </c>
      <c r="D11" s="54" t="s">
        <v>534</v>
      </c>
      <c r="E11" s="6" t="s">
        <v>318</v>
      </c>
      <c r="F11" s="19">
        <v>1300000</v>
      </c>
      <c r="G11" s="24">
        <v>209352</v>
      </c>
      <c r="H11" s="24">
        <v>5.64</v>
      </c>
      <c r="I11" s="31"/>
      <c r="J11" s="31"/>
      <c r="K11" s="35"/>
    </row>
    <row r="12" spans="1:54" x14ac:dyDescent="0.3">
      <c r="B12" s="8" t="s">
        <v>1039</v>
      </c>
      <c r="C12" s="57" t="s">
        <v>1040</v>
      </c>
      <c r="D12" s="54" t="s">
        <v>1041</v>
      </c>
      <c r="E12" s="6" t="s">
        <v>86</v>
      </c>
      <c r="F12" s="19">
        <v>10000000</v>
      </c>
      <c r="G12" s="24">
        <v>201740</v>
      </c>
      <c r="H12" s="24">
        <v>5.43</v>
      </c>
      <c r="I12" s="31"/>
      <c r="J12" s="31"/>
      <c r="K12" s="35"/>
    </row>
    <row r="13" spans="1:54" x14ac:dyDescent="0.3">
      <c r="B13" s="8" t="s">
        <v>1771</v>
      </c>
      <c r="C13" s="57" t="s">
        <v>330</v>
      </c>
      <c r="D13" s="54" t="s">
        <v>1772</v>
      </c>
      <c r="E13" s="6" t="s">
        <v>240</v>
      </c>
      <c r="F13" s="19">
        <v>14000000</v>
      </c>
      <c r="G13" s="24">
        <v>196252</v>
      </c>
      <c r="H13" s="24">
        <v>5.29</v>
      </c>
      <c r="I13" s="31"/>
      <c r="J13" s="31"/>
      <c r="K13" s="35" t="s">
        <v>1773</v>
      </c>
    </row>
    <row r="14" spans="1:54" x14ac:dyDescent="0.3">
      <c r="B14" s="8" t="s">
        <v>58</v>
      </c>
      <c r="C14" s="57" t="s">
        <v>59</v>
      </c>
      <c r="D14" s="54" t="s">
        <v>60</v>
      </c>
      <c r="E14" s="6" t="s">
        <v>43</v>
      </c>
      <c r="F14" s="19">
        <v>9000000</v>
      </c>
      <c r="G14" s="24">
        <v>186723</v>
      </c>
      <c r="H14" s="24">
        <v>5.03</v>
      </c>
      <c r="I14" s="31"/>
      <c r="J14" s="31"/>
      <c r="K14" s="35"/>
    </row>
    <row r="15" spans="1:54" x14ac:dyDescent="0.3">
      <c r="B15" s="8" t="s">
        <v>44</v>
      </c>
      <c r="C15" s="57" t="s">
        <v>45</v>
      </c>
      <c r="D15" s="54" t="s">
        <v>46</v>
      </c>
      <c r="E15" s="6" t="s">
        <v>43</v>
      </c>
      <c r="F15" s="19">
        <v>11000000</v>
      </c>
      <c r="G15" s="24">
        <v>159038</v>
      </c>
      <c r="H15" s="24">
        <v>4.28</v>
      </c>
      <c r="I15" s="31"/>
      <c r="J15" s="31"/>
      <c r="K15" s="35"/>
    </row>
    <row r="16" spans="1:54" x14ac:dyDescent="0.3">
      <c r="B16" s="8" t="s">
        <v>222</v>
      </c>
      <c r="C16" s="57" t="s">
        <v>223</v>
      </c>
      <c r="D16" s="54" t="s">
        <v>224</v>
      </c>
      <c r="E16" s="6" t="s">
        <v>86</v>
      </c>
      <c r="F16" s="19">
        <v>7000000</v>
      </c>
      <c r="G16" s="24">
        <v>155078</v>
      </c>
      <c r="H16" s="24">
        <v>4.18</v>
      </c>
      <c r="I16" s="31"/>
      <c r="J16" s="31"/>
      <c r="K16" s="35"/>
    </row>
    <row r="17" spans="2:11" x14ac:dyDescent="0.3">
      <c r="B17" s="8" t="s">
        <v>72</v>
      </c>
      <c r="C17" s="57" t="s">
        <v>73</v>
      </c>
      <c r="D17" s="54" t="s">
        <v>74</v>
      </c>
      <c r="E17" s="6" t="s">
        <v>43</v>
      </c>
      <c r="F17" s="19">
        <v>19000000</v>
      </c>
      <c r="G17" s="24">
        <v>154337</v>
      </c>
      <c r="H17" s="24">
        <v>4.16</v>
      </c>
      <c r="I17" s="31"/>
      <c r="J17" s="31"/>
      <c r="K17" s="35"/>
    </row>
    <row r="18" spans="2:11" x14ac:dyDescent="0.3">
      <c r="B18" s="8" t="s">
        <v>144</v>
      </c>
      <c r="C18" s="57" t="s">
        <v>145</v>
      </c>
      <c r="D18" s="54" t="s">
        <v>146</v>
      </c>
      <c r="E18" s="6" t="s">
        <v>147</v>
      </c>
      <c r="F18" s="19">
        <v>21000000</v>
      </c>
      <c r="G18" s="24">
        <v>137665.5</v>
      </c>
      <c r="H18" s="24">
        <v>3.71</v>
      </c>
      <c r="I18" s="31"/>
      <c r="J18" s="31"/>
      <c r="K18" s="35"/>
    </row>
    <row r="19" spans="2:11" x14ac:dyDescent="0.3">
      <c r="B19" s="8" t="s">
        <v>502</v>
      </c>
      <c r="C19" s="57" t="s">
        <v>503</v>
      </c>
      <c r="D19" s="54" t="s">
        <v>504</v>
      </c>
      <c r="E19" s="6" t="s">
        <v>170</v>
      </c>
      <c r="F19" s="19">
        <v>952138</v>
      </c>
      <c r="G19" s="24">
        <v>129338.43</v>
      </c>
      <c r="H19" s="24">
        <v>3.48</v>
      </c>
      <c r="I19" s="31"/>
      <c r="J19" s="31"/>
      <c r="K19" s="35"/>
    </row>
    <row r="20" spans="2:11" x14ac:dyDescent="0.3">
      <c r="B20" s="8" t="s">
        <v>87</v>
      </c>
      <c r="C20" s="57" t="s">
        <v>88</v>
      </c>
      <c r="D20" s="54" t="s">
        <v>89</v>
      </c>
      <c r="E20" s="6" t="s">
        <v>90</v>
      </c>
      <c r="F20" s="19">
        <v>1900000</v>
      </c>
      <c r="G20" s="24">
        <v>125628</v>
      </c>
      <c r="H20" s="24">
        <v>3.38</v>
      </c>
      <c r="I20" s="31"/>
      <c r="J20" s="31"/>
      <c r="K20" s="35"/>
    </row>
    <row r="21" spans="2:11" x14ac:dyDescent="0.3">
      <c r="B21" s="8" t="s">
        <v>91</v>
      </c>
      <c r="C21" s="57" t="s">
        <v>92</v>
      </c>
      <c r="D21" s="54" t="s">
        <v>93</v>
      </c>
      <c r="E21" s="6" t="s">
        <v>71</v>
      </c>
      <c r="F21" s="19">
        <v>2100000</v>
      </c>
      <c r="G21" s="24">
        <v>112003.5</v>
      </c>
      <c r="H21" s="24">
        <v>3.02</v>
      </c>
      <c r="I21" s="31"/>
      <c r="J21" s="31"/>
      <c r="K21" s="35"/>
    </row>
    <row r="22" spans="2:11" x14ac:dyDescent="0.3">
      <c r="B22" s="8" t="s">
        <v>207</v>
      </c>
      <c r="C22" s="57" t="s">
        <v>208</v>
      </c>
      <c r="D22" s="54" t="s">
        <v>209</v>
      </c>
      <c r="E22" s="6" t="s">
        <v>78</v>
      </c>
      <c r="F22" s="19">
        <v>370000</v>
      </c>
      <c r="G22" s="24">
        <v>109501.5</v>
      </c>
      <c r="H22" s="24">
        <v>2.95</v>
      </c>
      <c r="I22" s="31"/>
      <c r="J22" s="31"/>
      <c r="K22" s="35"/>
    </row>
    <row r="23" spans="2:11" x14ac:dyDescent="0.3">
      <c r="B23" s="8" t="s">
        <v>544</v>
      </c>
      <c r="C23" s="57" t="s">
        <v>545</v>
      </c>
      <c r="D23" s="54" t="s">
        <v>546</v>
      </c>
      <c r="E23" s="6" t="s">
        <v>547</v>
      </c>
      <c r="F23" s="19">
        <v>7000000</v>
      </c>
      <c r="G23" s="24">
        <v>100296</v>
      </c>
      <c r="H23" s="24">
        <v>2.7</v>
      </c>
      <c r="I23" s="31"/>
      <c r="J23" s="31"/>
      <c r="K23" s="35"/>
    </row>
    <row r="24" spans="2:11" x14ac:dyDescent="0.3">
      <c r="B24" s="8" t="s">
        <v>228</v>
      </c>
      <c r="C24" s="57" t="s">
        <v>229</v>
      </c>
      <c r="D24" s="54" t="s">
        <v>230</v>
      </c>
      <c r="E24" s="6" t="s">
        <v>119</v>
      </c>
      <c r="F24" s="19">
        <v>7000000</v>
      </c>
      <c r="G24" s="24">
        <v>96180</v>
      </c>
      <c r="H24" s="24">
        <v>2.59</v>
      </c>
      <c r="I24" s="31"/>
      <c r="J24" s="31"/>
      <c r="K24" s="35"/>
    </row>
    <row r="25" spans="2:11" x14ac:dyDescent="0.3">
      <c r="B25" s="8" t="s">
        <v>244</v>
      </c>
      <c r="C25" s="57" t="s">
        <v>245</v>
      </c>
      <c r="D25" s="54" t="s">
        <v>246</v>
      </c>
      <c r="E25" s="6" t="s">
        <v>137</v>
      </c>
      <c r="F25" s="19">
        <v>700000</v>
      </c>
      <c r="G25" s="24">
        <v>93576</v>
      </c>
      <c r="H25" s="24">
        <v>2.52</v>
      </c>
      <c r="I25" s="31"/>
      <c r="J25" s="31"/>
      <c r="K25" s="35"/>
    </row>
    <row r="26" spans="2:11" x14ac:dyDescent="0.3">
      <c r="B26" s="8" t="s">
        <v>141</v>
      </c>
      <c r="C26" s="57" t="s">
        <v>142</v>
      </c>
      <c r="D26" s="54" t="s">
        <v>143</v>
      </c>
      <c r="E26" s="6" t="s">
        <v>137</v>
      </c>
      <c r="F26" s="19">
        <v>17000000</v>
      </c>
      <c r="G26" s="24">
        <v>92471.5</v>
      </c>
      <c r="H26" s="24">
        <v>2.4900000000000002</v>
      </c>
      <c r="I26" s="31"/>
      <c r="J26" s="31"/>
      <c r="K26" s="35"/>
    </row>
    <row r="27" spans="2:11" x14ac:dyDescent="0.3">
      <c r="B27" s="8" t="s">
        <v>509</v>
      </c>
      <c r="C27" s="57" t="s">
        <v>510</v>
      </c>
      <c r="D27" s="54" t="s">
        <v>511</v>
      </c>
      <c r="E27" s="6" t="s">
        <v>137</v>
      </c>
      <c r="F27" s="19">
        <v>59000000</v>
      </c>
      <c r="G27" s="24">
        <v>90340.800000000003</v>
      </c>
      <c r="H27" s="24">
        <v>2.4300000000000002</v>
      </c>
      <c r="I27" s="31"/>
      <c r="J27" s="31"/>
      <c r="K27" s="35"/>
    </row>
    <row r="28" spans="2:11" x14ac:dyDescent="0.3">
      <c r="B28" s="8" t="s">
        <v>108</v>
      </c>
      <c r="C28" s="57" t="s">
        <v>109</v>
      </c>
      <c r="D28" s="54" t="s">
        <v>110</v>
      </c>
      <c r="E28" s="6" t="s">
        <v>111</v>
      </c>
      <c r="F28" s="19">
        <v>190000</v>
      </c>
      <c r="G28" s="24">
        <v>88122</v>
      </c>
      <c r="H28" s="24">
        <v>2.37</v>
      </c>
      <c r="I28" s="31"/>
      <c r="J28" s="31"/>
      <c r="K28" s="35"/>
    </row>
    <row r="29" spans="2:11" x14ac:dyDescent="0.3">
      <c r="B29" s="8" t="s">
        <v>322</v>
      </c>
      <c r="C29" s="57" t="s">
        <v>323</v>
      </c>
      <c r="D29" s="54" t="s">
        <v>324</v>
      </c>
      <c r="E29" s="6" t="s">
        <v>325</v>
      </c>
      <c r="F29" s="19">
        <v>9000000</v>
      </c>
      <c r="G29" s="24">
        <v>86796</v>
      </c>
      <c r="H29" s="24">
        <v>2.34</v>
      </c>
      <c r="I29" s="31"/>
      <c r="J29" s="31"/>
      <c r="K29" s="35"/>
    </row>
    <row r="30" spans="2:11" x14ac:dyDescent="0.3">
      <c r="B30" s="8" t="s">
        <v>128</v>
      </c>
      <c r="C30" s="57" t="s">
        <v>129</v>
      </c>
      <c r="D30" s="54" t="s">
        <v>130</v>
      </c>
      <c r="E30" s="6" t="s">
        <v>127</v>
      </c>
      <c r="F30" s="19">
        <v>2300000</v>
      </c>
      <c r="G30" s="24">
        <v>77928.600000000006</v>
      </c>
      <c r="H30" s="24">
        <v>2.1</v>
      </c>
      <c r="I30" s="31"/>
      <c r="J30" s="31"/>
      <c r="K30" s="35"/>
    </row>
    <row r="31" spans="2:11" x14ac:dyDescent="0.3">
      <c r="B31" s="8" t="s">
        <v>565</v>
      </c>
      <c r="C31" s="57" t="s">
        <v>566</v>
      </c>
      <c r="D31" s="54" t="s">
        <v>567</v>
      </c>
      <c r="E31" s="6" t="s">
        <v>163</v>
      </c>
      <c r="F31" s="19">
        <v>19000000</v>
      </c>
      <c r="G31" s="24">
        <v>66205.5</v>
      </c>
      <c r="H31" s="24">
        <v>1.78</v>
      </c>
      <c r="I31" s="31"/>
      <c r="J31" s="31"/>
      <c r="K31" s="35"/>
    </row>
    <row r="32" spans="2:11" x14ac:dyDescent="0.3">
      <c r="B32" s="8" t="s">
        <v>354</v>
      </c>
      <c r="C32" s="57" t="s">
        <v>355</v>
      </c>
      <c r="D32" s="54" t="s">
        <v>356</v>
      </c>
      <c r="E32" s="6" t="s">
        <v>151</v>
      </c>
      <c r="F32" s="19">
        <v>10000000</v>
      </c>
      <c r="G32" s="24">
        <v>43705</v>
      </c>
      <c r="H32" s="24">
        <v>1.18</v>
      </c>
      <c r="I32" s="31"/>
      <c r="J32" s="31"/>
      <c r="K32" s="35"/>
    </row>
    <row r="33" spans="2:11" x14ac:dyDescent="0.3">
      <c r="C33" s="58" t="s">
        <v>175</v>
      </c>
      <c r="D33" s="54"/>
      <c r="E33" s="6"/>
      <c r="F33" s="19"/>
      <c r="G33" s="25">
        <f>SUM(XDO_?FINAL_MV?125?)</f>
        <v>3042911.3299999996</v>
      </c>
      <c r="H33" s="25">
        <f>SUM(XDO_?FINAL_PER_NET?125?)</f>
        <v>81.960000000000022</v>
      </c>
      <c r="I33" s="31"/>
      <c r="J33" s="31"/>
      <c r="K33" s="35"/>
    </row>
    <row r="34" spans="2:11" x14ac:dyDescent="0.3">
      <c r="C34" s="57"/>
      <c r="D34" s="54"/>
      <c r="E34" s="6"/>
      <c r="F34" s="19"/>
      <c r="G34" s="24"/>
      <c r="H34" s="24"/>
      <c r="I34" s="31"/>
      <c r="J34" s="31"/>
      <c r="K34" s="35"/>
    </row>
    <row r="35" spans="2:11" x14ac:dyDescent="0.3">
      <c r="C35" s="58" t="s">
        <v>3</v>
      </c>
      <c r="D35" s="54"/>
      <c r="E35" s="6"/>
      <c r="F35" s="19"/>
      <c r="G35" s="24" t="s">
        <v>2</v>
      </c>
      <c r="H35" s="24" t="s">
        <v>2</v>
      </c>
      <c r="I35" s="31"/>
      <c r="J35" s="31"/>
      <c r="K35" s="35"/>
    </row>
    <row r="36" spans="2:11" x14ac:dyDescent="0.3">
      <c r="C36" s="57"/>
      <c r="D36" s="54"/>
      <c r="E36" s="6"/>
      <c r="F36" s="19"/>
      <c r="G36" s="24"/>
      <c r="H36" s="24"/>
      <c r="I36" s="31"/>
      <c r="J36" s="31"/>
      <c r="K36" s="35"/>
    </row>
    <row r="37" spans="2:11" x14ac:dyDescent="0.3">
      <c r="C37" s="59" t="s">
        <v>4</v>
      </c>
      <c r="D37" s="54"/>
      <c r="E37" s="6"/>
      <c r="F37" s="19"/>
      <c r="G37" s="24"/>
      <c r="H37" s="24"/>
      <c r="I37" s="31"/>
      <c r="J37" s="31"/>
      <c r="K37" s="35"/>
    </row>
    <row r="38" spans="2:11" x14ac:dyDescent="0.3">
      <c r="B38" s="8" t="s">
        <v>898</v>
      </c>
      <c r="C38" s="57" t="s">
        <v>899</v>
      </c>
      <c r="D38" s="54" t="s">
        <v>900</v>
      </c>
      <c r="E38" s="6" t="s">
        <v>50</v>
      </c>
      <c r="F38" s="19">
        <v>1400000</v>
      </c>
      <c r="G38" s="24">
        <v>205519.4</v>
      </c>
      <c r="H38" s="24">
        <v>5.54</v>
      </c>
      <c r="I38" s="31"/>
      <c r="J38" s="31"/>
      <c r="K38" s="35"/>
    </row>
    <row r="39" spans="2:11" x14ac:dyDescent="0.3">
      <c r="B39" s="8" t="s">
        <v>379</v>
      </c>
      <c r="C39" s="57" t="s">
        <v>380</v>
      </c>
      <c r="D39" s="54" t="s">
        <v>381</v>
      </c>
      <c r="E39" s="6" t="s">
        <v>115</v>
      </c>
      <c r="F39" s="19">
        <v>1100000</v>
      </c>
      <c r="G39" s="24">
        <v>164065.23000000001</v>
      </c>
      <c r="H39" s="24">
        <v>4.42</v>
      </c>
      <c r="I39" s="31"/>
      <c r="J39" s="31"/>
      <c r="K39" s="35"/>
    </row>
    <row r="40" spans="2:11" x14ac:dyDescent="0.3">
      <c r="C40" s="58" t="s">
        <v>175</v>
      </c>
      <c r="D40" s="54"/>
      <c r="E40" s="6"/>
      <c r="F40" s="19"/>
      <c r="G40" s="25">
        <v>369584.63</v>
      </c>
      <c r="H40" s="25">
        <v>9.9600000000000009</v>
      </c>
      <c r="I40" s="31"/>
      <c r="J40" s="31"/>
      <c r="K40" s="35"/>
    </row>
    <row r="41" spans="2:11" x14ac:dyDescent="0.3">
      <c r="C41" s="57"/>
      <c r="D41" s="54"/>
      <c r="E41" s="6"/>
      <c r="F41" s="19"/>
      <c r="G41" s="24"/>
      <c r="H41" s="24"/>
      <c r="I41" s="31"/>
      <c r="J41" s="31"/>
      <c r="K41" s="35"/>
    </row>
    <row r="42" spans="2:11" x14ac:dyDescent="0.3">
      <c r="C42" s="59" t="s">
        <v>5151</v>
      </c>
      <c r="D42" s="54"/>
      <c r="E42" s="6"/>
      <c r="F42" s="19"/>
      <c r="G42" s="24"/>
      <c r="H42" s="24"/>
      <c r="I42" s="31"/>
      <c r="J42" s="31"/>
      <c r="K42" s="35"/>
    </row>
    <row r="43" spans="2:11" x14ac:dyDescent="0.3">
      <c r="B43" s="8" t="s">
        <v>563</v>
      </c>
      <c r="C43" s="57" t="s">
        <v>510</v>
      </c>
      <c r="D43" s="54" t="s">
        <v>564</v>
      </c>
      <c r="E43" s="6" t="s">
        <v>137</v>
      </c>
      <c r="F43" s="19">
        <v>36300</v>
      </c>
      <c r="G43" s="24">
        <v>29833.34</v>
      </c>
      <c r="H43" s="24">
        <v>0.8</v>
      </c>
      <c r="I43" s="31">
        <v>7.0750000000000002</v>
      </c>
      <c r="J43" s="31"/>
      <c r="K43" s="35" t="s">
        <v>598</v>
      </c>
    </row>
    <row r="44" spans="2:11" x14ac:dyDescent="0.3">
      <c r="C44" s="58" t="s">
        <v>175</v>
      </c>
      <c r="D44" s="54"/>
      <c r="E44" s="6"/>
      <c r="F44" s="19"/>
      <c r="G44" s="25">
        <v>29833.34</v>
      </c>
      <c r="H44" s="25">
        <v>0.8</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9</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10</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11</v>
      </c>
      <c r="D58" s="54"/>
      <c r="E58" s="6"/>
      <c r="F58" s="19"/>
      <c r="G58" s="24"/>
      <c r="H58" s="24"/>
      <c r="I58" s="31"/>
      <c r="J58" s="31"/>
      <c r="K58" s="35"/>
    </row>
    <row r="59" spans="1:11" x14ac:dyDescent="0.3">
      <c r="A59" s="28"/>
      <c r="B59" s="28"/>
      <c r="C59" s="58" t="s">
        <v>13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14</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15</v>
      </c>
      <c r="D63" s="54"/>
      <c r="E63" s="6"/>
      <c r="F63" s="19"/>
      <c r="G63" s="24"/>
      <c r="H63" s="24"/>
      <c r="I63" s="31"/>
      <c r="J63" s="31"/>
      <c r="K63" s="35"/>
    </row>
    <row r="64" spans="1:11" x14ac:dyDescent="0.3">
      <c r="B64" s="8" t="s">
        <v>183</v>
      </c>
      <c r="C64" s="57" t="s">
        <v>184</v>
      </c>
      <c r="D64" s="54" t="s">
        <v>185</v>
      </c>
      <c r="E64" s="6" t="s">
        <v>186</v>
      </c>
      <c r="F64" s="19">
        <v>7500000</v>
      </c>
      <c r="G64" s="24">
        <v>7495.22</v>
      </c>
      <c r="H64" s="24">
        <v>0.2</v>
      </c>
      <c r="I64" s="31">
        <v>5.8254999999999999</v>
      </c>
      <c r="J64" s="31"/>
      <c r="K64" s="35"/>
    </row>
    <row r="65" spans="1:11" x14ac:dyDescent="0.3">
      <c r="C65" s="58" t="s">
        <v>175</v>
      </c>
      <c r="D65" s="54"/>
      <c r="E65" s="6"/>
      <c r="F65" s="19"/>
      <c r="G65" s="25">
        <v>7495.22</v>
      </c>
      <c r="H65" s="25">
        <v>0.2</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187</v>
      </c>
      <c r="C83" s="57" t="s">
        <v>188</v>
      </c>
      <c r="D83" s="54"/>
      <c r="E83" s="6"/>
      <c r="F83" s="19"/>
      <c r="G83" s="24">
        <v>259620.31</v>
      </c>
      <c r="H83" s="24">
        <v>6.99</v>
      </c>
      <c r="I83" s="31"/>
      <c r="J83" s="31"/>
      <c r="K83" s="35"/>
    </row>
    <row r="84" spans="1:54" x14ac:dyDescent="0.3">
      <c r="C84" s="58" t="s">
        <v>175</v>
      </c>
      <c r="D84" s="54"/>
      <c r="E84" s="6"/>
      <c r="F84" s="19"/>
      <c r="G84" s="25">
        <v>259620.31</v>
      </c>
      <c r="H84" s="25">
        <v>6.99</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5128</v>
      </c>
      <c r="D87" s="54"/>
      <c r="E87" s="6"/>
      <c r="F87" s="19"/>
      <c r="G87" s="24">
        <v>1520</v>
      </c>
      <c r="H87" s="24">
        <v>0.04</v>
      </c>
      <c r="I87" s="31"/>
      <c r="J87" s="31"/>
      <c r="K87" s="35"/>
      <c r="L87" s="3"/>
      <c r="AI87" s="3"/>
      <c r="AV87" s="3"/>
      <c r="AX87" s="3"/>
      <c r="BB87" s="3"/>
    </row>
    <row r="88" spans="1:54" x14ac:dyDescent="0.3">
      <c r="B88" s="8"/>
      <c r="C88" s="57" t="s">
        <v>189</v>
      </c>
      <c r="D88" s="54"/>
      <c r="E88" s="6"/>
      <c r="F88" s="19"/>
      <c r="G88" s="24">
        <v>1263.6399999999999</v>
      </c>
      <c r="H88" s="24">
        <v>0.05</v>
      </c>
      <c r="I88" s="31"/>
      <c r="J88" s="31"/>
      <c r="K88" s="35"/>
    </row>
    <row r="89" spans="1:54" x14ac:dyDescent="0.3">
      <c r="C89" s="58" t="s">
        <v>175</v>
      </c>
      <c r="D89" s="54"/>
      <c r="E89" s="6"/>
      <c r="F89" s="19"/>
      <c r="G89" s="25">
        <v>2783.64</v>
      </c>
      <c r="H89" s="25">
        <v>9.0000000000000011E-2</v>
      </c>
      <c r="I89" s="31"/>
      <c r="J89" s="31"/>
      <c r="K89" s="35"/>
    </row>
    <row r="90" spans="1:54" x14ac:dyDescent="0.3">
      <c r="C90" s="57"/>
      <c r="D90" s="54"/>
      <c r="E90" s="6"/>
      <c r="F90" s="19"/>
      <c r="G90" s="24"/>
      <c r="H90" s="24"/>
      <c r="I90" s="31"/>
      <c r="J90" s="31"/>
      <c r="K90" s="35"/>
    </row>
    <row r="91" spans="1:54" x14ac:dyDescent="0.3">
      <c r="C91" s="60" t="s">
        <v>190</v>
      </c>
      <c r="D91" s="55"/>
      <c r="E91" s="5"/>
      <c r="F91" s="20"/>
      <c r="G91" s="26">
        <v>3712228.47</v>
      </c>
      <c r="H91" s="26">
        <v>100</v>
      </c>
      <c r="I91" s="32"/>
      <c r="J91" s="32"/>
      <c r="K91" s="36"/>
    </row>
    <row r="94" spans="1:54" x14ac:dyDescent="0.3">
      <c r="C94" s="1" t="s">
        <v>191</v>
      </c>
    </row>
    <row r="95" spans="1:54" x14ac:dyDescent="0.3">
      <c r="C95" s="37" t="s">
        <v>192</v>
      </c>
      <c r="D95" s="37"/>
      <c r="E95" s="37"/>
      <c r="F95" s="37"/>
      <c r="G95" s="37"/>
      <c r="H95" s="37"/>
      <c r="I95" s="37"/>
      <c r="J95" s="37"/>
      <c r="K95" s="37"/>
    </row>
    <row r="96" spans="1:54" x14ac:dyDescent="0.3">
      <c r="C96" s="2" t="s">
        <v>193</v>
      </c>
    </row>
    <row r="97" spans="3:11" x14ac:dyDescent="0.3">
      <c r="C97" s="2" t="s">
        <v>194</v>
      </c>
    </row>
    <row r="98" spans="3:11" ht="30" customHeight="1" x14ac:dyDescent="0.3">
      <c r="C98" s="82" t="s">
        <v>195</v>
      </c>
      <c r="D98" s="83"/>
      <c r="E98" s="83"/>
      <c r="F98" s="83"/>
      <c r="G98" s="83"/>
      <c r="H98" s="83"/>
      <c r="I98" s="83"/>
      <c r="J98" s="83"/>
      <c r="K98" s="83"/>
    </row>
    <row r="99" spans="3:11" x14ac:dyDescent="0.3">
      <c r="C99" s="2" t="s">
        <v>196</v>
      </c>
    </row>
    <row r="101" spans="3:11" x14ac:dyDescent="0.3">
      <c r="C101" s="1" t="s">
        <v>5237</v>
      </c>
      <c r="E101" s="80" t="s">
        <v>5238</v>
      </c>
    </row>
    <row r="102" spans="3:11" x14ac:dyDescent="0.3">
      <c r="E102" s="2" t="s">
        <v>5241</v>
      </c>
    </row>
  </sheetData>
  <mergeCells count="1">
    <mergeCell ref="C98:K98"/>
  </mergeCells>
  <hyperlinks>
    <hyperlink ref="J2" location="'Index'!A1" display="'Index'!A1" xr:uid="{DC884534-3299-4A4F-9929-3A07AF6089A8}"/>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7C3A2-775B-439E-A295-E3785613E9F6}">
  <sheetPr codeName="Sheet1"/>
  <dimension ref="A1:IV170"/>
  <sheetViews>
    <sheetView showGridLines="0" zoomScale="90" zoomScaleNormal="90" workbookViewId="0">
      <pane ySplit="6" topLeftCell="A16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1774</v>
      </c>
      <c r="J2" s="38" t="s">
        <v>4884</v>
      </c>
    </row>
    <row r="3" spans="1:54" ht="16.2" x14ac:dyDescent="0.35">
      <c r="C3" s="1" t="s">
        <v>28</v>
      </c>
      <c r="D3" s="21" t="s">
        <v>1775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64</v>
      </c>
      <c r="C10" s="57" t="s">
        <v>65</v>
      </c>
      <c r="D10" s="54" t="s">
        <v>66</v>
      </c>
      <c r="E10" s="6" t="s">
        <v>67</v>
      </c>
      <c r="F10" s="19">
        <v>1880000</v>
      </c>
      <c r="G10" s="24">
        <v>26712.92</v>
      </c>
      <c r="H10" s="24">
        <v>2.77</v>
      </c>
      <c r="I10" s="31"/>
      <c r="J10" s="31"/>
      <c r="K10" s="35"/>
    </row>
    <row r="11" spans="1:54" x14ac:dyDescent="0.3">
      <c r="B11" s="8" t="s">
        <v>44</v>
      </c>
      <c r="C11" s="57" t="s">
        <v>45</v>
      </c>
      <c r="D11" s="54" t="s">
        <v>46</v>
      </c>
      <c r="E11" s="6" t="s">
        <v>43</v>
      </c>
      <c r="F11" s="19">
        <v>1200000</v>
      </c>
      <c r="G11" s="24">
        <v>17349.599999999999</v>
      </c>
      <c r="H11" s="24">
        <v>1.8</v>
      </c>
      <c r="I11" s="31"/>
      <c r="J11" s="31"/>
      <c r="K11" s="35"/>
    </row>
    <row r="12" spans="1:54" x14ac:dyDescent="0.3">
      <c r="B12" s="8" t="s">
        <v>51</v>
      </c>
      <c r="C12" s="57" t="s">
        <v>52</v>
      </c>
      <c r="D12" s="54" t="s">
        <v>53</v>
      </c>
      <c r="E12" s="6" t="s">
        <v>43</v>
      </c>
      <c r="F12" s="19">
        <v>1010000</v>
      </c>
      <c r="G12" s="24">
        <v>12041.22</v>
      </c>
      <c r="H12" s="24">
        <v>1.25</v>
      </c>
      <c r="I12" s="31"/>
      <c r="J12" s="31"/>
      <c r="K12" s="35"/>
    </row>
    <row r="13" spans="1:54" x14ac:dyDescent="0.3">
      <c r="B13" s="8" t="s">
        <v>47</v>
      </c>
      <c r="C13" s="57" t="s">
        <v>48</v>
      </c>
      <c r="D13" s="54" t="s">
        <v>49</v>
      </c>
      <c r="E13" s="6" t="s">
        <v>50</v>
      </c>
      <c r="F13" s="19">
        <v>740000</v>
      </c>
      <c r="G13" s="24">
        <v>11563.98</v>
      </c>
      <c r="H13" s="24">
        <v>1.2</v>
      </c>
      <c r="I13" s="31"/>
      <c r="J13" s="31"/>
      <c r="K13" s="35"/>
    </row>
    <row r="14" spans="1:54" x14ac:dyDescent="0.3">
      <c r="B14" s="8" t="s">
        <v>291</v>
      </c>
      <c r="C14" s="57" t="s">
        <v>292</v>
      </c>
      <c r="D14" s="54" t="s">
        <v>293</v>
      </c>
      <c r="E14" s="6" t="s">
        <v>43</v>
      </c>
      <c r="F14" s="19">
        <v>9200000</v>
      </c>
      <c r="G14" s="24">
        <v>9735.44</v>
      </c>
      <c r="H14" s="24">
        <v>1.01</v>
      </c>
      <c r="I14" s="31"/>
      <c r="J14" s="31"/>
      <c r="K14" s="35"/>
    </row>
    <row r="15" spans="1:54" x14ac:dyDescent="0.3">
      <c r="B15" s="8" t="s">
        <v>535</v>
      </c>
      <c r="C15" s="57" t="s">
        <v>536</v>
      </c>
      <c r="D15" s="54" t="s">
        <v>537</v>
      </c>
      <c r="E15" s="6" t="s">
        <v>86</v>
      </c>
      <c r="F15" s="19">
        <v>100000</v>
      </c>
      <c r="G15" s="24">
        <v>9180.5</v>
      </c>
      <c r="H15" s="24">
        <v>0.95</v>
      </c>
      <c r="I15" s="31"/>
      <c r="J15" s="31"/>
      <c r="K15" s="35"/>
    </row>
    <row r="16" spans="1:54" x14ac:dyDescent="0.3">
      <c r="B16" s="8" t="s">
        <v>203</v>
      </c>
      <c r="C16" s="57" t="s">
        <v>204</v>
      </c>
      <c r="D16" s="54" t="s">
        <v>205</v>
      </c>
      <c r="E16" s="6" t="s">
        <v>206</v>
      </c>
      <c r="F16" s="19">
        <v>182000</v>
      </c>
      <c r="G16" s="24">
        <v>8705.06</v>
      </c>
      <c r="H16" s="24">
        <v>0.9</v>
      </c>
      <c r="I16" s="31"/>
      <c r="J16" s="31"/>
      <c r="K16" s="35"/>
    </row>
    <row r="17" spans="2:11" x14ac:dyDescent="0.3">
      <c r="B17" s="8" t="s">
        <v>440</v>
      </c>
      <c r="C17" s="57" t="s">
        <v>441</v>
      </c>
      <c r="D17" s="54" t="s">
        <v>442</v>
      </c>
      <c r="E17" s="6" t="s">
        <v>123</v>
      </c>
      <c r="F17" s="19">
        <v>481630</v>
      </c>
      <c r="G17" s="24">
        <v>8652.9599999999991</v>
      </c>
      <c r="H17" s="24">
        <v>0.9</v>
      </c>
      <c r="I17" s="31"/>
      <c r="J17" s="31"/>
      <c r="K17" s="35"/>
    </row>
    <row r="18" spans="2:11" x14ac:dyDescent="0.3">
      <c r="B18" s="8" t="s">
        <v>499</v>
      </c>
      <c r="C18" s="57" t="s">
        <v>500</v>
      </c>
      <c r="D18" s="54" t="s">
        <v>501</v>
      </c>
      <c r="E18" s="6" t="s">
        <v>318</v>
      </c>
      <c r="F18" s="19">
        <v>1030000</v>
      </c>
      <c r="G18" s="24">
        <v>7675.05</v>
      </c>
      <c r="H18" s="24">
        <v>0.8</v>
      </c>
      <c r="I18" s="31"/>
      <c r="J18" s="31"/>
      <c r="K18" s="35"/>
    </row>
    <row r="19" spans="2:11" x14ac:dyDescent="0.3">
      <c r="B19" s="8" t="s">
        <v>72</v>
      </c>
      <c r="C19" s="57" t="s">
        <v>73</v>
      </c>
      <c r="D19" s="54" t="s">
        <v>74</v>
      </c>
      <c r="E19" s="6" t="s">
        <v>43</v>
      </c>
      <c r="F19" s="19">
        <v>920000</v>
      </c>
      <c r="G19" s="24">
        <v>7473.16</v>
      </c>
      <c r="H19" s="24">
        <v>0.77</v>
      </c>
      <c r="I19" s="31"/>
      <c r="J19" s="31"/>
      <c r="K19" s="35"/>
    </row>
    <row r="20" spans="2:11" x14ac:dyDescent="0.3">
      <c r="B20" s="8" t="s">
        <v>272</v>
      </c>
      <c r="C20" s="57" t="s">
        <v>273</v>
      </c>
      <c r="D20" s="54" t="s">
        <v>274</v>
      </c>
      <c r="E20" s="6" t="s">
        <v>57</v>
      </c>
      <c r="F20" s="19">
        <v>550000</v>
      </c>
      <c r="G20" s="24">
        <v>7038.9</v>
      </c>
      <c r="H20" s="24">
        <v>0.73</v>
      </c>
      <c r="I20" s="31"/>
      <c r="J20" s="31"/>
      <c r="K20" s="35"/>
    </row>
    <row r="21" spans="2:11" x14ac:dyDescent="0.3">
      <c r="B21" s="8" t="s">
        <v>58</v>
      </c>
      <c r="C21" s="57" t="s">
        <v>59</v>
      </c>
      <c r="D21" s="54" t="s">
        <v>60</v>
      </c>
      <c r="E21" s="6" t="s">
        <v>43</v>
      </c>
      <c r="F21" s="19">
        <v>315000</v>
      </c>
      <c r="G21" s="24">
        <v>6535.31</v>
      </c>
      <c r="H21" s="24">
        <v>0.68</v>
      </c>
      <c r="I21" s="31"/>
      <c r="J21" s="31"/>
      <c r="K21" s="35"/>
    </row>
    <row r="22" spans="2:11" x14ac:dyDescent="0.3">
      <c r="B22" s="8" t="s">
        <v>1776</v>
      </c>
      <c r="C22" s="57" t="s">
        <v>1777</v>
      </c>
      <c r="D22" s="54" t="s">
        <v>1778</v>
      </c>
      <c r="E22" s="6" t="s">
        <v>489</v>
      </c>
      <c r="F22" s="19">
        <v>1100000</v>
      </c>
      <c r="G22" s="24">
        <v>6493.3</v>
      </c>
      <c r="H22" s="24">
        <v>0.67</v>
      </c>
      <c r="I22" s="31"/>
      <c r="J22" s="31"/>
      <c r="K22" s="35"/>
    </row>
    <row r="23" spans="2:11" x14ac:dyDescent="0.3">
      <c r="B23" s="8" t="s">
        <v>1779</v>
      </c>
      <c r="C23" s="57" t="s">
        <v>1780</v>
      </c>
      <c r="D23" s="54" t="s">
        <v>1781</v>
      </c>
      <c r="E23" s="6" t="s">
        <v>123</v>
      </c>
      <c r="F23" s="19">
        <v>1160283</v>
      </c>
      <c r="G23" s="24">
        <v>6336.89</v>
      </c>
      <c r="H23" s="24">
        <v>0.66</v>
      </c>
      <c r="I23" s="31"/>
      <c r="J23" s="31"/>
      <c r="K23" s="35"/>
    </row>
    <row r="24" spans="2:11" x14ac:dyDescent="0.3">
      <c r="B24" s="8" t="s">
        <v>207</v>
      </c>
      <c r="C24" s="57" t="s">
        <v>208</v>
      </c>
      <c r="D24" s="54" t="s">
        <v>209</v>
      </c>
      <c r="E24" s="6" t="s">
        <v>78</v>
      </c>
      <c r="F24" s="19">
        <v>20000</v>
      </c>
      <c r="G24" s="24">
        <v>5919</v>
      </c>
      <c r="H24" s="24">
        <v>0.61</v>
      </c>
      <c r="I24" s="31"/>
      <c r="J24" s="31"/>
      <c r="K24" s="35"/>
    </row>
    <row r="25" spans="2:11" x14ac:dyDescent="0.3">
      <c r="B25" s="8" t="s">
        <v>108</v>
      </c>
      <c r="C25" s="57" t="s">
        <v>109</v>
      </c>
      <c r="D25" s="54" t="s">
        <v>110</v>
      </c>
      <c r="E25" s="6" t="s">
        <v>111</v>
      </c>
      <c r="F25" s="19">
        <v>12446</v>
      </c>
      <c r="G25" s="24">
        <v>5772.45</v>
      </c>
      <c r="H25" s="24">
        <v>0.6</v>
      </c>
      <c r="I25" s="31"/>
      <c r="J25" s="31"/>
      <c r="K25" s="35"/>
    </row>
    <row r="26" spans="2:11" x14ac:dyDescent="0.3">
      <c r="B26" s="8" t="s">
        <v>144</v>
      </c>
      <c r="C26" s="57" t="s">
        <v>145</v>
      </c>
      <c r="D26" s="54" t="s">
        <v>146</v>
      </c>
      <c r="E26" s="6" t="s">
        <v>147</v>
      </c>
      <c r="F26" s="19">
        <v>830000</v>
      </c>
      <c r="G26" s="24">
        <v>5441.07</v>
      </c>
      <c r="H26" s="24">
        <v>0.56000000000000005</v>
      </c>
      <c r="I26" s="31"/>
      <c r="J26" s="31"/>
      <c r="K26" s="35"/>
    </row>
    <row r="27" spans="2:11" x14ac:dyDescent="0.3">
      <c r="B27" s="8" t="s">
        <v>363</v>
      </c>
      <c r="C27" s="57" t="s">
        <v>364</v>
      </c>
      <c r="D27" s="54" t="s">
        <v>365</v>
      </c>
      <c r="E27" s="6" t="s">
        <v>123</v>
      </c>
      <c r="F27" s="19">
        <v>2476176</v>
      </c>
      <c r="G27" s="24">
        <v>5402.03</v>
      </c>
      <c r="H27" s="24">
        <v>0.56000000000000005</v>
      </c>
      <c r="I27" s="31"/>
      <c r="J27" s="31"/>
      <c r="K27" s="35"/>
    </row>
    <row r="28" spans="2:11" x14ac:dyDescent="0.3">
      <c r="B28" s="8" t="s">
        <v>234</v>
      </c>
      <c r="C28" s="57" t="s">
        <v>235</v>
      </c>
      <c r="D28" s="54" t="s">
        <v>236</v>
      </c>
      <c r="E28" s="6" t="s">
        <v>90</v>
      </c>
      <c r="F28" s="19">
        <v>318846</v>
      </c>
      <c r="G28" s="24">
        <v>5065.1899999999996</v>
      </c>
      <c r="H28" s="24">
        <v>0.53</v>
      </c>
      <c r="I28" s="31"/>
      <c r="J28" s="31"/>
      <c r="K28" s="35"/>
    </row>
    <row r="29" spans="2:11" x14ac:dyDescent="0.3">
      <c r="B29" s="8" t="s">
        <v>40</v>
      </c>
      <c r="C29" s="57" t="s">
        <v>41</v>
      </c>
      <c r="D29" s="54" t="s">
        <v>42</v>
      </c>
      <c r="E29" s="6" t="s">
        <v>43</v>
      </c>
      <c r="F29" s="19">
        <v>260000</v>
      </c>
      <c r="G29" s="24">
        <v>5056.74</v>
      </c>
      <c r="H29" s="24">
        <v>0.52</v>
      </c>
      <c r="I29" s="31"/>
      <c r="J29" s="31"/>
      <c r="K29" s="35"/>
    </row>
    <row r="30" spans="2:11" x14ac:dyDescent="0.3">
      <c r="B30" s="8" t="s">
        <v>253</v>
      </c>
      <c r="C30" s="57" t="s">
        <v>254</v>
      </c>
      <c r="D30" s="54" t="s">
        <v>255</v>
      </c>
      <c r="E30" s="6" t="s">
        <v>170</v>
      </c>
      <c r="F30" s="19">
        <v>398000</v>
      </c>
      <c r="G30" s="24">
        <v>4900.97</v>
      </c>
      <c r="H30" s="24">
        <v>0.51</v>
      </c>
      <c r="I30" s="31"/>
      <c r="J30" s="31"/>
      <c r="K30" s="35"/>
    </row>
    <row r="31" spans="2:11" x14ac:dyDescent="0.3">
      <c r="B31" s="8" t="s">
        <v>1782</v>
      </c>
      <c r="C31" s="57" t="s">
        <v>1783</v>
      </c>
      <c r="D31" s="54" t="s">
        <v>1784</v>
      </c>
      <c r="E31" s="6" t="s">
        <v>86</v>
      </c>
      <c r="F31" s="19">
        <v>1371296</v>
      </c>
      <c r="G31" s="24">
        <v>4671.32</v>
      </c>
      <c r="H31" s="24">
        <v>0.48</v>
      </c>
      <c r="I31" s="31"/>
      <c r="J31" s="31"/>
      <c r="K31" s="35"/>
    </row>
    <row r="32" spans="2:11" x14ac:dyDescent="0.3">
      <c r="B32" s="8" t="s">
        <v>994</v>
      </c>
      <c r="C32" s="57" t="s">
        <v>995</v>
      </c>
      <c r="D32" s="54" t="s">
        <v>996</v>
      </c>
      <c r="E32" s="6" t="s">
        <v>123</v>
      </c>
      <c r="F32" s="19">
        <v>470000</v>
      </c>
      <c r="G32" s="24">
        <v>4661.46</v>
      </c>
      <c r="H32" s="24">
        <v>0.48</v>
      </c>
      <c r="I32" s="31"/>
      <c r="J32" s="31"/>
      <c r="K32" s="35"/>
    </row>
    <row r="33" spans="2:11" x14ac:dyDescent="0.3">
      <c r="B33" s="8" t="s">
        <v>244</v>
      </c>
      <c r="C33" s="57" t="s">
        <v>245</v>
      </c>
      <c r="D33" s="54" t="s">
        <v>246</v>
      </c>
      <c r="E33" s="6" t="s">
        <v>137</v>
      </c>
      <c r="F33" s="19">
        <v>30000</v>
      </c>
      <c r="G33" s="24">
        <v>4010.4</v>
      </c>
      <c r="H33" s="24">
        <v>0.42</v>
      </c>
      <c r="I33" s="31"/>
      <c r="J33" s="31"/>
      <c r="K33" s="35"/>
    </row>
    <row r="34" spans="2:11" x14ac:dyDescent="0.3">
      <c r="B34" s="8" t="s">
        <v>322</v>
      </c>
      <c r="C34" s="57" t="s">
        <v>323</v>
      </c>
      <c r="D34" s="54" t="s">
        <v>324</v>
      </c>
      <c r="E34" s="6" t="s">
        <v>325</v>
      </c>
      <c r="F34" s="19">
        <v>397461</v>
      </c>
      <c r="G34" s="24">
        <v>3833.11</v>
      </c>
      <c r="H34" s="24">
        <v>0.4</v>
      </c>
      <c r="I34" s="31"/>
      <c r="J34" s="31"/>
      <c r="K34" s="35"/>
    </row>
    <row r="35" spans="2:11" x14ac:dyDescent="0.3">
      <c r="B35" s="8" t="s">
        <v>303</v>
      </c>
      <c r="C35" s="57" t="s">
        <v>304</v>
      </c>
      <c r="D35" s="54" t="s">
        <v>305</v>
      </c>
      <c r="E35" s="6" t="s">
        <v>78</v>
      </c>
      <c r="F35" s="19">
        <v>750613</v>
      </c>
      <c r="G35" s="24">
        <v>2686.07</v>
      </c>
      <c r="H35" s="24">
        <v>0.28000000000000003</v>
      </c>
      <c r="I35" s="31"/>
      <c r="J35" s="31"/>
      <c r="K35" s="35"/>
    </row>
    <row r="36" spans="2:11" x14ac:dyDescent="0.3">
      <c r="B36" s="8" t="s">
        <v>972</v>
      </c>
      <c r="C36" s="57" t="s">
        <v>973</v>
      </c>
      <c r="D36" s="54" t="s">
        <v>974</v>
      </c>
      <c r="E36" s="6" t="s">
        <v>206</v>
      </c>
      <c r="F36" s="19">
        <v>1236907</v>
      </c>
      <c r="G36" s="24">
        <v>2480.62</v>
      </c>
      <c r="H36" s="24">
        <v>0.26</v>
      </c>
      <c r="I36" s="31"/>
      <c r="J36" s="31"/>
      <c r="K36" s="35"/>
    </row>
    <row r="37" spans="2:11" x14ac:dyDescent="0.3">
      <c r="B37" s="8" t="s">
        <v>262</v>
      </c>
      <c r="C37" s="57" t="s">
        <v>263</v>
      </c>
      <c r="D37" s="54" t="s">
        <v>264</v>
      </c>
      <c r="E37" s="6" t="s">
        <v>137</v>
      </c>
      <c r="F37" s="19">
        <v>200000</v>
      </c>
      <c r="G37" s="24">
        <v>2053</v>
      </c>
      <c r="H37" s="24">
        <v>0.21</v>
      </c>
      <c r="I37" s="31"/>
      <c r="J37" s="31"/>
      <c r="K37" s="35"/>
    </row>
    <row r="38" spans="2:11" x14ac:dyDescent="0.3">
      <c r="B38" s="8" t="s">
        <v>351</v>
      </c>
      <c r="C38" s="57" t="s">
        <v>352</v>
      </c>
      <c r="D38" s="54" t="s">
        <v>353</v>
      </c>
      <c r="E38" s="6" t="s">
        <v>151</v>
      </c>
      <c r="F38" s="19">
        <v>318337</v>
      </c>
      <c r="G38" s="24">
        <v>1999.32</v>
      </c>
      <c r="H38" s="24">
        <v>0.21</v>
      </c>
      <c r="I38" s="31"/>
      <c r="J38" s="31"/>
      <c r="K38" s="35"/>
    </row>
    <row r="39" spans="2:11" x14ac:dyDescent="0.3">
      <c r="B39" s="8" t="s">
        <v>496</v>
      </c>
      <c r="C39" s="57" t="s">
        <v>497</v>
      </c>
      <c r="D39" s="54" t="s">
        <v>498</v>
      </c>
      <c r="E39" s="6" t="s">
        <v>111</v>
      </c>
      <c r="F39" s="19">
        <v>215000</v>
      </c>
      <c r="G39" s="24">
        <v>1848.57</v>
      </c>
      <c r="H39" s="24">
        <v>0.19</v>
      </c>
      <c r="I39" s="31"/>
      <c r="J39" s="31"/>
      <c r="K39" s="35"/>
    </row>
    <row r="40" spans="2:11" x14ac:dyDescent="0.3">
      <c r="B40" s="8" t="s">
        <v>836</v>
      </c>
      <c r="C40" s="57" t="s">
        <v>837</v>
      </c>
      <c r="D40" s="54" t="s">
        <v>838</v>
      </c>
      <c r="E40" s="6" t="s">
        <v>325</v>
      </c>
      <c r="F40" s="19">
        <v>200556</v>
      </c>
      <c r="G40" s="24">
        <v>1692.69</v>
      </c>
      <c r="H40" s="24">
        <v>0.18</v>
      </c>
      <c r="I40" s="31"/>
      <c r="J40" s="31"/>
      <c r="K40" s="35"/>
    </row>
    <row r="41" spans="2:11" x14ac:dyDescent="0.3">
      <c r="B41" s="8" t="s">
        <v>461</v>
      </c>
      <c r="C41" s="57" t="s">
        <v>462</v>
      </c>
      <c r="D41" s="54" t="s">
        <v>463</v>
      </c>
      <c r="E41" s="6" t="s">
        <v>318</v>
      </c>
      <c r="F41" s="19">
        <v>316556</v>
      </c>
      <c r="G41" s="24">
        <v>1343.62</v>
      </c>
      <c r="H41" s="24">
        <v>0.14000000000000001</v>
      </c>
      <c r="I41" s="31"/>
      <c r="J41" s="31"/>
      <c r="K41" s="35"/>
    </row>
    <row r="42" spans="2:11" x14ac:dyDescent="0.3">
      <c r="B42" s="8" t="s">
        <v>571</v>
      </c>
      <c r="C42" s="57" t="s">
        <v>572</v>
      </c>
      <c r="D42" s="54" t="s">
        <v>573</v>
      </c>
      <c r="E42" s="6" t="s">
        <v>82</v>
      </c>
      <c r="F42" s="19">
        <v>68318</v>
      </c>
      <c r="G42" s="24">
        <v>1281.24</v>
      </c>
      <c r="H42" s="24">
        <v>0.13</v>
      </c>
      <c r="I42" s="31"/>
      <c r="J42" s="31"/>
      <c r="K42" s="35"/>
    </row>
    <row r="43" spans="2:11" x14ac:dyDescent="0.3">
      <c r="B43" s="8" t="s">
        <v>1085</v>
      </c>
      <c r="C43" s="57" t="s">
        <v>1086</v>
      </c>
      <c r="D43" s="54" t="s">
        <v>1087</v>
      </c>
      <c r="E43" s="6" t="s">
        <v>151</v>
      </c>
      <c r="F43" s="19">
        <v>47457</v>
      </c>
      <c r="G43" s="24">
        <v>914.92</v>
      </c>
      <c r="H43" s="24">
        <v>0.09</v>
      </c>
      <c r="I43" s="31"/>
      <c r="J43" s="31"/>
      <c r="K43" s="35"/>
    </row>
    <row r="44" spans="2:11" x14ac:dyDescent="0.3">
      <c r="B44" s="8" t="s">
        <v>1785</v>
      </c>
      <c r="C44" s="57" t="s">
        <v>1786</v>
      </c>
      <c r="D44" s="54" t="s">
        <v>1787</v>
      </c>
      <c r="E44" s="6" t="s">
        <v>199</v>
      </c>
      <c r="F44" s="19">
        <v>100315</v>
      </c>
      <c r="G44" s="24">
        <v>570.49</v>
      </c>
      <c r="H44" s="24">
        <v>0.06</v>
      </c>
      <c r="I44" s="31"/>
      <c r="J44" s="31"/>
      <c r="K44" s="35"/>
    </row>
    <row r="45" spans="2:11" x14ac:dyDescent="0.3">
      <c r="B45" s="8" t="s">
        <v>1088</v>
      </c>
      <c r="C45" s="57" t="s">
        <v>1089</v>
      </c>
      <c r="D45" s="54" t="s">
        <v>1090</v>
      </c>
      <c r="E45" s="6" t="s">
        <v>147</v>
      </c>
      <c r="F45" s="19">
        <v>221714</v>
      </c>
      <c r="G45" s="24">
        <v>180.25</v>
      </c>
      <c r="H45" s="24">
        <v>0.02</v>
      </c>
      <c r="I45" s="31"/>
      <c r="J45" s="31"/>
      <c r="K45" s="35"/>
    </row>
    <row r="46" spans="2:11" x14ac:dyDescent="0.3">
      <c r="B46" s="8" t="s">
        <v>1789</v>
      </c>
      <c r="C46" s="57" t="s">
        <v>1790</v>
      </c>
      <c r="D46" s="54" t="s">
        <v>1791</v>
      </c>
      <c r="E46" s="6" t="s">
        <v>78</v>
      </c>
      <c r="F46" s="19">
        <v>49115</v>
      </c>
      <c r="G46" s="24">
        <v>117.93</v>
      </c>
      <c r="H46" s="24">
        <v>0.01</v>
      </c>
      <c r="I46" s="31"/>
      <c r="J46" s="31"/>
      <c r="K46" s="35"/>
    </row>
    <row r="47" spans="2:11" x14ac:dyDescent="0.3">
      <c r="C47" s="58" t="s">
        <v>175</v>
      </c>
      <c r="D47" s="54"/>
      <c r="E47" s="6"/>
      <c r="F47" s="19"/>
      <c r="G47" s="25">
        <v>217396.75</v>
      </c>
      <c r="H47" s="25">
        <v>22.54</v>
      </c>
      <c r="I47" s="31"/>
      <c r="J47" s="31"/>
      <c r="K47" s="35"/>
    </row>
    <row r="48" spans="2:11" x14ac:dyDescent="0.3">
      <c r="C48" s="57"/>
      <c r="D48" s="54"/>
      <c r="E48" s="6"/>
      <c r="F48" s="19"/>
      <c r="G48" s="24"/>
      <c r="H48" s="24"/>
      <c r="I48" s="31"/>
      <c r="J48" s="31"/>
      <c r="K48" s="35"/>
    </row>
    <row r="49" spans="1:11" x14ac:dyDescent="0.3">
      <c r="C49" s="58" t="s">
        <v>3</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4</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9" t="s">
        <v>583</v>
      </c>
      <c r="D53" s="54"/>
      <c r="E53" s="6"/>
      <c r="F53" s="19"/>
      <c r="G53" s="24"/>
      <c r="H53" s="24"/>
      <c r="I53" s="31"/>
      <c r="J53" s="31"/>
      <c r="K53" s="35"/>
    </row>
    <row r="54" spans="1:11" x14ac:dyDescent="0.3">
      <c r="B54" s="8" t="s">
        <v>584</v>
      </c>
      <c r="C54" s="57" t="s">
        <v>585</v>
      </c>
      <c r="D54" s="54" t="s">
        <v>586</v>
      </c>
      <c r="E54" s="6" t="s">
        <v>547</v>
      </c>
      <c r="F54" s="19">
        <v>6000000</v>
      </c>
      <c r="G54" s="24">
        <v>7200</v>
      </c>
      <c r="H54" s="24">
        <v>0.75</v>
      </c>
      <c r="I54" s="31"/>
      <c r="J54" s="31"/>
      <c r="K54" s="35"/>
    </row>
    <row r="55" spans="1:11" x14ac:dyDescent="0.3">
      <c r="C55" s="58" t="s">
        <v>175</v>
      </c>
      <c r="D55" s="54"/>
      <c r="E55" s="6"/>
      <c r="F55" s="19"/>
      <c r="G55" s="25">
        <v>7200</v>
      </c>
      <c r="H55" s="25">
        <v>0.75</v>
      </c>
      <c r="I55" s="31"/>
      <c r="J55" s="31"/>
      <c r="K55" s="35"/>
    </row>
    <row r="56" spans="1:11" x14ac:dyDescent="0.3">
      <c r="C56" s="57"/>
      <c r="D56" s="54"/>
      <c r="E56" s="6"/>
      <c r="F56" s="19"/>
      <c r="G56" s="24"/>
      <c r="H56" s="24"/>
      <c r="I56" s="31"/>
      <c r="J56" s="31"/>
      <c r="K56" s="35"/>
    </row>
    <row r="57" spans="1:11" x14ac:dyDescent="0.3">
      <c r="A57" s="10"/>
      <c r="B57" s="28"/>
      <c r="C57" s="58" t="s">
        <v>5</v>
      </c>
      <c r="D57" s="54"/>
      <c r="E57" s="6"/>
      <c r="F57" s="19"/>
      <c r="G57" s="24"/>
      <c r="H57" s="24"/>
      <c r="I57" s="31"/>
      <c r="J57" s="31"/>
      <c r="K57" s="35"/>
    </row>
    <row r="58" spans="1:11" x14ac:dyDescent="0.3">
      <c r="C58" s="59" t="s">
        <v>6</v>
      </c>
      <c r="D58" s="54"/>
      <c r="E58" s="6"/>
      <c r="F58" s="19"/>
      <c r="G58" s="24"/>
      <c r="H58" s="24"/>
      <c r="I58" s="31"/>
      <c r="J58" s="31"/>
      <c r="K58" s="35"/>
    </row>
    <row r="59" spans="1:11" x14ac:dyDescent="0.3">
      <c r="B59" s="8" t="s">
        <v>628</v>
      </c>
      <c r="C59" s="57" t="s">
        <v>629</v>
      </c>
      <c r="D59" s="54" t="s">
        <v>630</v>
      </c>
      <c r="E59" s="6" t="s">
        <v>631</v>
      </c>
      <c r="F59" s="19">
        <v>30000</v>
      </c>
      <c r="G59" s="24">
        <v>30648.33</v>
      </c>
      <c r="H59" s="24">
        <v>3.18</v>
      </c>
      <c r="I59" s="31">
        <v>7.5095999999999998</v>
      </c>
      <c r="J59" s="31"/>
      <c r="K59" s="35" t="s">
        <v>598</v>
      </c>
    </row>
    <row r="60" spans="1:11" x14ac:dyDescent="0.3">
      <c r="B60" s="8" t="s">
        <v>618</v>
      </c>
      <c r="C60" s="57" t="s">
        <v>619</v>
      </c>
      <c r="D60" s="54" t="s">
        <v>620</v>
      </c>
      <c r="E60" s="6" t="s">
        <v>621</v>
      </c>
      <c r="F60" s="19">
        <v>30000</v>
      </c>
      <c r="G60" s="24">
        <v>30617.22</v>
      </c>
      <c r="H60" s="24">
        <v>3.18</v>
      </c>
      <c r="I60" s="31">
        <v>7.5650000000000004</v>
      </c>
      <c r="J60" s="31"/>
      <c r="K60" s="35" t="s">
        <v>598</v>
      </c>
    </row>
    <row r="61" spans="1:11" x14ac:dyDescent="0.3">
      <c r="B61" s="8" t="s">
        <v>1737</v>
      </c>
      <c r="C61" s="57" t="s">
        <v>1738</v>
      </c>
      <c r="D61" s="54" t="s">
        <v>1739</v>
      </c>
      <c r="E61" s="6" t="s">
        <v>675</v>
      </c>
      <c r="F61" s="19">
        <v>30000</v>
      </c>
      <c r="G61" s="24">
        <v>30324.54</v>
      </c>
      <c r="H61" s="24">
        <v>3.14</v>
      </c>
      <c r="I61" s="31">
        <v>7.4749999999999996</v>
      </c>
      <c r="J61" s="31"/>
      <c r="K61" s="35" t="s">
        <v>598</v>
      </c>
    </row>
    <row r="62" spans="1:11" x14ac:dyDescent="0.3">
      <c r="B62" s="8" t="s">
        <v>594</v>
      </c>
      <c r="C62" s="57" t="s">
        <v>595</v>
      </c>
      <c r="D62" s="54" t="s">
        <v>596</v>
      </c>
      <c r="E62" s="6" t="s">
        <v>597</v>
      </c>
      <c r="F62" s="19">
        <v>27500</v>
      </c>
      <c r="G62" s="24">
        <v>28187.53</v>
      </c>
      <c r="H62" s="24">
        <v>2.92</v>
      </c>
      <c r="I62" s="31">
        <v>7.2099000000000002</v>
      </c>
      <c r="J62" s="31"/>
      <c r="K62" s="35" t="s">
        <v>598</v>
      </c>
    </row>
    <row r="63" spans="1:11" x14ac:dyDescent="0.3">
      <c r="B63" s="8" t="s">
        <v>640</v>
      </c>
      <c r="C63" s="57" t="s">
        <v>536</v>
      </c>
      <c r="D63" s="54" t="s">
        <v>641</v>
      </c>
      <c r="E63" s="6" t="s">
        <v>597</v>
      </c>
      <c r="F63" s="19">
        <v>25000</v>
      </c>
      <c r="G63" s="24">
        <v>25666.55</v>
      </c>
      <c r="H63" s="24">
        <v>2.66</v>
      </c>
      <c r="I63" s="31">
        <v>7.3837000000000002</v>
      </c>
      <c r="J63" s="31"/>
      <c r="K63" s="35" t="s">
        <v>598</v>
      </c>
    </row>
    <row r="64" spans="1:11" x14ac:dyDescent="0.3">
      <c r="B64" s="8" t="s">
        <v>1792</v>
      </c>
      <c r="C64" s="57" t="s">
        <v>84</v>
      </c>
      <c r="D64" s="54" t="s">
        <v>1793</v>
      </c>
      <c r="E64" s="6" t="s">
        <v>631</v>
      </c>
      <c r="F64" s="19">
        <v>20000</v>
      </c>
      <c r="G64" s="24">
        <v>20471.939999999999</v>
      </c>
      <c r="H64" s="24">
        <v>2.12</v>
      </c>
      <c r="I64" s="31">
        <v>8.5625</v>
      </c>
      <c r="J64" s="31"/>
      <c r="K64" s="35" t="s">
        <v>598</v>
      </c>
    </row>
    <row r="65" spans="2:11" x14ac:dyDescent="0.3">
      <c r="B65" s="8" t="s">
        <v>614</v>
      </c>
      <c r="C65" s="57" t="s">
        <v>615</v>
      </c>
      <c r="D65" s="54" t="s">
        <v>616</v>
      </c>
      <c r="E65" s="6" t="s">
        <v>617</v>
      </c>
      <c r="F65" s="19">
        <v>20000</v>
      </c>
      <c r="G65" s="24">
        <v>20241.84</v>
      </c>
      <c r="H65" s="24">
        <v>2.1</v>
      </c>
      <c r="I65" s="31">
        <v>6.6649000000000003</v>
      </c>
      <c r="J65" s="31"/>
      <c r="K65" s="35" t="s">
        <v>598</v>
      </c>
    </row>
    <row r="66" spans="2:11" x14ac:dyDescent="0.3">
      <c r="B66" s="8" t="s">
        <v>683</v>
      </c>
      <c r="C66" s="57" t="s">
        <v>666</v>
      </c>
      <c r="D66" s="54" t="s">
        <v>684</v>
      </c>
      <c r="E66" s="6" t="s">
        <v>613</v>
      </c>
      <c r="F66" s="19">
        <v>18000</v>
      </c>
      <c r="G66" s="24">
        <v>18548.64</v>
      </c>
      <c r="H66" s="24">
        <v>1.92</v>
      </c>
      <c r="I66" s="31">
        <v>7.6775000000000002</v>
      </c>
      <c r="J66" s="31"/>
      <c r="K66" s="35" t="s">
        <v>598</v>
      </c>
    </row>
    <row r="67" spans="2:11" x14ac:dyDescent="0.3">
      <c r="B67" s="8" t="s">
        <v>672</v>
      </c>
      <c r="C67" s="57" t="s">
        <v>673</v>
      </c>
      <c r="D67" s="54" t="s">
        <v>674</v>
      </c>
      <c r="E67" s="6" t="s">
        <v>675</v>
      </c>
      <c r="F67" s="19">
        <v>17500</v>
      </c>
      <c r="G67" s="24">
        <v>17567.57</v>
      </c>
      <c r="H67" s="24">
        <v>1.82</v>
      </c>
      <c r="I67" s="31">
        <v>9.2049000000000003</v>
      </c>
      <c r="J67" s="31"/>
      <c r="K67" s="35" t="s">
        <v>598</v>
      </c>
    </row>
    <row r="68" spans="2:11" x14ac:dyDescent="0.3">
      <c r="B68" s="8" t="s">
        <v>1794</v>
      </c>
      <c r="C68" s="57" t="s">
        <v>1795</v>
      </c>
      <c r="D68" s="54" t="s">
        <v>1796</v>
      </c>
      <c r="E68" s="6" t="s">
        <v>613</v>
      </c>
      <c r="F68" s="19">
        <v>17500</v>
      </c>
      <c r="G68" s="24">
        <v>17566.400000000001</v>
      </c>
      <c r="H68" s="24">
        <v>1.82</v>
      </c>
      <c r="I68" s="31">
        <v>7.42</v>
      </c>
      <c r="J68" s="31"/>
      <c r="K68" s="35" t="s">
        <v>598</v>
      </c>
    </row>
    <row r="69" spans="2:11" x14ac:dyDescent="0.3">
      <c r="B69" s="8" t="s">
        <v>1797</v>
      </c>
      <c r="C69" s="57" t="s">
        <v>1313</v>
      </c>
      <c r="D69" s="54" t="s">
        <v>1798</v>
      </c>
      <c r="E69" s="6" t="s">
        <v>597</v>
      </c>
      <c r="F69" s="19">
        <v>17000</v>
      </c>
      <c r="G69" s="24">
        <v>17334.78</v>
      </c>
      <c r="H69" s="24">
        <v>1.8</v>
      </c>
      <c r="I69" s="31">
        <v>7.16</v>
      </c>
      <c r="J69" s="31"/>
      <c r="K69" s="35" t="s">
        <v>598</v>
      </c>
    </row>
    <row r="70" spans="2:11" x14ac:dyDescent="0.3">
      <c r="B70" s="8" t="s">
        <v>1799</v>
      </c>
      <c r="C70" s="57" t="s">
        <v>645</v>
      </c>
      <c r="D70" s="54" t="s">
        <v>1800</v>
      </c>
      <c r="E70" s="6" t="s">
        <v>647</v>
      </c>
      <c r="F70" s="19">
        <v>16500</v>
      </c>
      <c r="G70" s="24">
        <v>16629.060000000001</v>
      </c>
      <c r="H70" s="24">
        <v>1.72</v>
      </c>
      <c r="I70" s="31">
        <v>7.2649999999999997</v>
      </c>
      <c r="J70" s="31"/>
      <c r="K70" s="35" t="s">
        <v>598</v>
      </c>
    </row>
    <row r="71" spans="2:11" x14ac:dyDescent="0.3">
      <c r="B71" s="8" t="s">
        <v>665</v>
      </c>
      <c r="C71" s="57" t="s">
        <v>666</v>
      </c>
      <c r="D71" s="54" t="s">
        <v>667</v>
      </c>
      <c r="E71" s="6" t="s">
        <v>613</v>
      </c>
      <c r="F71" s="19">
        <v>15000</v>
      </c>
      <c r="G71" s="24">
        <v>15608.75</v>
      </c>
      <c r="H71" s="24">
        <v>1.62</v>
      </c>
      <c r="I71" s="31">
        <v>7.6150000000000002</v>
      </c>
      <c r="J71" s="31"/>
      <c r="K71" s="35" t="s">
        <v>598</v>
      </c>
    </row>
    <row r="72" spans="2:11" x14ac:dyDescent="0.3">
      <c r="B72" s="8" t="s">
        <v>1801</v>
      </c>
      <c r="C72" s="57" t="s">
        <v>657</v>
      </c>
      <c r="D72" s="54" t="s">
        <v>1802</v>
      </c>
      <c r="E72" s="6" t="s">
        <v>597</v>
      </c>
      <c r="F72" s="19">
        <v>15000</v>
      </c>
      <c r="G72" s="24">
        <v>15529.43</v>
      </c>
      <c r="H72" s="24">
        <v>1.61</v>
      </c>
      <c r="I72" s="31">
        <v>6.6965000000000003</v>
      </c>
      <c r="J72" s="31"/>
      <c r="K72" s="35"/>
    </row>
    <row r="73" spans="2:11" x14ac:dyDescent="0.3">
      <c r="B73" s="8" t="s">
        <v>1764</v>
      </c>
      <c r="C73" s="57" t="s">
        <v>1111</v>
      </c>
      <c r="D73" s="54" t="s">
        <v>1765</v>
      </c>
      <c r="E73" s="6" t="s">
        <v>1113</v>
      </c>
      <c r="F73" s="19">
        <v>1500</v>
      </c>
      <c r="G73" s="24">
        <v>15351.23</v>
      </c>
      <c r="H73" s="24">
        <v>1.59</v>
      </c>
      <c r="I73" s="31">
        <v>7.5957999999999997</v>
      </c>
      <c r="J73" s="31"/>
      <c r="K73" s="35" t="s">
        <v>598</v>
      </c>
    </row>
    <row r="74" spans="2:11" x14ac:dyDescent="0.3">
      <c r="B74" s="8" t="s">
        <v>1803</v>
      </c>
      <c r="C74" s="57" t="s">
        <v>1221</v>
      </c>
      <c r="D74" s="54" t="s">
        <v>1804</v>
      </c>
      <c r="E74" s="6" t="s">
        <v>597</v>
      </c>
      <c r="F74" s="19">
        <v>15000</v>
      </c>
      <c r="G74" s="24">
        <v>15265.59</v>
      </c>
      <c r="H74" s="24">
        <v>1.58</v>
      </c>
      <c r="I74" s="31">
        <v>7.2249999999999996</v>
      </c>
      <c r="J74" s="31"/>
      <c r="K74" s="35" t="s">
        <v>598</v>
      </c>
    </row>
    <row r="75" spans="2:11" x14ac:dyDescent="0.3">
      <c r="B75" s="8" t="s">
        <v>1805</v>
      </c>
      <c r="C75" s="57" t="s">
        <v>1806</v>
      </c>
      <c r="D75" s="54" t="s">
        <v>1807</v>
      </c>
      <c r="E75" s="6" t="s">
        <v>621</v>
      </c>
      <c r="F75" s="19">
        <v>14000</v>
      </c>
      <c r="G75" s="24">
        <v>14153.12</v>
      </c>
      <c r="H75" s="24">
        <v>1.47</v>
      </c>
      <c r="I75" s="31">
        <v>7.23</v>
      </c>
      <c r="J75" s="31"/>
      <c r="K75" s="35" t="s">
        <v>598</v>
      </c>
    </row>
    <row r="76" spans="2:11" x14ac:dyDescent="0.3">
      <c r="B76" s="8" t="s">
        <v>1808</v>
      </c>
      <c r="C76" s="57" t="s">
        <v>1809</v>
      </c>
      <c r="D76" s="54" t="s">
        <v>1810</v>
      </c>
      <c r="E76" s="6" t="s">
        <v>597</v>
      </c>
      <c r="F76" s="19">
        <v>13500</v>
      </c>
      <c r="G76" s="24">
        <v>13636.16</v>
      </c>
      <c r="H76" s="24">
        <v>1.41</v>
      </c>
      <c r="I76" s="31">
        <v>7.1948999999999996</v>
      </c>
      <c r="J76" s="31"/>
      <c r="K76" s="35" t="s">
        <v>598</v>
      </c>
    </row>
    <row r="77" spans="2:11" x14ac:dyDescent="0.3">
      <c r="B77" s="8" t="s">
        <v>1811</v>
      </c>
      <c r="C77" s="57" t="s">
        <v>1806</v>
      </c>
      <c r="D77" s="54" t="s">
        <v>1812</v>
      </c>
      <c r="E77" s="6" t="s">
        <v>621</v>
      </c>
      <c r="F77" s="19">
        <v>12500</v>
      </c>
      <c r="G77" s="24">
        <v>12691.2</v>
      </c>
      <c r="H77" s="24">
        <v>1.32</v>
      </c>
      <c r="I77" s="31">
        <v>7.2319000000000004</v>
      </c>
      <c r="J77" s="31"/>
      <c r="K77" s="35" t="s">
        <v>598</v>
      </c>
    </row>
    <row r="78" spans="2:11" x14ac:dyDescent="0.3">
      <c r="B78" s="8" t="s">
        <v>638</v>
      </c>
      <c r="C78" s="57" t="s">
        <v>585</v>
      </c>
      <c r="D78" s="54" t="s">
        <v>639</v>
      </c>
      <c r="E78" s="6" t="s">
        <v>606</v>
      </c>
      <c r="F78" s="19">
        <v>11200</v>
      </c>
      <c r="G78" s="24">
        <v>11194.66</v>
      </c>
      <c r="H78" s="24">
        <v>1.1599999999999999</v>
      </c>
      <c r="I78" s="31">
        <v>6.83</v>
      </c>
      <c r="J78" s="31"/>
      <c r="K78" s="35" t="s">
        <v>598</v>
      </c>
    </row>
    <row r="79" spans="2:11" x14ac:dyDescent="0.3">
      <c r="B79" s="8" t="s">
        <v>1813</v>
      </c>
      <c r="C79" s="57" t="s">
        <v>229</v>
      </c>
      <c r="D79" s="54" t="s">
        <v>1814</v>
      </c>
      <c r="E79" s="6" t="s">
        <v>613</v>
      </c>
      <c r="F79" s="19">
        <v>10000</v>
      </c>
      <c r="G79" s="24">
        <v>10678.8</v>
      </c>
      <c r="H79" s="24">
        <v>1.1100000000000001</v>
      </c>
      <c r="I79" s="31">
        <v>7.3487</v>
      </c>
      <c r="J79" s="31"/>
      <c r="K79" s="35" t="s">
        <v>598</v>
      </c>
    </row>
    <row r="80" spans="2:11" x14ac:dyDescent="0.3">
      <c r="B80" s="8" t="s">
        <v>1815</v>
      </c>
      <c r="C80" s="57" t="s">
        <v>229</v>
      </c>
      <c r="D80" s="54" t="s">
        <v>1816</v>
      </c>
      <c r="E80" s="6" t="s">
        <v>613</v>
      </c>
      <c r="F80" s="19">
        <v>10000</v>
      </c>
      <c r="G80" s="24">
        <v>10678.8</v>
      </c>
      <c r="H80" s="24">
        <v>1.1100000000000001</v>
      </c>
      <c r="I80" s="31">
        <v>7.3487</v>
      </c>
      <c r="J80" s="31"/>
      <c r="K80" s="35" t="s">
        <v>598</v>
      </c>
    </row>
    <row r="81" spans="2:11" x14ac:dyDescent="0.3">
      <c r="B81" s="8" t="s">
        <v>1817</v>
      </c>
      <c r="C81" s="57" t="s">
        <v>1818</v>
      </c>
      <c r="D81" s="54" t="s">
        <v>1819</v>
      </c>
      <c r="E81" s="6" t="s">
        <v>597</v>
      </c>
      <c r="F81" s="19">
        <v>10000</v>
      </c>
      <c r="G81" s="24">
        <v>10296.91</v>
      </c>
      <c r="H81" s="24">
        <v>1.07</v>
      </c>
      <c r="I81" s="31">
        <v>7.19</v>
      </c>
      <c r="J81" s="31"/>
      <c r="K81" s="35" t="s">
        <v>598</v>
      </c>
    </row>
    <row r="82" spans="2:11" x14ac:dyDescent="0.3">
      <c r="B82" s="8" t="s">
        <v>659</v>
      </c>
      <c r="C82" s="57" t="s">
        <v>660</v>
      </c>
      <c r="D82" s="54" t="s">
        <v>661</v>
      </c>
      <c r="E82" s="6" t="s">
        <v>597</v>
      </c>
      <c r="F82" s="19">
        <v>10000</v>
      </c>
      <c r="G82" s="24">
        <v>10285.26</v>
      </c>
      <c r="H82" s="24">
        <v>1.07</v>
      </c>
      <c r="I82" s="31">
        <v>7.2</v>
      </c>
      <c r="J82" s="31"/>
      <c r="K82" s="35" t="s">
        <v>598</v>
      </c>
    </row>
    <row r="83" spans="2:11" x14ac:dyDescent="0.3">
      <c r="B83" s="8" t="s">
        <v>1820</v>
      </c>
      <c r="C83" s="57" t="s">
        <v>1821</v>
      </c>
      <c r="D83" s="54" t="s">
        <v>1822</v>
      </c>
      <c r="E83" s="6" t="s">
        <v>597</v>
      </c>
      <c r="F83" s="19">
        <v>100</v>
      </c>
      <c r="G83" s="24">
        <v>10248.41</v>
      </c>
      <c r="H83" s="24">
        <v>1.06</v>
      </c>
      <c r="I83" s="31">
        <v>7.1223999999999998</v>
      </c>
      <c r="J83" s="31">
        <v>7.0335299685499999</v>
      </c>
      <c r="K83" s="35" t="s">
        <v>598</v>
      </c>
    </row>
    <row r="84" spans="2:11" x14ac:dyDescent="0.3">
      <c r="B84" s="8" t="s">
        <v>1823</v>
      </c>
      <c r="C84" s="57" t="s">
        <v>536</v>
      </c>
      <c r="D84" s="54" t="s">
        <v>1824</v>
      </c>
      <c r="E84" s="6" t="s">
        <v>597</v>
      </c>
      <c r="F84" s="19">
        <v>10000</v>
      </c>
      <c r="G84" s="24">
        <v>10152.290000000001</v>
      </c>
      <c r="H84" s="24">
        <v>1.05</v>
      </c>
      <c r="I84" s="31">
        <v>7.1775000000000002</v>
      </c>
      <c r="J84" s="31"/>
      <c r="K84" s="35" t="s">
        <v>598</v>
      </c>
    </row>
    <row r="85" spans="2:11" x14ac:dyDescent="0.3">
      <c r="B85" s="8" t="s">
        <v>1825</v>
      </c>
      <c r="C85" s="57" t="s">
        <v>1826</v>
      </c>
      <c r="D85" s="54" t="s">
        <v>1827</v>
      </c>
      <c r="E85" s="6" t="s">
        <v>597</v>
      </c>
      <c r="F85" s="19">
        <v>10000</v>
      </c>
      <c r="G85" s="24">
        <v>10141.99</v>
      </c>
      <c r="H85" s="24">
        <v>1.05</v>
      </c>
      <c r="I85" s="31">
        <v>7.2074999999999996</v>
      </c>
      <c r="J85" s="31"/>
      <c r="K85" s="35" t="s">
        <v>598</v>
      </c>
    </row>
    <row r="86" spans="2:11" x14ac:dyDescent="0.3">
      <c r="B86" s="8" t="s">
        <v>1828</v>
      </c>
      <c r="C86" s="57" t="s">
        <v>686</v>
      </c>
      <c r="D86" s="54" t="s">
        <v>1829</v>
      </c>
      <c r="E86" s="6" t="s">
        <v>597</v>
      </c>
      <c r="F86" s="19">
        <v>10000</v>
      </c>
      <c r="G86" s="24">
        <v>10027.67</v>
      </c>
      <c r="H86" s="24">
        <v>1.04</v>
      </c>
      <c r="I86" s="31">
        <v>6.5888</v>
      </c>
      <c r="J86" s="31"/>
      <c r="K86" s="35" t="s">
        <v>598</v>
      </c>
    </row>
    <row r="87" spans="2:11" x14ac:dyDescent="0.3">
      <c r="B87" s="8" t="s">
        <v>1105</v>
      </c>
      <c r="C87" s="57" t="s">
        <v>223</v>
      </c>
      <c r="D87" s="54" t="s">
        <v>1106</v>
      </c>
      <c r="E87" s="6" t="s">
        <v>613</v>
      </c>
      <c r="F87" s="19">
        <v>9700</v>
      </c>
      <c r="G87" s="24">
        <v>9900.31</v>
      </c>
      <c r="H87" s="24">
        <v>1.03</v>
      </c>
      <c r="I87" s="31">
        <v>8.1290999999999993</v>
      </c>
      <c r="J87" s="31"/>
      <c r="K87" s="35" t="s">
        <v>598</v>
      </c>
    </row>
    <row r="88" spans="2:11" x14ac:dyDescent="0.3">
      <c r="B88" s="8" t="s">
        <v>1830</v>
      </c>
      <c r="C88" s="57" t="s">
        <v>645</v>
      </c>
      <c r="D88" s="54" t="s">
        <v>1831</v>
      </c>
      <c r="E88" s="6" t="s">
        <v>647</v>
      </c>
      <c r="F88" s="19">
        <v>9500</v>
      </c>
      <c r="G88" s="24">
        <v>9653.31</v>
      </c>
      <c r="H88" s="24">
        <v>1</v>
      </c>
      <c r="I88" s="31">
        <v>7.2350000000000003</v>
      </c>
      <c r="J88" s="31"/>
      <c r="K88" s="35" t="s">
        <v>598</v>
      </c>
    </row>
    <row r="89" spans="2:11" x14ac:dyDescent="0.3">
      <c r="B89" s="8" t="s">
        <v>1832</v>
      </c>
      <c r="C89" s="57" t="s">
        <v>1833</v>
      </c>
      <c r="D89" s="54" t="s">
        <v>1834</v>
      </c>
      <c r="E89" s="6" t="s">
        <v>613</v>
      </c>
      <c r="F89" s="19">
        <v>85</v>
      </c>
      <c r="G89" s="24">
        <v>8944.25</v>
      </c>
      <c r="H89" s="24">
        <v>0.93</v>
      </c>
      <c r="I89" s="31">
        <v>7.4854000000000003</v>
      </c>
      <c r="J89" s="31"/>
      <c r="K89" s="35" t="s">
        <v>598</v>
      </c>
    </row>
    <row r="90" spans="2:11" x14ac:dyDescent="0.3">
      <c r="B90" s="8" t="s">
        <v>1835</v>
      </c>
      <c r="C90" s="57" t="s">
        <v>223</v>
      </c>
      <c r="D90" s="54" t="s">
        <v>1836</v>
      </c>
      <c r="E90" s="6" t="s">
        <v>613</v>
      </c>
      <c r="F90" s="19">
        <v>7500</v>
      </c>
      <c r="G90" s="24">
        <v>7731.77</v>
      </c>
      <c r="H90" s="24">
        <v>0.8</v>
      </c>
      <c r="I90" s="31">
        <v>8.1537000000000006</v>
      </c>
      <c r="J90" s="31"/>
      <c r="K90" s="35" t="s">
        <v>598</v>
      </c>
    </row>
    <row r="91" spans="2:11" x14ac:dyDescent="0.3">
      <c r="B91" s="8" t="s">
        <v>1837</v>
      </c>
      <c r="C91" s="57" t="s">
        <v>223</v>
      </c>
      <c r="D91" s="54" t="s">
        <v>1838</v>
      </c>
      <c r="E91" s="6" t="s">
        <v>613</v>
      </c>
      <c r="F91" s="19">
        <v>7500</v>
      </c>
      <c r="G91" s="24">
        <v>7597.28</v>
      </c>
      <c r="H91" s="24">
        <v>0.79</v>
      </c>
      <c r="I91" s="31">
        <v>8.0350000000000001</v>
      </c>
      <c r="J91" s="31"/>
      <c r="K91" s="35" t="s">
        <v>598</v>
      </c>
    </row>
    <row r="92" spans="2:11" x14ac:dyDescent="0.3">
      <c r="B92" s="8" t="s">
        <v>770</v>
      </c>
      <c r="C92" s="57" t="s">
        <v>771</v>
      </c>
      <c r="D92" s="54" t="s">
        <v>772</v>
      </c>
      <c r="E92" s="6" t="s">
        <v>767</v>
      </c>
      <c r="F92" s="19">
        <v>7000</v>
      </c>
      <c r="G92" s="24">
        <v>7074.46</v>
      </c>
      <c r="H92" s="24">
        <v>0.73</v>
      </c>
      <c r="I92" s="31">
        <v>7.5025000000000004</v>
      </c>
      <c r="J92" s="31"/>
      <c r="K92" s="35" t="s">
        <v>598</v>
      </c>
    </row>
    <row r="93" spans="2:11" x14ac:dyDescent="0.3">
      <c r="B93" s="8" t="s">
        <v>697</v>
      </c>
      <c r="C93" s="57" t="s">
        <v>673</v>
      </c>
      <c r="D93" s="54" t="s">
        <v>698</v>
      </c>
      <c r="E93" s="6" t="s">
        <v>675</v>
      </c>
      <c r="F93" s="19">
        <v>6500</v>
      </c>
      <c r="G93" s="24">
        <v>6533.31</v>
      </c>
      <c r="H93" s="24">
        <v>0.68</v>
      </c>
      <c r="I93" s="31">
        <v>9.17</v>
      </c>
      <c r="J93" s="31"/>
      <c r="K93" s="35" t="s">
        <v>598</v>
      </c>
    </row>
    <row r="94" spans="2:11" x14ac:dyDescent="0.3">
      <c r="B94" s="8" t="s">
        <v>1839</v>
      </c>
      <c r="C94" s="57" t="s">
        <v>1111</v>
      </c>
      <c r="D94" s="54" t="s">
        <v>1840</v>
      </c>
      <c r="E94" s="6" t="s">
        <v>1113</v>
      </c>
      <c r="F94" s="19">
        <v>600</v>
      </c>
      <c r="G94" s="24">
        <v>6183.49</v>
      </c>
      <c r="H94" s="24">
        <v>0.64</v>
      </c>
      <c r="I94" s="31">
        <v>7.5957999999999997</v>
      </c>
      <c r="J94" s="31"/>
      <c r="K94" s="35" t="s">
        <v>598</v>
      </c>
    </row>
    <row r="95" spans="2:11" x14ac:dyDescent="0.3">
      <c r="B95" s="8" t="s">
        <v>1841</v>
      </c>
      <c r="C95" s="57" t="s">
        <v>157</v>
      </c>
      <c r="D95" s="54" t="s">
        <v>1842</v>
      </c>
      <c r="E95" s="6" t="s">
        <v>631</v>
      </c>
      <c r="F95" s="19">
        <v>6000</v>
      </c>
      <c r="G95" s="24">
        <v>6055.67</v>
      </c>
      <c r="H95" s="24">
        <v>0.63</v>
      </c>
      <c r="I95" s="31">
        <v>7.21</v>
      </c>
      <c r="J95" s="31"/>
      <c r="K95" s="35" t="s">
        <v>598</v>
      </c>
    </row>
    <row r="96" spans="2:11" x14ac:dyDescent="0.3">
      <c r="B96" s="8" t="s">
        <v>1843</v>
      </c>
      <c r="C96" s="57" t="s">
        <v>1844</v>
      </c>
      <c r="D96" s="54" t="s">
        <v>1845</v>
      </c>
      <c r="E96" s="6" t="s">
        <v>1846</v>
      </c>
      <c r="F96" s="19">
        <v>54</v>
      </c>
      <c r="G96" s="24">
        <v>5514.15</v>
      </c>
      <c r="H96" s="24">
        <v>0.56999999999999995</v>
      </c>
      <c r="I96" s="31">
        <v>7.8182</v>
      </c>
      <c r="J96" s="31"/>
      <c r="K96" s="35" t="s">
        <v>598</v>
      </c>
    </row>
    <row r="97" spans="2:11" x14ac:dyDescent="0.3">
      <c r="B97" s="8" t="s">
        <v>622</v>
      </c>
      <c r="C97" s="57" t="s">
        <v>623</v>
      </c>
      <c r="D97" s="54" t="s">
        <v>624</v>
      </c>
      <c r="E97" s="6" t="s">
        <v>597</v>
      </c>
      <c r="F97" s="19">
        <v>5000</v>
      </c>
      <c r="G97" s="24">
        <v>5215.1400000000003</v>
      </c>
      <c r="H97" s="24">
        <v>0.54</v>
      </c>
      <c r="I97" s="31">
        <v>7.2249999999999996</v>
      </c>
      <c r="J97" s="31"/>
      <c r="K97" s="35" t="s">
        <v>598</v>
      </c>
    </row>
    <row r="98" spans="2:11" x14ac:dyDescent="0.3">
      <c r="B98" s="8" t="s">
        <v>1847</v>
      </c>
      <c r="C98" s="57" t="s">
        <v>1848</v>
      </c>
      <c r="D98" s="54" t="s">
        <v>1849</v>
      </c>
      <c r="E98" s="6" t="s">
        <v>597</v>
      </c>
      <c r="F98" s="19">
        <v>5000</v>
      </c>
      <c r="G98" s="24">
        <v>5181.8</v>
      </c>
      <c r="H98" s="24">
        <v>0.54</v>
      </c>
      <c r="I98" s="31">
        <v>6.9749999999999996</v>
      </c>
      <c r="J98" s="31"/>
      <c r="K98" s="35" t="s">
        <v>598</v>
      </c>
    </row>
    <row r="99" spans="2:11" x14ac:dyDescent="0.3">
      <c r="B99" s="8" t="s">
        <v>1850</v>
      </c>
      <c r="C99" s="57" t="s">
        <v>623</v>
      </c>
      <c r="D99" s="54" t="s">
        <v>1851</v>
      </c>
      <c r="E99" s="6" t="s">
        <v>597</v>
      </c>
      <c r="F99" s="19">
        <v>5000</v>
      </c>
      <c r="G99" s="24">
        <v>5178.07</v>
      </c>
      <c r="H99" s="24">
        <v>0.54</v>
      </c>
      <c r="I99" s="31">
        <v>7.2249999999999996</v>
      </c>
      <c r="J99" s="31"/>
      <c r="K99" s="35" t="s">
        <v>598</v>
      </c>
    </row>
    <row r="100" spans="2:11" x14ac:dyDescent="0.3">
      <c r="B100" s="8" t="s">
        <v>1852</v>
      </c>
      <c r="C100" s="57" t="s">
        <v>1818</v>
      </c>
      <c r="D100" s="54" t="s">
        <v>1853</v>
      </c>
      <c r="E100" s="6" t="s">
        <v>597</v>
      </c>
      <c r="F100" s="19">
        <v>5000</v>
      </c>
      <c r="G100" s="24">
        <v>5148.74</v>
      </c>
      <c r="H100" s="24">
        <v>0.53</v>
      </c>
      <c r="I100" s="31">
        <v>7.19</v>
      </c>
      <c r="J100" s="31"/>
      <c r="K100" s="35" t="s">
        <v>598</v>
      </c>
    </row>
    <row r="101" spans="2:11" x14ac:dyDescent="0.3">
      <c r="B101" s="8" t="s">
        <v>1854</v>
      </c>
      <c r="C101" s="57" t="s">
        <v>1213</v>
      </c>
      <c r="D101" s="54" t="s">
        <v>1855</v>
      </c>
      <c r="E101" s="6" t="s">
        <v>597</v>
      </c>
      <c r="F101" s="19">
        <v>5000</v>
      </c>
      <c r="G101" s="24">
        <v>5140.12</v>
      </c>
      <c r="H101" s="24">
        <v>0.53</v>
      </c>
      <c r="I101" s="31">
        <v>6.68</v>
      </c>
      <c r="J101" s="31"/>
      <c r="K101" s="35"/>
    </row>
    <row r="102" spans="2:11" x14ac:dyDescent="0.3">
      <c r="B102" s="8" t="s">
        <v>1856</v>
      </c>
      <c r="C102" s="57" t="s">
        <v>1857</v>
      </c>
      <c r="D102" s="54" t="s">
        <v>1858</v>
      </c>
      <c r="E102" s="6" t="s">
        <v>613</v>
      </c>
      <c r="F102" s="19">
        <v>30</v>
      </c>
      <c r="G102" s="24">
        <v>3059.7</v>
      </c>
      <c r="H102" s="24">
        <v>0.32</v>
      </c>
      <c r="I102" s="31">
        <v>7.6278496000000002</v>
      </c>
      <c r="J102" s="31"/>
      <c r="K102" s="35" t="s">
        <v>598</v>
      </c>
    </row>
    <row r="103" spans="2:11" x14ac:dyDescent="0.3">
      <c r="B103" s="8" t="s">
        <v>1859</v>
      </c>
      <c r="C103" s="57" t="s">
        <v>595</v>
      </c>
      <c r="D103" s="54" t="s">
        <v>1860</v>
      </c>
      <c r="E103" s="6" t="s">
        <v>597</v>
      </c>
      <c r="F103" s="19">
        <v>2500</v>
      </c>
      <c r="G103" s="24">
        <v>2585.36</v>
      </c>
      <c r="H103" s="24">
        <v>0.27</v>
      </c>
      <c r="I103" s="31">
        <v>7.14</v>
      </c>
      <c r="J103" s="31"/>
      <c r="K103" s="35" t="s">
        <v>598</v>
      </c>
    </row>
    <row r="104" spans="2:11" x14ac:dyDescent="0.3">
      <c r="B104" s="8" t="s">
        <v>1861</v>
      </c>
      <c r="C104" s="57" t="s">
        <v>223</v>
      </c>
      <c r="D104" s="54" t="s">
        <v>1862</v>
      </c>
      <c r="E104" s="6" t="s">
        <v>613</v>
      </c>
      <c r="F104" s="19">
        <v>2500</v>
      </c>
      <c r="G104" s="24">
        <v>2511.34</v>
      </c>
      <c r="H104" s="24">
        <v>0.26</v>
      </c>
      <c r="I104" s="31">
        <v>7.9649999999999999</v>
      </c>
      <c r="J104" s="31"/>
      <c r="K104" s="35" t="s">
        <v>598</v>
      </c>
    </row>
    <row r="105" spans="2:11" x14ac:dyDescent="0.3">
      <c r="C105" s="58" t="s">
        <v>175</v>
      </c>
      <c r="D105" s="54"/>
      <c r="E105" s="6"/>
      <c r="F105" s="19"/>
      <c r="G105" s="25">
        <v>578952.93999999994</v>
      </c>
      <c r="H105" s="25">
        <v>60.03</v>
      </c>
      <c r="I105" s="31"/>
      <c r="J105" s="31"/>
      <c r="K105" s="35"/>
    </row>
    <row r="106" spans="2:11" x14ac:dyDescent="0.3">
      <c r="C106" s="57"/>
      <c r="D106" s="54"/>
      <c r="E106" s="6"/>
      <c r="F106" s="19"/>
      <c r="G106" s="24"/>
      <c r="H106" s="24"/>
      <c r="I106" s="31"/>
      <c r="J106" s="31"/>
      <c r="K106" s="35"/>
    </row>
    <row r="107" spans="2:11" x14ac:dyDescent="0.3">
      <c r="C107" s="58" t="s">
        <v>7</v>
      </c>
      <c r="D107" s="54"/>
      <c r="E107" s="6"/>
      <c r="F107" s="19"/>
      <c r="G107" s="24" t="s">
        <v>2</v>
      </c>
      <c r="H107" s="24" t="s">
        <v>2</v>
      </c>
      <c r="I107" s="31"/>
      <c r="J107" s="31"/>
      <c r="K107" s="35"/>
    </row>
    <row r="108" spans="2:11" x14ac:dyDescent="0.3">
      <c r="C108" s="57"/>
      <c r="D108" s="54"/>
      <c r="E108" s="6"/>
      <c r="F108" s="19"/>
      <c r="G108" s="24"/>
      <c r="H108" s="24"/>
      <c r="I108" s="31"/>
      <c r="J108" s="31"/>
      <c r="K108" s="35"/>
    </row>
    <row r="109" spans="2:11" x14ac:dyDescent="0.3">
      <c r="C109" s="58" t="s">
        <v>8</v>
      </c>
      <c r="D109" s="54"/>
      <c r="E109" s="6"/>
      <c r="F109" s="19"/>
      <c r="G109" s="24" t="s">
        <v>2</v>
      </c>
      <c r="H109" s="24" t="s">
        <v>2</v>
      </c>
      <c r="I109" s="31"/>
      <c r="J109" s="31"/>
      <c r="K109" s="35"/>
    </row>
    <row r="110" spans="2:11" x14ac:dyDescent="0.3">
      <c r="C110" s="57"/>
      <c r="D110" s="54"/>
      <c r="E110" s="6"/>
      <c r="F110" s="19"/>
      <c r="G110" s="24"/>
      <c r="H110" s="24"/>
      <c r="I110" s="31"/>
      <c r="J110" s="31"/>
      <c r="K110" s="35"/>
    </row>
    <row r="111" spans="2:11" x14ac:dyDescent="0.3">
      <c r="C111" s="59" t="s">
        <v>9</v>
      </c>
      <c r="D111" s="54"/>
      <c r="E111" s="6"/>
      <c r="F111" s="19"/>
      <c r="G111" s="24"/>
      <c r="H111" s="24"/>
      <c r="I111" s="31"/>
      <c r="J111" s="31"/>
      <c r="K111" s="35"/>
    </row>
    <row r="112" spans="2:11" x14ac:dyDescent="0.3">
      <c r="B112" s="8" t="s">
        <v>782</v>
      </c>
      <c r="C112" s="57" t="s">
        <v>783</v>
      </c>
      <c r="D112" s="54" t="s">
        <v>784</v>
      </c>
      <c r="E112" s="6" t="s">
        <v>186</v>
      </c>
      <c r="F112" s="19">
        <v>30000000</v>
      </c>
      <c r="G112" s="24">
        <v>31933.02</v>
      </c>
      <c r="H112" s="24">
        <v>3.31</v>
      </c>
      <c r="I112" s="31">
        <v>6.9802173999999999</v>
      </c>
      <c r="J112" s="31"/>
      <c r="K112" s="35"/>
    </row>
    <row r="113" spans="2:11" x14ac:dyDescent="0.3">
      <c r="B113" s="8" t="s">
        <v>706</v>
      </c>
      <c r="C113" s="57" t="s">
        <v>707</v>
      </c>
      <c r="D113" s="54" t="s">
        <v>708</v>
      </c>
      <c r="E113" s="6" t="s">
        <v>186</v>
      </c>
      <c r="F113" s="19">
        <v>24500000</v>
      </c>
      <c r="G113" s="24">
        <v>25380.26</v>
      </c>
      <c r="H113" s="24">
        <v>2.63</v>
      </c>
      <c r="I113" s="31">
        <v>6.3730647999999999</v>
      </c>
      <c r="J113" s="31"/>
      <c r="K113" s="35"/>
    </row>
    <row r="114" spans="2:11" x14ac:dyDescent="0.3">
      <c r="B114" s="8" t="s">
        <v>721</v>
      </c>
      <c r="C114" s="57" t="s">
        <v>722</v>
      </c>
      <c r="D114" s="54" t="s">
        <v>723</v>
      </c>
      <c r="E114" s="6" t="s">
        <v>186</v>
      </c>
      <c r="F114" s="19">
        <v>16000000</v>
      </c>
      <c r="G114" s="24">
        <v>16753.04</v>
      </c>
      <c r="H114" s="24">
        <v>1.74</v>
      </c>
      <c r="I114" s="31">
        <v>6.5183014999999997</v>
      </c>
      <c r="J114" s="31"/>
      <c r="K114" s="35"/>
    </row>
    <row r="115" spans="2:11" x14ac:dyDescent="0.3">
      <c r="B115" s="8" t="s">
        <v>1863</v>
      </c>
      <c r="C115" s="57" t="s">
        <v>1864</v>
      </c>
      <c r="D115" s="54" t="s">
        <v>1865</v>
      </c>
      <c r="E115" s="6" t="s">
        <v>186</v>
      </c>
      <c r="F115" s="19">
        <v>7500000</v>
      </c>
      <c r="G115" s="24">
        <v>7812</v>
      </c>
      <c r="H115" s="24">
        <v>0.81</v>
      </c>
      <c r="I115" s="31">
        <v>6.1043148</v>
      </c>
      <c r="J115" s="31"/>
      <c r="K115" s="35"/>
    </row>
    <row r="116" spans="2:11" x14ac:dyDescent="0.3">
      <c r="B116" s="8" t="s">
        <v>709</v>
      </c>
      <c r="C116" s="57" t="s">
        <v>710</v>
      </c>
      <c r="D116" s="54" t="s">
        <v>711</v>
      </c>
      <c r="E116" s="6" t="s">
        <v>186</v>
      </c>
      <c r="F116" s="19">
        <v>2500000</v>
      </c>
      <c r="G116" s="24">
        <v>2583.2800000000002</v>
      </c>
      <c r="H116" s="24">
        <v>0.27</v>
      </c>
      <c r="I116" s="31">
        <v>6.9406121000000001</v>
      </c>
      <c r="J116" s="31"/>
      <c r="K116" s="35"/>
    </row>
    <row r="117" spans="2:11" x14ac:dyDescent="0.3">
      <c r="C117" s="58" t="s">
        <v>175</v>
      </c>
      <c r="D117" s="54"/>
      <c r="E117" s="6"/>
      <c r="F117" s="19"/>
      <c r="G117" s="25">
        <v>84461.6</v>
      </c>
      <c r="H117" s="25">
        <v>8.76</v>
      </c>
      <c r="I117" s="31"/>
      <c r="J117" s="31"/>
      <c r="K117" s="35"/>
    </row>
    <row r="118" spans="2:11" x14ac:dyDescent="0.3">
      <c r="C118" s="57"/>
      <c r="D118" s="54"/>
      <c r="E118" s="6"/>
      <c r="F118" s="19"/>
      <c r="G118" s="24"/>
      <c r="H118" s="24"/>
      <c r="I118" s="31"/>
      <c r="J118" s="31"/>
      <c r="K118" s="35"/>
    </row>
    <row r="119" spans="2:11" x14ac:dyDescent="0.3">
      <c r="C119" s="59" t="s">
        <v>10</v>
      </c>
      <c r="D119" s="54"/>
      <c r="E119" s="6"/>
      <c r="F119" s="19"/>
      <c r="G119" s="24"/>
      <c r="H119" s="24"/>
      <c r="I119" s="31"/>
      <c r="J119" s="31"/>
      <c r="K119" s="35"/>
    </row>
    <row r="120" spans="2:11" x14ac:dyDescent="0.3">
      <c r="B120" s="8" t="s">
        <v>724</v>
      </c>
      <c r="C120" s="57" t="s">
        <v>725</v>
      </c>
      <c r="D120" s="54" t="s">
        <v>726</v>
      </c>
      <c r="E120" s="6" t="s">
        <v>186</v>
      </c>
      <c r="F120" s="19">
        <v>25000000</v>
      </c>
      <c r="G120" s="24">
        <v>25654.7</v>
      </c>
      <c r="H120" s="24">
        <v>2.66</v>
      </c>
      <c r="I120" s="31">
        <v>6.9727490000000003</v>
      </c>
      <c r="J120" s="31"/>
      <c r="K120" s="35"/>
    </row>
    <row r="121" spans="2:11" x14ac:dyDescent="0.3">
      <c r="B121" s="8" t="s">
        <v>1866</v>
      </c>
      <c r="C121" s="57" t="s">
        <v>1867</v>
      </c>
      <c r="D121" s="54" t="s">
        <v>1868</v>
      </c>
      <c r="E121" s="6" t="s">
        <v>186</v>
      </c>
      <c r="F121" s="19">
        <v>617000</v>
      </c>
      <c r="G121" s="24">
        <v>642.32000000000005</v>
      </c>
      <c r="H121" s="24">
        <v>7.0000000000000007E-2</v>
      </c>
      <c r="I121" s="31">
        <v>6.8685551</v>
      </c>
      <c r="J121" s="31"/>
      <c r="K121" s="35"/>
    </row>
    <row r="122" spans="2:11" x14ac:dyDescent="0.3">
      <c r="B122" s="8" t="s">
        <v>1869</v>
      </c>
      <c r="C122" s="57" t="s">
        <v>1870</v>
      </c>
      <c r="D122" s="54" t="s">
        <v>1871</v>
      </c>
      <c r="E122" s="6" t="s">
        <v>186</v>
      </c>
      <c r="F122" s="19">
        <v>307200</v>
      </c>
      <c r="G122" s="24">
        <v>330.04</v>
      </c>
      <c r="H122" s="24">
        <v>0.03</v>
      </c>
      <c r="I122" s="31">
        <v>6.6933404000000003</v>
      </c>
      <c r="J122" s="31"/>
      <c r="K122" s="35"/>
    </row>
    <row r="123" spans="2:11" x14ac:dyDescent="0.3">
      <c r="C123" s="58" t="s">
        <v>175</v>
      </c>
      <c r="D123" s="54"/>
      <c r="E123" s="6"/>
      <c r="F123" s="19"/>
      <c r="G123" s="25">
        <v>26627.06</v>
      </c>
      <c r="H123" s="25">
        <v>2.76</v>
      </c>
      <c r="I123" s="31"/>
      <c r="J123" s="31"/>
      <c r="K123" s="35"/>
    </row>
    <row r="124" spans="2:11" x14ac:dyDescent="0.3">
      <c r="C124" s="57"/>
      <c r="D124" s="54"/>
      <c r="E124" s="6"/>
      <c r="F124" s="19"/>
      <c r="G124" s="24"/>
      <c r="H124" s="24"/>
      <c r="I124" s="31"/>
      <c r="J124" s="31"/>
      <c r="K124" s="35"/>
    </row>
    <row r="125" spans="2:11" x14ac:dyDescent="0.3">
      <c r="C125" s="58" t="s">
        <v>11</v>
      </c>
      <c r="D125" s="54"/>
      <c r="E125" s="6"/>
      <c r="F125" s="19"/>
      <c r="G125" s="24"/>
      <c r="H125" s="24"/>
      <c r="I125" s="31"/>
      <c r="J125" s="31"/>
      <c r="K125" s="35"/>
    </row>
    <row r="126" spans="2:11" x14ac:dyDescent="0.3">
      <c r="C126" s="57"/>
      <c r="D126" s="54"/>
      <c r="E126" s="6"/>
      <c r="F126" s="19"/>
      <c r="G126" s="24"/>
      <c r="H126" s="24"/>
      <c r="I126" s="31"/>
      <c r="J126" s="31"/>
      <c r="K126" s="35"/>
    </row>
    <row r="127" spans="2:11" x14ac:dyDescent="0.3">
      <c r="C127" s="58" t="s">
        <v>13</v>
      </c>
      <c r="D127" s="54"/>
      <c r="E127" s="6"/>
      <c r="F127" s="19"/>
      <c r="G127" s="24" t="s">
        <v>2</v>
      </c>
      <c r="H127" s="24" t="s">
        <v>2</v>
      </c>
      <c r="I127" s="31"/>
      <c r="J127" s="31"/>
      <c r="K127" s="35"/>
    </row>
    <row r="128" spans="2:11" x14ac:dyDescent="0.3">
      <c r="C128" s="57"/>
      <c r="D128" s="54"/>
      <c r="E128" s="6"/>
      <c r="F128" s="19"/>
      <c r="G128" s="24"/>
      <c r="H128" s="24"/>
      <c r="I128" s="31"/>
      <c r="J128" s="31"/>
      <c r="K128" s="35"/>
    </row>
    <row r="129" spans="1:11" x14ac:dyDescent="0.3">
      <c r="C129" s="58" t="s">
        <v>14</v>
      </c>
      <c r="D129" s="54"/>
      <c r="E129" s="6"/>
      <c r="F129" s="19"/>
      <c r="G129" s="24" t="s">
        <v>2</v>
      </c>
      <c r="H129" s="24" t="s">
        <v>2</v>
      </c>
      <c r="I129" s="31"/>
      <c r="J129" s="31"/>
      <c r="K129" s="35"/>
    </row>
    <row r="130" spans="1:11" x14ac:dyDescent="0.3">
      <c r="C130" s="57"/>
      <c r="D130" s="54"/>
      <c r="E130" s="6"/>
      <c r="F130" s="19"/>
      <c r="G130" s="24"/>
      <c r="H130" s="24"/>
      <c r="I130" s="31"/>
      <c r="J130" s="31"/>
      <c r="K130" s="35"/>
    </row>
    <row r="131" spans="1:11" x14ac:dyDescent="0.3">
      <c r="C131" s="58" t="s">
        <v>15</v>
      </c>
      <c r="D131" s="54"/>
      <c r="E131" s="6"/>
      <c r="F131" s="19"/>
      <c r="G131" s="24" t="s">
        <v>2</v>
      </c>
      <c r="H131" s="24" t="s">
        <v>2</v>
      </c>
      <c r="I131" s="31"/>
      <c r="J131" s="31"/>
      <c r="K131" s="35"/>
    </row>
    <row r="132" spans="1:11" x14ac:dyDescent="0.3">
      <c r="C132" s="57"/>
      <c r="D132" s="54"/>
      <c r="E132" s="6"/>
      <c r="F132" s="19"/>
      <c r="G132" s="24"/>
      <c r="H132" s="24"/>
      <c r="I132" s="31"/>
      <c r="J132" s="31"/>
      <c r="K132" s="35"/>
    </row>
    <row r="133" spans="1:11" x14ac:dyDescent="0.3">
      <c r="C133" s="58" t="s">
        <v>16</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C135" s="58" t="s">
        <v>17</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A137" s="10"/>
      <c r="B137" s="28"/>
      <c r="C137" s="58" t="s">
        <v>18</v>
      </c>
      <c r="D137" s="54"/>
      <c r="E137" s="6"/>
      <c r="F137" s="19"/>
      <c r="G137" s="24"/>
      <c r="H137" s="24"/>
      <c r="I137" s="31"/>
      <c r="J137" s="31"/>
      <c r="K137" s="35"/>
    </row>
    <row r="138" spans="1:11" x14ac:dyDescent="0.3">
      <c r="A138" s="28"/>
      <c r="B138" s="28"/>
      <c r="C138" s="58" t="s">
        <v>19</v>
      </c>
      <c r="D138" s="54"/>
      <c r="E138" s="6"/>
      <c r="F138" s="19"/>
      <c r="G138" s="24" t="s">
        <v>2</v>
      </c>
      <c r="H138" s="24" t="s">
        <v>2</v>
      </c>
      <c r="I138" s="31"/>
      <c r="J138" s="31"/>
      <c r="K138" s="35"/>
    </row>
    <row r="139" spans="1:11" x14ac:dyDescent="0.3">
      <c r="A139" s="28"/>
      <c r="B139" s="28"/>
      <c r="C139" s="58"/>
      <c r="D139" s="54"/>
      <c r="E139" s="6"/>
      <c r="F139" s="19"/>
      <c r="G139" s="24"/>
      <c r="H139" s="24"/>
      <c r="I139" s="31"/>
      <c r="J139" s="31"/>
      <c r="K139" s="35"/>
    </row>
    <row r="140" spans="1:11" x14ac:dyDescent="0.3">
      <c r="C140" s="59" t="s">
        <v>20</v>
      </c>
      <c r="D140" s="54"/>
      <c r="E140" s="6"/>
      <c r="F140" s="19"/>
      <c r="G140" s="24"/>
      <c r="H140" s="24"/>
      <c r="I140" s="31"/>
      <c r="J140" s="31"/>
      <c r="K140" s="35"/>
    </row>
    <row r="141" spans="1:11" x14ac:dyDescent="0.3">
      <c r="B141" s="8" t="s">
        <v>785</v>
      </c>
      <c r="C141" s="57" t="s">
        <v>5149</v>
      </c>
      <c r="D141" s="54" t="s">
        <v>786</v>
      </c>
      <c r="E141" s="6" t="s">
        <v>787</v>
      </c>
      <c r="F141" s="19">
        <v>24879.05</v>
      </c>
      <c r="G141" s="24">
        <v>2784.2</v>
      </c>
      <c r="H141" s="24">
        <v>0.28999999999999998</v>
      </c>
      <c r="I141" s="31">
        <v>5.71</v>
      </c>
      <c r="J141" s="31"/>
      <c r="K141" s="35"/>
    </row>
    <row r="142" spans="1:11" x14ac:dyDescent="0.3">
      <c r="C142" s="58" t="s">
        <v>175</v>
      </c>
      <c r="D142" s="54"/>
      <c r="E142" s="6"/>
      <c r="F142" s="19"/>
      <c r="G142" s="25">
        <v>2784.2</v>
      </c>
      <c r="H142" s="25">
        <v>0.28999999999999998</v>
      </c>
      <c r="I142" s="31"/>
      <c r="J142" s="31"/>
      <c r="K142" s="35"/>
    </row>
    <row r="143" spans="1:11" x14ac:dyDescent="0.3">
      <c r="C143" s="57"/>
      <c r="D143" s="54"/>
      <c r="E143" s="6"/>
      <c r="F143" s="19"/>
      <c r="G143" s="24"/>
      <c r="H143" s="24"/>
      <c r="I143" s="31"/>
      <c r="J143" s="31"/>
      <c r="K143" s="35"/>
    </row>
    <row r="144" spans="1:11" x14ac:dyDescent="0.3">
      <c r="C144" s="58" t="s">
        <v>21</v>
      </c>
      <c r="D144" s="54"/>
      <c r="E144" s="6"/>
      <c r="F144" s="19"/>
      <c r="G144" s="24" t="s">
        <v>2</v>
      </c>
      <c r="H144" s="24" t="s">
        <v>2</v>
      </c>
      <c r="I144" s="31"/>
      <c r="J144" s="31"/>
      <c r="K144" s="35"/>
    </row>
    <row r="145" spans="1:54" x14ac:dyDescent="0.3">
      <c r="C145" s="57"/>
      <c r="D145" s="54"/>
      <c r="E145" s="6"/>
      <c r="F145" s="19"/>
      <c r="G145" s="24"/>
      <c r="H145" s="24"/>
      <c r="I145" s="31"/>
      <c r="J145" s="31"/>
      <c r="K145" s="35"/>
    </row>
    <row r="146" spans="1:54" x14ac:dyDescent="0.3">
      <c r="C146" s="58" t="s">
        <v>22</v>
      </c>
      <c r="D146" s="54"/>
      <c r="E146" s="6"/>
      <c r="F146" s="19"/>
      <c r="G146" s="24" t="s">
        <v>2</v>
      </c>
      <c r="H146" s="24" t="s">
        <v>2</v>
      </c>
      <c r="I146" s="31"/>
      <c r="J146" s="31"/>
      <c r="K146" s="35"/>
    </row>
    <row r="147" spans="1:54" x14ac:dyDescent="0.3">
      <c r="C147" s="57"/>
      <c r="D147" s="54"/>
      <c r="E147" s="6"/>
      <c r="F147" s="19"/>
      <c r="G147" s="24"/>
      <c r="H147" s="24"/>
      <c r="I147" s="31"/>
      <c r="J147" s="31"/>
      <c r="K147" s="35"/>
    </row>
    <row r="148" spans="1:54" x14ac:dyDescent="0.3">
      <c r="C148" s="58" t="s">
        <v>23</v>
      </c>
      <c r="D148" s="54"/>
      <c r="E148" s="6"/>
      <c r="F148" s="19"/>
      <c r="G148" s="24" t="s">
        <v>2</v>
      </c>
      <c r="H148" s="24" t="s">
        <v>2</v>
      </c>
      <c r="I148" s="31"/>
      <c r="J148" s="31"/>
      <c r="K148" s="35"/>
    </row>
    <row r="149" spans="1:54" x14ac:dyDescent="0.3">
      <c r="C149" s="57"/>
      <c r="D149" s="54"/>
      <c r="E149" s="6"/>
      <c r="F149" s="19"/>
      <c r="G149" s="24"/>
      <c r="H149" s="24"/>
      <c r="I149" s="31"/>
      <c r="J149" s="31"/>
      <c r="K149" s="35"/>
    </row>
    <row r="150" spans="1:54" x14ac:dyDescent="0.3">
      <c r="C150" s="59" t="s">
        <v>24</v>
      </c>
      <c r="D150" s="54"/>
      <c r="E150" s="6"/>
      <c r="F150" s="19"/>
      <c r="G150" s="24"/>
      <c r="H150" s="24"/>
      <c r="I150" s="31"/>
      <c r="J150" s="31"/>
      <c r="K150" s="35"/>
    </row>
    <row r="151" spans="1:54" x14ac:dyDescent="0.3">
      <c r="B151" s="8" t="s">
        <v>187</v>
      </c>
      <c r="C151" s="57" t="s">
        <v>188</v>
      </c>
      <c r="D151" s="54"/>
      <c r="E151" s="6"/>
      <c r="F151" s="19"/>
      <c r="G151" s="24">
        <v>25020.78</v>
      </c>
      <c r="H151" s="24">
        <v>2.59</v>
      </c>
      <c r="I151" s="31"/>
      <c r="J151" s="31"/>
      <c r="K151" s="35"/>
    </row>
    <row r="152" spans="1:54" x14ac:dyDescent="0.3">
      <c r="C152" s="58" t="s">
        <v>175</v>
      </c>
      <c r="D152" s="54"/>
      <c r="E152" s="6"/>
      <c r="F152" s="19"/>
      <c r="G152" s="25">
        <v>25020.78</v>
      </c>
      <c r="H152" s="25">
        <v>2.59</v>
      </c>
      <c r="I152" s="31"/>
      <c r="J152" s="31"/>
      <c r="K152" s="35"/>
    </row>
    <row r="153" spans="1:54" x14ac:dyDescent="0.3">
      <c r="C153" s="57"/>
      <c r="D153" s="54"/>
      <c r="E153" s="6"/>
      <c r="F153" s="19"/>
      <c r="G153" s="24"/>
      <c r="H153" s="24"/>
      <c r="I153" s="31"/>
      <c r="J153" s="31"/>
      <c r="K153" s="35"/>
    </row>
    <row r="154" spans="1:54" x14ac:dyDescent="0.3">
      <c r="A154" s="10"/>
      <c r="B154" s="28"/>
      <c r="C154" s="58" t="s">
        <v>25</v>
      </c>
      <c r="D154" s="54"/>
      <c r="E154" s="6"/>
      <c r="F154" s="19"/>
      <c r="G154" s="24"/>
      <c r="H154" s="24"/>
      <c r="I154" s="31"/>
      <c r="J154" s="31"/>
      <c r="K154" s="35"/>
    </row>
    <row r="155" spans="1:54" s="2" customFormat="1" ht="13.8" x14ac:dyDescent="0.3">
      <c r="A155" s="28"/>
      <c r="B155" s="28"/>
      <c r="C155" s="57" t="s">
        <v>5128</v>
      </c>
      <c r="D155" s="54"/>
      <c r="E155" s="6"/>
      <c r="F155" s="19"/>
      <c r="G155" s="24" t="s">
        <v>2</v>
      </c>
      <c r="H155" s="24" t="s">
        <v>2</v>
      </c>
      <c r="I155" s="31"/>
      <c r="J155" s="31"/>
      <c r="K155" s="35"/>
      <c r="L155" s="3"/>
      <c r="AI155" s="3"/>
      <c r="AV155" s="3"/>
      <c r="AX155" s="3"/>
      <c r="BB155" s="3"/>
    </row>
    <row r="156" spans="1:54" x14ac:dyDescent="0.3">
      <c r="B156" s="8"/>
      <c r="C156" s="57" t="s">
        <v>189</v>
      </c>
      <c r="D156" s="54"/>
      <c r="E156" s="6"/>
      <c r="F156" s="19"/>
      <c r="G156" s="24">
        <v>21858.51</v>
      </c>
      <c r="H156" s="24">
        <v>2.2799999999999998</v>
      </c>
      <c r="I156" s="31"/>
      <c r="J156" s="31"/>
      <c r="K156" s="35"/>
    </row>
    <row r="157" spans="1:54" x14ac:dyDescent="0.3">
      <c r="C157" s="58" t="s">
        <v>175</v>
      </c>
      <c r="D157" s="54"/>
      <c r="E157" s="6"/>
      <c r="F157" s="19"/>
      <c r="G157" s="25">
        <v>21858.51</v>
      </c>
      <c r="H157" s="25">
        <v>2.2799999999999998</v>
      </c>
      <c r="I157" s="31"/>
      <c r="J157" s="31"/>
      <c r="K157" s="35"/>
    </row>
    <row r="158" spans="1:54" x14ac:dyDescent="0.3">
      <c r="C158" s="57"/>
      <c r="D158" s="54"/>
      <c r="E158" s="6"/>
      <c r="F158" s="19"/>
      <c r="G158" s="24"/>
      <c r="H158" s="24"/>
      <c r="I158" s="31"/>
      <c r="J158" s="31"/>
      <c r="K158" s="35"/>
    </row>
    <row r="159" spans="1:54" x14ac:dyDescent="0.3">
      <c r="C159" s="60" t="s">
        <v>190</v>
      </c>
      <c r="D159" s="55"/>
      <c r="E159" s="5"/>
      <c r="F159" s="20"/>
      <c r="G159" s="26">
        <v>964301.84</v>
      </c>
      <c r="H159" s="26">
        <v>100.00000000000001</v>
      </c>
      <c r="I159" s="32"/>
      <c r="J159" s="32"/>
      <c r="K159" s="36"/>
    </row>
    <row r="162" spans="3:11" x14ac:dyDescent="0.3">
      <c r="C162" s="1" t="s">
        <v>191</v>
      </c>
    </row>
    <row r="163" spans="3:11" x14ac:dyDescent="0.3">
      <c r="C163" s="37" t="s">
        <v>192</v>
      </c>
      <c r="D163" s="37"/>
      <c r="E163" s="37"/>
      <c r="F163" s="37"/>
      <c r="G163" s="37"/>
      <c r="H163" s="37"/>
      <c r="I163" s="37"/>
      <c r="J163" s="37"/>
      <c r="K163" s="37"/>
    </row>
    <row r="164" spans="3:11" x14ac:dyDescent="0.3">
      <c r="C164" s="2" t="s">
        <v>193</v>
      </c>
    </row>
    <row r="165" spans="3:11" x14ac:dyDescent="0.3">
      <c r="C165" s="2" t="s">
        <v>194</v>
      </c>
    </row>
    <row r="166" spans="3:11" ht="30" customHeight="1" x14ac:dyDescent="0.3">
      <c r="C166" s="82" t="s">
        <v>195</v>
      </c>
      <c r="D166" s="83"/>
      <c r="E166" s="83"/>
      <c r="F166" s="83"/>
      <c r="G166" s="83"/>
      <c r="H166" s="83"/>
      <c r="I166" s="83"/>
      <c r="J166" s="83"/>
      <c r="K166" s="83"/>
    </row>
    <row r="167" spans="3:11" x14ac:dyDescent="0.3">
      <c r="C167" s="2" t="s">
        <v>196</v>
      </c>
    </row>
    <row r="169" spans="3:11" x14ac:dyDescent="0.3">
      <c r="C169" s="1" t="s">
        <v>5237</v>
      </c>
      <c r="E169" s="80" t="s">
        <v>5238</v>
      </c>
    </row>
    <row r="170" spans="3:11" x14ac:dyDescent="0.3">
      <c r="E170" s="2" t="s">
        <v>5249</v>
      </c>
    </row>
  </sheetData>
  <mergeCells count="1">
    <mergeCell ref="C166:K166"/>
  </mergeCells>
  <hyperlinks>
    <hyperlink ref="J2" location="'Index'!A1" display="'Index'!A1" xr:uid="{E0F1AF09-96EE-45F3-A814-DCA8FBD4B105}"/>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38405-18AF-4095-A664-F4D500F5932A}">
  <sheetPr codeName="Sheet1"/>
  <dimension ref="A1:IV201"/>
  <sheetViews>
    <sheetView showGridLines="0" zoomScale="90" zoomScaleNormal="90" workbookViewId="0">
      <pane ySplit="6" topLeftCell="A19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1872</v>
      </c>
      <c r="J2" s="38" t="s">
        <v>4884</v>
      </c>
    </row>
    <row r="3" spans="1:54" ht="16.2" x14ac:dyDescent="0.35">
      <c r="C3" s="1" t="s">
        <v>28</v>
      </c>
      <c r="D3" s="21" t="s">
        <v>1873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1014</v>
      </c>
      <c r="C18" s="57" t="s">
        <v>626</v>
      </c>
      <c r="D18" s="54" t="s">
        <v>1015</v>
      </c>
      <c r="E18" s="6" t="s">
        <v>597</v>
      </c>
      <c r="F18" s="19">
        <v>5150</v>
      </c>
      <c r="G18" s="24">
        <v>51679.99</v>
      </c>
      <c r="H18" s="24">
        <v>3.14</v>
      </c>
      <c r="I18" s="31">
        <v>6.5998999999999999</v>
      </c>
      <c r="J18" s="31"/>
      <c r="K18" s="35"/>
    </row>
    <row r="19" spans="2:11" x14ac:dyDescent="0.3">
      <c r="B19" s="8" t="s">
        <v>1215</v>
      </c>
      <c r="C19" s="57" t="s">
        <v>626</v>
      </c>
      <c r="D19" s="54" t="s">
        <v>1216</v>
      </c>
      <c r="E19" s="6" t="s">
        <v>597</v>
      </c>
      <c r="F19" s="19">
        <v>4250</v>
      </c>
      <c r="G19" s="24">
        <v>42430.9</v>
      </c>
      <c r="H19" s="24">
        <v>2.58</v>
      </c>
      <c r="I19" s="31">
        <v>6.3952</v>
      </c>
      <c r="J19" s="31"/>
      <c r="K19" s="35" t="s">
        <v>598</v>
      </c>
    </row>
    <row r="20" spans="2:11" x14ac:dyDescent="0.3">
      <c r="B20" s="8" t="s">
        <v>1874</v>
      </c>
      <c r="C20" s="57" t="s">
        <v>1875</v>
      </c>
      <c r="D20" s="54" t="s">
        <v>1876</v>
      </c>
      <c r="E20" s="6" t="s">
        <v>637</v>
      </c>
      <c r="F20" s="19">
        <v>25000</v>
      </c>
      <c r="G20" s="24">
        <v>25032</v>
      </c>
      <c r="H20" s="24">
        <v>1.52</v>
      </c>
      <c r="I20" s="31">
        <v>7.7130999999999998</v>
      </c>
      <c r="J20" s="31"/>
      <c r="K20" s="35" t="s">
        <v>598</v>
      </c>
    </row>
    <row r="21" spans="2:11" x14ac:dyDescent="0.3">
      <c r="B21" s="8" t="s">
        <v>1877</v>
      </c>
      <c r="C21" s="57" t="s">
        <v>633</v>
      </c>
      <c r="D21" s="54" t="s">
        <v>1878</v>
      </c>
      <c r="E21" s="6" t="s">
        <v>597</v>
      </c>
      <c r="F21" s="19">
        <v>2450</v>
      </c>
      <c r="G21" s="24">
        <v>24391.02</v>
      </c>
      <c r="H21" s="24">
        <v>1.48</v>
      </c>
      <c r="I21" s="31">
        <v>6.5125999999999999</v>
      </c>
      <c r="J21" s="31"/>
      <c r="K21" s="35" t="s">
        <v>598</v>
      </c>
    </row>
    <row r="22" spans="2:11" x14ac:dyDescent="0.3">
      <c r="B22" s="8" t="s">
        <v>1879</v>
      </c>
      <c r="C22" s="57" t="s">
        <v>626</v>
      </c>
      <c r="D22" s="54" t="s">
        <v>1880</v>
      </c>
      <c r="E22" s="6" t="s">
        <v>597</v>
      </c>
      <c r="F22" s="19">
        <v>23000</v>
      </c>
      <c r="G22" s="24">
        <v>23232.14</v>
      </c>
      <c r="H22" s="24">
        <v>1.41</v>
      </c>
      <c r="I22" s="31">
        <v>6.62</v>
      </c>
      <c r="J22" s="31"/>
      <c r="K22" s="35"/>
    </row>
    <row r="23" spans="2:11" x14ac:dyDescent="0.3">
      <c r="B23" s="8" t="s">
        <v>1881</v>
      </c>
      <c r="C23" s="57" t="s">
        <v>1330</v>
      </c>
      <c r="D23" s="54" t="s">
        <v>1882</v>
      </c>
      <c r="E23" s="6" t="s">
        <v>597</v>
      </c>
      <c r="F23" s="19">
        <v>2200</v>
      </c>
      <c r="G23" s="24">
        <v>22079.35</v>
      </c>
      <c r="H23" s="24">
        <v>1.34</v>
      </c>
      <c r="I23" s="31">
        <v>6.7850000000000001</v>
      </c>
      <c r="J23" s="31"/>
      <c r="K23" s="35" t="s">
        <v>598</v>
      </c>
    </row>
    <row r="24" spans="2:11" x14ac:dyDescent="0.3">
      <c r="B24" s="8" t="s">
        <v>1883</v>
      </c>
      <c r="C24" s="57" t="s">
        <v>657</v>
      </c>
      <c r="D24" s="54" t="s">
        <v>1884</v>
      </c>
      <c r="E24" s="6" t="s">
        <v>597</v>
      </c>
      <c r="F24" s="19">
        <v>2100</v>
      </c>
      <c r="G24" s="24">
        <v>20986.33</v>
      </c>
      <c r="H24" s="24">
        <v>1.28</v>
      </c>
      <c r="I24" s="31">
        <v>6.4298999999999999</v>
      </c>
      <c r="J24" s="31"/>
      <c r="K24" s="35" t="s">
        <v>598</v>
      </c>
    </row>
    <row r="25" spans="2:11" x14ac:dyDescent="0.3">
      <c r="B25" s="8" t="s">
        <v>1885</v>
      </c>
      <c r="C25" s="57" t="s">
        <v>633</v>
      </c>
      <c r="D25" s="54" t="s">
        <v>1886</v>
      </c>
      <c r="E25" s="6" t="s">
        <v>597</v>
      </c>
      <c r="F25" s="19">
        <v>2000</v>
      </c>
      <c r="G25" s="24">
        <v>19903.3</v>
      </c>
      <c r="H25" s="24">
        <v>1.21</v>
      </c>
      <c r="I25" s="31">
        <v>6.5125000000000002</v>
      </c>
      <c r="J25" s="31"/>
      <c r="K25" s="35" t="s">
        <v>598</v>
      </c>
    </row>
    <row r="26" spans="2:11" x14ac:dyDescent="0.3">
      <c r="B26" s="8" t="s">
        <v>1887</v>
      </c>
      <c r="C26" s="57" t="s">
        <v>595</v>
      </c>
      <c r="D26" s="54" t="s">
        <v>1888</v>
      </c>
      <c r="E26" s="6" t="s">
        <v>597</v>
      </c>
      <c r="F26" s="19">
        <v>1600</v>
      </c>
      <c r="G26" s="24">
        <v>15948</v>
      </c>
      <c r="H26" s="24">
        <v>0.97</v>
      </c>
      <c r="I26" s="31">
        <v>6.6825999999999999</v>
      </c>
      <c r="J26" s="31"/>
      <c r="K26" s="35" t="s">
        <v>598</v>
      </c>
    </row>
    <row r="27" spans="2:11" x14ac:dyDescent="0.3">
      <c r="B27" s="8" t="s">
        <v>1196</v>
      </c>
      <c r="C27" s="57" t="s">
        <v>626</v>
      </c>
      <c r="D27" s="54" t="s">
        <v>1197</v>
      </c>
      <c r="E27" s="6" t="s">
        <v>597</v>
      </c>
      <c r="F27" s="19">
        <v>14500</v>
      </c>
      <c r="G27" s="24">
        <v>14595.41</v>
      </c>
      <c r="H27" s="24">
        <v>0.89</v>
      </c>
      <c r="I27" s="31">
        <v>6.6</v>
      </c>
      <c r="J27" s="31"/>
      <c r="K27" s="35" t="s">
        <v>598</v>
      </c>
    </row>
    <row r="28" spans="2:11" x14ac:dyDescent="0.3">
      <c r="B28" s="8" t="s">
        <v>1889</v>
      </c>
      <c r="C28" s="57" t="s">
        <v>229</v>
      </c>
      <c r="D28" s="54" t="s">
        <v>1890</v>
      </c>
      <c r="E28" s="6" t="s">
        <v>613</v>
      </c>
      <c r="F28" s="19">
        <v>12500</v>
      </c>
      <c r="G28" s="24">
        <v>12590.29</v>
      </c>
      <c r="H28" s="24">
        <v>0.77</v>
      </c>
      <c r="I28" s="31">
        <v>7.04</v>
      </c>
      <c r="J28" s="31"/>
      <c r="K28" s="35" t="s">
        <v>598</v>
      </c>
    </row>
    <row r="29" spans="2:11" x14ac:dyDescent="0.3">
      <c r="B29" s="8" t="s">
        <v>1891</v>
      </c>
      <c r="C29" s="57" t="s">
        <v>536</v>
      </c>
      <c r="D29" s="54" t="s">
        <v>1892</v>
      </c>
      <c r="E29" s="6" t="s">
        <v>597</v>
      </c>
      <c r="F29" s="19">
        <v>10000</v>
      </c>
      <c r="G29" s="24">
        <v>10098.76</v>
      </c>
      <c r="H29" s="24">
        <v>0.61</v>
      </c>
      <c r="I29" s="31">
        <v>7</v>
      </c>
      <c r="J29" s="31"/>
      <c r="K29" s="35" t="s">
        <v>598</v>
      </c>
    </row>
    <row r="30" spans="2:11" x14ac:dyDescent="0.3">
      <c r="B30" s="8" t="s">
        <v>1893</v>
      </c>
      <c r="C30" s="57" t="s">
        <v>1221</v>
      </c>
      <c r="D30" s="54" t="s">
        <v>1894</v>
      </c>
      <c r="E30" s="6" t="s">
        <v>597</v>
      </c>
      <c r="F30" s="19">
        <v>10000</v>
      </c>
      <c r="G30" s="24">
        <v>10054.219999999999</v>
      </c>
      <c r="H30" s="24">
        <v>0.61</v>
      </c>
      <c r="I30" s="31">
        <v>6.9850000000000003</v>
      </c>
      <c r="J30" s="31"/>
      <c r="K30" s="35" t="s">
        <v>598</v>
      </c>
    </row>
    <row r="31" spans="2:11" x14ac:dyDescent="0.3">
      <c r="B31" s="8" t="s">
        <v>1895</v>
      </c>
      <c r="C31" s="57" t="s">
        <v>1361</v>
      </c>
      <c r="D31" s="54" t="s">
        <v>1896</v>
      </c>
      <c r="E31" s="6" t="s">
        <v>637</v>
      </c>
      <c r="F31" s="19">
        <v>10000</v>
      </c>
      <c r="G31" s="24">
        <v>10022.07</v>
      </c>
      <c r="H31" s="24">
        <v>0.61</v>
      </c>
      <c r="I31" s="31">
        <v>6.7198000000000002</v>
      </c>
      <c r="J31" s="31"/>
      <c r="K31" s="35" t="s">
        <v>598</v>
      </c>
    </row>
    <row r="32" spans="2:11" x14ac:dyDescent="0.3">
      <c r="B32" s="8" t="s">
        <v>1897</v>
      </c>
      <c r="C32" s="57" t="s">
        <v>633</v>
      </c>
      <c r="D32" s="54" t="s">
        <v>1898</v>
      </c>
      <c r="E32" s="6" t="s">
        <v>597</v>
      </c>
      <c r="F32" s="19">
        <v>1000</v>
      </c>
      <c r="G32" s="24">
        <v>10003.450000000001</v>
      </c>
      <c r="H32" s="24">
        <v>0.61</v>
      </c>
      <c r="I32" s="31">
        <v>6.3996000000000004</v>
      </c>
      <c r="J32" s="31"/>
      <c r="K32" s="35" t="s">
        <v>598</v>
      </c>
    </row>
    <row r="33" spans="2:11" x14ac:dyDescent="0.3">
      <c r="B33" s="8" t="s">
        <v>1899</v>
      </c>
      <c r="C33" s="57" t="s">
        <v>657</v>
      </c>
      <c r="D33" s="54" t="s">
        <v>1900</v>
      </c>
      <c r="E33" s="6" t="s">
        <v>597</v>
      </c>
      <c r="F33" s="19">
        <v>10000</v>
      </c>
      <c r="G33" s="24">
        <v>9247.6200000000008</v>
      </c>
      <c r="H33" s="24">
        <v>0.56000000000000005</v>
      </c>
      <c r="I33" s="31">
        <v>6.55</v>
      </c>
      <c r="J33" s="31"/>
      <c r="K33" s="35" t="s">
        <v>598</v>
      </c>
    </row>
    <row r="34" spans="2:11" x14ac:dyDescent="0.3">
      <c r="B34" s="8" t="s">
        <v>1901</v>
      </c>
      <c r="C34" s="57" t="s">
        <v>1213</v>
      </c>
      <c r="D34" s="54" t="s">
        <v>1902</v>
      </c>
      <c r="E34" s="6" t="s">
        <v>637</v>
      </c>
      <c r="F34" s="19">
        <v>500</v>
      </c>
      <c r="G34" s="24">
        <v>5023.3999999999996</v>
      </c>
      <c r="H34" s="24">
        <v>0.31</v>
      </c>
      <c r="I34" s="31">
        <v>6.5991999999999997</v>
      </c>
      <c r="J34" s="31"/>
      <c r="K34" s="35" t="s">
        <v>598</v>
      </c>
    </row>
    <row r="35" spans="2:11" x14ac:dyDescent="0.3">
      <c r="B35" s="8" t="s">
        <v>1903</v>
      </c>
      <c r="C35" s="57" t="s">
        <v>1213</v>
      </c>
      <c r="D35" s="54" t="s">
        <v>1904</v>
      </c>
      <c r="E35" s="6" t="s">
        <v>637</v>
      </c>
      <c r="F35" s="19">
        <v>500</v>
      </c>
      <c r="G35" s="24">
        <v>5001.7</v>
      </c>
      <c r="H35" s="24">
        <v>0.3</v>
      </c>
      <c r="I35" s="31">
        <v>6.4950000000000001</v>
      </c>
      <c r="J35" s="31"/>
      <c r="K35" s="35" t="s">
        <v>598</v>
      </c>
    </row>
    <row r="36" spans="2:11" x14ac:dyDescent="0.3">
      <c r="B36" s="8" t="s">
        <v>1905</v>
      </c>
      <c r="C36" s="57" t="s">
        <v>595</v>
      </c>
      <c r="D36" s="54" t="s">
        <v>1906</v>
      </c>
      <c r="E36" s="6" t="s">
        <v>597</v>
      </c>
      <c r="F36" s="19">
        <v>400</v>
      </c>
      <c r="G36" s="24">
        <v>4005</v>
      </c>
      <c r="H36" s="24">
        <v>0.24</v>
      </c>
      <c r="I36" s="31">
        <v>6.4196999999999997</v>
      </c>
      <c r="J36" s="31"/>
      <c r="K36" s="35" t="s">
        <v>598</v>
      </c>
    </row>
    <row r="37" spans="2:11" x14ac:dyDescent="0.3">
      <c r="B37" s="8" t="s">
        <v>1907</v>
      </c>
      <c r="C37" s="57" t="s">
        <v>623</v>
      </c>
      <c r="D37" s="54" t="s">
        <v>1908</v>
      </c>
      <c r="E37" s="6" t="s">
        <v>597</v>
      </c>
      <c r="F37" s="19">
        <v>250</v>
      </c>
      <c r="G37" s="24">
        <v>2502.7199999999998</v>
      </c>
      <c r="H37" s="24">
        <v>0.15</v>
      </c>
      <c r="I37" s="31">
        <v>6.4260000000000002</v>
      </c>
      <c r="J37" s="31"/>
      <c r="K37" s="35" t="s">
        <v>598</v>
      </c>
    </row>
    <row r="38" spans="2:11" x14ac:dyDescent="0.3">
      <c r="B38" s="8" t="s">
        <v>1909</v>
      </c>
      <c r="C38" s="57" t="s">
        <v>536</v>
      </c>
      <c r="D38" s="54" t="s">
        <v>1910</v>
      </c>
      <c r="E38" s="6" t="s">
        <v>597</v>
      </c>
      <c r="F38" s="19">
        <v>250</v>
      </c>
      <c r="G38" s="24">
        <v>2501.87</v>
      </c>
      <c r="H38" s="24">
        <v>0.15</v>
      </c>
      <c r="I38" s="31">
        <v>6.5797999999999996</v>
      </c>
      <c r="J38" s="31"/>
      <c r="K38" s="35" t="s">
        <v>598</v>
      </c>
    </row>
    <row r="39" spans="2:11" x14ac:dyDescent="0.3">
      <c r="B39" s="8" t="s">
        <v>1911</v>
      </c>
      <c r="C39" s="57" t="s">
        <v>1213</v>
      </c>
      <c r="D39" s="54" t="s">
        <v>1912</v>
      </c>
      <c r="E39" s="6" t="s">
        <v>637</v>
      </c>
      <c r="F39" s="19">
        <v>250</v>
      </c>
      <c r="G39" s="24">
        <v>2501.46</v>
      </c>
      <c r="H39" s="24">
        <v>0.15</v>
      </c>
      <c r="I39" s="31">
        <v>6.4947999999999997</v>
      </c>
      <c r="J39" s="31"/>
      <c r="K39" s="35" t="s">
        <v>598</v>
      </c>
    </row>
    <row r="40" spans="2:11" x14ac:dyDescent="0.3">
      <c r="B40" s="8" t="s">
        <v>1913</v>
      </c>
      <c r="C40" s="57" t="s">
        <v>1313</v>
      </c>
      <c r="D40" s="54" t="s">
        <v>1914</v>
      </c>
      <c r="E40" s="6" t="s">
        <v>597</v>
      </c>
      <c r="F40" s="19">
        <v>50</v>
      </c>
      <c r="G40" s="24">
        <v>500.76</v>
      </c>
      <c r="H40" s="24">
        <v>0.03</v>
      </c>
      <c r="I40" s="31">
        <v>6.6699000000000002</v>
      </c>
      <c r="J40" s="31"/>
      <c r="K40" s="35" t="s">
        <v>598</v>
      </c>
    </row>
    <row r="41" spans="2:11" x14ac:dyDescent="0.3">
      <c r="C41" s="58" t="s">
        <v>175</v>
      </c>
      <c r="D41" s="54"/>
      <c r="E41" s="6"/>
      <c r="F41" s="19"/>
      <c r="G41" s="25">
        <v>344331.76</v>
      </c>
      <c r="H41" s="25">
        <v>20.92</v>
      </c>
      <c r="I41" s="31"/>
      <c r="J41" s="31"/>
      <c r="K41" s="35"/>
    </row>
    <row r="42" spans="2:11" x14ac:dyDescent="0.3">
      <c r="C42" s="57"/>
      <c r="D42" s="54"/>
      <c r="E42" s="6"/>
      <c r="F42" s="19"/>
      <c r="G42" s="24"/>
      <c r="H42" s="24"/>
      <c r="I42" s="31"/>
      <c r="J42" s="31"/>
      <c r="K42" s="35"/>
    </row>
    <row r="43" spans="2:11" x14ac:dyDescent="0.3">
      <c r="C43" s="58" t="s">
        <v>7</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9" t="s">
        <v>8</v>
      </c>
      <c r="D45" s="54"/>
      <c r="E45" s="6"/>
      <c r="F45" s="19"/>
      <c r="G45" s="24"/>
      <c r="H45" s="24"/>
      <c r="I45" s="31"/>
      <c r="J45" s="31"/>
      <c r="K45" s="35"/>
    </row>
    <row r="46" spans="2:11" x14ac:dyDescent="0.3">
      <c r="B46" s="8" t="s">
        <v>1915</v>
      </c>
      <c r="C46" s="57" t="s">
        <v>5146</v>
      </c>
      <c r="D46" s="54" t="s">
        <v>1916</v>
      </c>
      <c r="E46" s="6" t="s">
        <v>705</v>
      </c>
      <c r="F46" s="19">
        <v>400</v>
      </c>
      <c r="G46" s="24">
        <v>28275.68</v>
      </c>
      <c r="H46" s="24">
        <v>1.72</v>
      </c>
      <c r="I46" s="31">
        <v>7.3849999999999998</v>
      </c>
      <c r="J46" s="31"/>
      <c r="K46" s="35" t="s">
        <v>598</v>
      </c>
    </row>
    <row r="47" spans="2:11" x14ac:dyDescent="0.3">
      <c r="B47" s="8" t="s">
        <v>1917</v>
      </c>
      <c r="C47" s="57" t="s">
        <v>5147</v>
      </c>
      <c r="D47" s="54" t="s">
        <v>1918</v>
      </c>
      <c r="E47" s="6" t="s">
        <v>1919</v>
      </c>
      <c r="F47" s="19">
        <v>166</v>
      </c>
      <c r="G47" s="24">
        <v>10125.549999999999</v>
      </c>
      <c r="H47" s="24">
        <v>0.62</v>
      </c>
      <c r="I47" s="31">
        <v>7.3849999999999998</v>
      </c>
      <c r="J47" s="31"/>
      <c r="K47" s="35" t="s">
        <v>598</v>
      </c>
    </row>
    <row r="48" spans="2:11" x14ac:dyDescent="0.3">
      <c r="C48" s="58" t="s">
        <v>175</v>
      </c>
      <c r="D48" s="54"/>
      <c r="E48" s="6"/>
      <c r="F48" s="19"/>
      <c r="G48" s="25">
        <v>38401.230000000003</v>
      </c>
      <c r="H48" s="25">
        <v>2.34</v>
      </c>
      <c r="I48" s="31"/>
      <c r="J48" s="31"/>
      <c r="K48" s="35"/>
    </row>
    <row r="49" spans="2:11" x14ac:dyDescent="0.3">
      <c r="C49" s="57"/>
      <c r="D49" s="54"/>
      <c r="E49" s="6"/>
      <c r="F49" s="19"/>
      <c r="G49" s="24"/>
      <c r="H49" s="24"/>
      <c r="I49" s="31"/>
      <c r="J49" s="31"/>
      <c r="K49" s="35"/>
    </row>
    <row r="50" spans="2:11" x14ac:dyDescent="0.3">
      <c r="C50" s="59" t="s">
        <v>9</v>
      </c>
      <c r="D50" s="54"/>
      <c r="E50" s="6"/>
      <c r="F50" s="19"/>
      <c r="G50" s="24"/>
      <c r="H50" s="24"/>
      <c r="I50" s="31"/>
      <c r="J50" s="31"/>
      <c r="K50" s="35"/>
    </row>
    <row r="51" spans="2:11" x14ac:dyDescent="0.3">
      <c r="B51" s="8" t="s">
        <v>1503</v>
      </c>
      <c r="C51" s="57" t="s">
        <v>1504</v>
      </c>
      <c r="D51" s="54" t="s">
        <v>1505</v>
      </c>
      <c r="E51" s="6" t="s">
        <v>186</v>
      </c>
      <c r="F51" s="19">
        <v>68500000</v>
      </c>
      <c r="G51" s="24">
        <v>68479.179999999993</v>
      </c>
      <c r="H51" s="24">
        <v>4.17</v>
      </c>
      <c r="I51" s="31">
        <v>5.7372049000000001</v>
      </c>
      <c r="J51" s="31"/>
      <c r="K51" s="35"/>
    </row>
    <row r="52" spans="2:11" x14ac:dyDescent="0.3">
      <c r="B52" s="8" t="s">
        <v>1920</v>
      </c>
      <c r="C52" s="57" t="s">
        <v>1921</v>
      </c>
      <c r="D52" s="54" t="s">
        <v>1922</v>
      </c>
      <c r="E52" s="6" t="s">
        <v>186</v>
      </c>
      <c r="F52" s="19">
        <v>5500000</v>
      </c>
      <c r="G52" s="24">
        <v>5570.08</v>
      </c>
      <c r="H52" s="24">
        <v>0.34</v>
      </c>
      <c r="I52" s="31">
        <v>5.7864852000000004</v>
      </c>
      <c r="J52" s="31"/>
      <c r="K52" s="35"/>
    </row>
    <row r="53" spans="2:11" x14ac:dyDescent="0.3">
      <c r="C53" s="58" t="s">
        <v>175</v>
      </c>
      <c r="D53" s="54"/>
      <c r="E53" s="6"/>
      <c r="F53" s="19"/>
      <c r="G53" s="25">
        <v>74049.259999999995</v>
      </c>
      <c r="H53" s="25">
        <v>4.51</v>
      </c>
      <c r="I53" s="31"/>
      <c r="J53" s="31"/>
      <c r="K53" s="35"/>
    </row>
    <row r="54" spans="2:11" x14ac:dyDescent="0.3">
      <c r="C54" s="57"/>
      <c r="D54" s="54"/>
      <c r="E54" s="6"/>
      <c r="F54" s="19"/>
      <c r="G54" s="24"/>
      <c r="H54" s="24"/>
      <c r="I54" s="31"/>
      <c r="J54" s="31"/>
      <c r="K54" s="35"/>
    </row>
    <row r="55" spans="2:11" x14ac:dyDescent="0.3">
      <c r="C55" s="59" t="s">
        <v>10</v>
      </c>
      <c r="D55" s="54"/>
      <c r="E55" s="6"/>
      <c r="F55" s="19"/>
      <c r="G55" s="24"/>
      <c r="H55" s="24"/>
      <c r="I55" s="31"/>
      <c r="J55" s="31"/>
      <c r="K55" s="35"/>
    </row>
    <row r="56" spans="2:11" x14ac:dyDescent="0.3">
      <c r="B56" s="8" t="s">
        <v>1923</v>
      </c>
      <c r="C56" s="57" t="s">
        <v>1924</v>
      </c>
      <c r="D56" s="54" t="s">
        <v>1925</v>
      </c>
      <c r="E56" s="6" t="s">
        <v>186</v>
      </c>
      <c r="F56" s="19">
        <v>21000000</v>
      </c>
      <c r="G56" s="24">
        <v>21016.720000000001</v>
      </c>
      <c r="H56" s="24">
        <v>1.28</v>
      </c>
      <c r="I56" s="31">
        <v>5.9868499999999996</v>
      </c>
      <c r="J56" s="31"/>
      <c r="K56" s="35"/>
    </row>
    <row r="57" spans="2:11" x14ac:dyDescent="0.3">
      <c r="B57" s="8" t="s">
        <v>1926</v>
      </c>
      <c r="C57" s="57" t="s">
        <v>1927</v>
      </c>
      <c r="D57" s="54" t="s">
        <v>1928</v>
      </c>
      <c r="E57" s="6" t="s">
        <v>186</v>
      </c>
      <c r="F57" s="19">
        <v>19500000</v>
      </c>
      <c r="G57" s="24">
        <v>19814.07</v>
      </c>
      <c r="H57" s="24">
        <v>1.21</v>
      </c>
      <c r="I57" s="31">
        <v>5.9046905000000001</v>
      </c>
      <c r="J57" s="31"/>
      <c r="K57" s="35"/>
    </row>
    <row r="58" spans="2:11" x14ac:dyDescent="0.3">
      <c r="B58" s="8" t="s">
        <v>1929</v>
      </c>
      <c r="C58" s="57" t="s">
        <v>1930</v>
      </c>
      <c r="D58" s="54" t="s">
        <v>1931</v>
      </c>
      <c r="E58" s="6" t="s">
        <v>186</v>
      </c>
      <c r="F58" s="19">
        <v>15000000</v>
      </c>
      <c r="G58" s="24">
        <v>15199.1</v>
      </c>
      <c r="H58" s="24">
        <v>0.92</v>
      </c>
      <c r="I58" s="31">
        <v>5.9818625000000001</v>
      </c>
      <c r="J58" s="31"/>
      <c r="K58" s="35"/>
    </row>
    <row r="59" spans="2:11" x14ac:dyDescent="0.3">
      <c r="B59" s="8" t="s">
        <v>1932</v>
      </c>
      <c r="C59" s="57" t="s">
        <v>1933</v>
      </c>
      <c r="D59" s="54" t="s">
        <v>1934</v>
      </c>
      <c r="E59" s="6" t="s">
        <v>186</v>
      </c>
      <c r="F59" s="19">
        <v>11500000</v>
      </c>
      <c r="G59" s="24">
        <v>11528.61</v>
      </c>
      <c r="H59" s="24">
        <v>0.7</v>
      </c>
      <c r="I59" s="31">
        <v>5.9301708</v>
      </c>
      <c r="J59" s="31"/>
      <c r="K59" s="35"/>
    </row>
    <row r="60" spans="2:11" x14ac:dyDescent="0.3">
      <c r="B60" s="8" t="s">
        <v>1935</v>
      </c>
      <c r="C60" s="57" t="s">
        <v>1936</v>
      </c>
      <c r="D60" s="54" t="s">
        <v>1937</v>
      </c>
      <c r="E60" s="6" t="s">
        <v>186</v>
      </c>
      <c r="F60" s="19">
        <v>9000000</v>
      </c>
      <c r="G60" s="24">
        <v>9195.3799999999992</v>
      </c>
      <c r="H60" s="24">
        <v>0.56000000000000005</v>
      </c>
      <c r="I60" s="31">
        <v>5.9304835000000002</v>
      </c>
      <c r="J60" s="31"/>
      <c r="K60" s="35"/>
    </row>
    <row r="61" spans="2:11" x14ac:dyDescent="0.3">
      <c r="B61" s="8" t="s">
        <v>1536</v>
      </c>
      <c r="C61" s="57" t="s">
        <v>1537</v>
      </c>
      <c r="D61" s="54" t="s">
        <v>1538</v>
      </c>
      <c r="E61" s="6" t="s">
        <v>186</v>
      </c>
      <c r="F61" s="19">
        <v>6750000</v>
      </c>
      <c r="G61" s="24">
        <v>6848.05</v>
      </c>
      <c r="H61" s="24">
        <v>0.42</v>
      </c>
      <c r="I61" s="31">
        <v>5.9046905000000001</v>
      </c>
      <c r="J61" s="31"/>
      <c r="K61" s="35"/>
    </row>
    <row r="62" spans="2:11" x14ac:dyDescent="0.3">
      <c r="B62" s="8" t="s">
        <v>1938</v>
      </c>
      <c r="C62" s="57" t="s">
        <v>1939</v>
      </c>
      <c r="D62" s="54" t="s">
        <v>1940</v>
      </c>
      <c r="E62" s="6" t="s">
        <v>186</v>
      </c>
      <c r="F62" s="19">
        <v>5000000</v>
      </c>
      <c r="G62" s="24">
        <v>5034.26</v>
      </c>
      <c r="H62" s="24">
        <v>0.31</v>
      </c>
      <c r="I62" s="31">
        <v>5.8150000000000004</v>
      </c>
      <c r="J62" s="31"/>
      <c r="K62" s="35"/>
    </row>
    <row r="63" spans="2:11" x14ac:dyDescent="0.3">
      <c r="B63" s="8" t="s">
        <v>1941</v>
      </c>
      <c r="C63" s="57" t="s">
        <v>1942</v>
      </c>
      <c r="D63" s="54" t="s">
        <v>1943</v>
      </c>
      <c r="E63" s="6" t="s">
        <v>186</v>
      </c>
      <c r="F63" s="19">
        <v>3500000</v>
      </c>
      <c r="G63" s="24">
        <v>3576.7</v>
      </c>
      <c r="H63" s="24">
        <v>0.22</v>
      </c>
      <c r="I63" s="31">
        <v>5.9407335000000003</v>
      </c>
      <c r="J63" s="31"/>
      <c r="K63" s="35"/>
    </row>
    <row r="64" spans="2:11" x14ac:dyDescent="0.3">
      <c r="B64" s="8" t="s">
        <v>1944</v>
      </c>
      <c r="C64" s="57" t="s">
        <v>1945</v>
      </c>
      <c r="D64" s="54" t="s">
        <v>1946</v>
      </c>
      <c r="E64" s="6" t="s">
        <v>186</v>
      </c>
      <c r="F64" s="19">
        <v>3500000</v>
      </c>
      <c r="G64" s="24">
        <v>3572.93</v>
      </c>
      <c r="H64" s="24">
        <v>0.22</v>
      </c>
      <c r="I64" s="31">
        <v>5.9709019999999997</v>
      </c>
      <c r="J64" s="31"/>
      <c r="K64" s="35"/>
    </row>
    <row r="65" spans="1:11" x14ac:dyDescent="0.3">
      <c r="B65" s="8" t="s">
        <v>1947</v>
      </c>
      <c r="C65" s="57" t="s">
        <v>1948</v>
      </c>
      <c r="D65" s="54" t="s">
        <v>1949</v>
      </c>
      <c r="E65" s="6" t="s">
        <v>186</v>
      </c>
      <c r="F65" s="19">
        <v>2500000</v>
      </c>
      <c r="G65" s="24">
        <v>2550.0500000000002</v>
      </c>
      <c r="H65" s="24">
        <v>0.16</v>
      </c>
      <c r="I65" s="31">
        <v>5.8737905000000001</v>
      </c>
      <c r="J65" s="31"/>
      <c r="K65" s="35"/>
    </row>
    <row r="66" spans="1:11" x14ac:dyDescent="0.3">
      <c r="B66" s="8" t="s">
        <v>1950</v>
      </c>
      <c r="C66" s="57" t="s">
        <v>1951</v>
      </c>
      <c r="D66" s="54" t="s">
        <v>1952</v>
      </c>
      <c r="E66" s="6" t="s">
        <v>186</v>
      </c>
      <c r="F66" s="19">
        <v>1500000</v>
      </c>
      <c r="G66" s="24">
        <v>1503.49</v>
      </c>
      <c r="H66" s="24">
        <v>0.09</v>
      </c>
      <c r="I66" s="31">
        <v>5.8789404999999997</v>
      </c>
      <c r="J66" s="31"/>
      <c r="K66" s="35"/>
    </row>
    <row r="67" spans="1:11" x14ac:dyDescent="0.3">
      <c r="B67" s="8" t="s">
        <v>1953</v>
      </c>
      <c r="C67" s="57" t="s">
        <v>1954</v>
      </c>
      <c r="D67" s="54" t="s">
        <v>1955</v>
      </c>
      <c r="E67" s="6" t="s">
        <v>186</v>
      </c>
      <c r="F67" s="19">
        <v>500000</v>
      </c>
      <c r="G67" s="24">
        <v>501.47</v>
      </c>
      <c r="H67" s="24">
        <v>0.03</v>
      </c>
      <c r="I67" s="31">
        <v>5.8351499999999996</v>
      </c>
      <c r="J67" s="31"/>
      <c r="K67" s="35"/>
    </row>
    <row r="68" spans="1:11" x14ac:dyDescent="0.3">
      <c r="C68" s="58" t="s">
        <v>175</v>
      </c>
      <c r="D68" s="54"/>
      <c r="E68" s="6"/>
      <c r="F68" s="19"/>
      <c r="G68" s="25">
        <v>100340.83</v>
      </c>
      <c r="H68" s="25">
        <v>6.12</v>
      </c>
      <c r="I68" s="31"/>
      <c r="J68" s="31"/>
      <c r="K68" s="35"/>
    </row>
    <row r="69" spans="1:11" x14ac:dyDescent="0.3">
      <c r="C69" s="57"/>
      <c r="D69" s="54"/>
      <c r="E69" s="6"/>
      <c r="F69" s="19"/>
      <c r="G69" s="24"/>
      <c r="H69" s="24"/>
      <c r="I69" s="31"/>
      <c r="J69" s="31"/>
      <c r="K69" s="35"/>
    </row>
    <row r="70" spans="1:11" x14ac:dyDescent="0.3">
      <c r="A70" s="10"/>
      <c r="B70" s="28"/>
      <c r="C70" s="58" t="s">
        <v>11</v>
      </c>
      <c r="D70" s="54"/>
      <c r="E70" s="6"/>
      <c r="F70" s="19"/>
      <c r="G70" s="24"/>
      <c r="H70" s="24"/>
      <c r="I70" s="31"/>
      <c r="J70" s="31"/>
      <c r="K70" s="35"/>
    </row>
    <row r="71" spans="1:11" x14ac:dyDescent="0.3">
      <c r="C71" s="59" t="s">
        <v>13</v>
      </c>
      <c r="D71" s="54"/>
      <c r="E71" s="6"/>
      <c r="F71" s="19"/>
      <c r="G71" s="24"/>
      <c r="H71" s="24"/>
      <c r="I71" s="31"/>
      <c r="J71" s="31"/>
      <c r="K71" s="35"/>
    </row>
    <row r="72" spans="1:11" x14ac:dyDescent="0.3">
      <c r="B72" s="8" t="s">
        <v>1604</v>
      </c>
      <c r="C72" s="57" t="s">
        <v>666</v>
      </c>
      <c r="D72" s="54" t="s">
        <v>1605</v>
      </c>
      <c r="E72" s="6" t="s">
        <v>735</v>
      </c>
      <c r="F72" s="19">
        <v>10000</v>
      </c>
      <c r="G72" s="24">
        <v>48953.25</v>
      </c>
      <c r="H72" s="24">
        <v>2.98</v>
      </c>
      <c r="I72" s="31">
        <v>7.0952000000000002</v>
      </c>
      <c r="J72" s="31"/>
      <c r="K72" s="35"/>
    </row>
    <row r="73" spans="1:11" x14ac:dyDescent="0.3">
      <c r="B73" s="8" t="s">
        <v>1956</v>
      </c>
      <c r="C73" s="57" t="s">
        <v>84</v>
      </c>
      <c r="D73" s="54" t="s">
        <v>1957</v>
      </c>
      <c r="E73" s="6" t="s">
        <v>735</v>
      </c>
      <c r="F73" s="19">
        <v>6000</v>
      </c>
      <c r="G73" s="24">
        <v>29133.75</v>
      </c>
      <c r="H73" s="24">
        <v>1.77</v>
      </c>
      <c r="I73" s="31">
        <v>7.1401000000000003</v>
      </c>
      <c r="J73" s="31"/>
      <c r="K73" s="35" t="s">
        <v>598</v>
      </c>
    </row>
    <row r="74" spans="1:11" x14ac:dyDescent="0.3">
      <c r="B74" s="8" t="s">
        <v>1583</v>
      </c>
      <c r="C74" s="57" t="s">
        <v>1584</v>
      </c>
      <c r="D74" s="54" t="s">
        <v>1585</v>
      </c>
      <c r="E74" s="6" t="s">
        <v>735</v>
      </c>
      <c r="F74" s="19">
        <v>5000</v>
      </c>
      <c r="G74" s="24">
        <v>24590.880000000001</v>
      </c>
      <c r="H74" s="24">
        <v>1.5</v>
      </c>
      <c r="I74" s="31">
        <v>6.98</v>
      </c>
      <c r="J74" s="31"/>
      <c r="K74" s="35" t="s">
        <v>598</v>
      </c>
    </row>
    <row r="75" spans="1:11" x14ac:dyDescent="0.3">
      <c r="B75" s="8" t="s">
        <v>1958</v>
      </c>
      <c r="C75" s="57" t="s">
        <v>1098</v>
      </c>
      <c r="D75" s="54" t="s">
        <v>1959</v>
      </c>
      <c r="E75" s="6" t="s">
        <v>735</v>
      </c>
      <c r="F75" s="19">
        <v>5000</v>
      </c>
      <c r="G75" s="24">
        <v>24232.03</v>
      </c>
      <c r="H75" s="24">
        <v>1.47</v>
      </c>
      <c r="I75" s="31">
        <v>6.8449999999999998</v>
      </c>
      <c r="J75" s="31"/>
      <c r="K75" s="35" t="s">
        <v>598</v>
      </c>
    </row>
    <row r="76" spans="1:11" x14ac:dyDescent="0.3">
      <c r="B76" s="8" t="s">
        <v>1612</v>
      </c>
      <c r="C76" s="57" t="s">
        <v>84</v>
      </c>
      <c r="D76" s="54" t="s">
        <v>1613</v>
      </c>
      <c r="E76" s="6" t="s">
        <v>735</v>
      </c>
      <c r="F76" s="19">
        <v>5000</v>
      </c>
      <c r="G76" s="24">
        <v>23335.93</v>
      </c>
      <c r="H76" s="24">
        <v>1.42</v>
      </c>
      <c r="I76" s="31">
        <v>7.1900373999999996</v>
      </c>
      <c r="J76" s="31"/>
      <c r="K76" s="35" t="s">
        <v>598</v>
      </c>
    </row>
    <row r="77" spans="1:11" x14ac:dyDescent="0.3">
      <c r="B77" s="8" t="s">
        <v>1960</v>
      </c>
      <c r="C77" s="57" t="s">
        <v>595</v>
      </c>
      <c r="D77" s="54" t="s">
        <v>1961</v>
      </c>
      <c r="E77" s="6" t="s">
        <v>735</v>
      </c>
      <c r="F77" s="19">
        <v>4500</v>
      </c>
      <c r="G77" s="24">
        <v>22098.29</v>
      </c>
      <c r="H77" s="24">
        <v>1.34</v>
      </c>
      <c r="I77" s="31">
        <v>6.5050999999999997</v>
      </c>
      <c r="J77" s="31"/>
      <c r="K77" s="35" t="s">
        <v>598</v>
      </c>
    </row>
    <row r="78" spans="1:11" x14ac:dyDescent="0.3">
      <c r="B78" s="8" t="s">
        <v>1962</v>
      </c>
      <c r="C78" s="57" t="s">
        <v>1364</v>
      </c>
      <c r="D78" s="54" t="s">
        <v>1963</v>
      </c>
      <c r="E78" s="6" t="s">
        <v>735</v>
      </c>
      <c r="F78" s="19">
        <v>4000</v>
      </c>
      <c r="G78" s="24">
        <v>19917.580000000002</v>
      </c>
      <c r="H78" s="24">
        <v>1.21</v>
      </c>
      <c r="I78" s="31">
        <v>6.8654000000000002</v>
      </c>
      <c r="J78" s="31"/>
      <c r="K78" s="35" t="s">
        <v>598</v>
      </c>
    </row>
    <row r="79" spans="1:11" x14ac:dyDescent="0.3">
      <c r="B79" s="8" t="s">
        <v>1964</v>
      </c>
      <c r="C79" s="57" t="s">
        <v>1313</v>
      </c>
      <c r="D79" s="54" t="s">
        <v>1965</v>
      </c>
      <c r="E79" s="6" t="s">
        <v>735</v>
      </c>
      <c r="F79" s="19">
        <v>4000</v>
      </c>
      <c r="G79" s="24">
        <v>18996.939999999999</v>
      </c>
      <c r="H79" s="24">
        <v>1.1599999999999999</v>
      </c>
      <c r="I79" s="31">
        <v>6.81</v>
      </c>
      <c r="J79" s="31"/>
      <c r="K79" s="35" t="s">
        <v>598</v>
      </c>
    </row>
    <row r="80" spans="1:11" x14ac:dyDescent="0.3">
      <c r="B80" s="8" t="s">
        <v>1966</v>
      </c>
      <c r="C80" s="57" t="s">
        <v>1213</v>
      </c>
      <c r="D80" s="54" t="s">
        <v>1967</v>
      </c>
      <c r="E80" s="6" t="s">
        <v>735</v>
      </c>
      <c r="F80" s="19">
        <v>3000</v>
      </c>
      <c r="G80" s="24">
        <v>14934.84</v>
      </c>
      <c r="H80" s="24">
        <v>0.91</v>
      </c>
      <c r="I80" s="31">
        <v>6.3699000000000003</v>
      </c>
      <c r="J80" s="31"/>
      <c r="K80" s="35" t="s">
        <v>598</v>
      </c>
    </row>
    <row r="81" spans="2:11" x14ac:dyDescent="0.3">
      <c r="B81" s="8" t="s">
        <v>1968</v>
      </c>
      <c r="C81" s="57" t="s">
        <v>84</v>
      </c>
      <c r="D81" s="54" t="s">
        <v>1969</v>
      </c>
      <c r="E81" s="6" t="s">
        <v>735</v>
      </c>
      <c r="F81" s="19">
        <v>3000</v>
      </c>
      <c r="G81" s="24">
        <v>14339.84</v>
      </c>
      <c r="H81" s="24">
        <v>0.87</v>
      </c>
      <c r="I81" s="31">
        <v>7.1200793000000004</v>
      </c>
      <c r="J81" s="31"/>
      <c r="K81" s="35" t="s">
        <v>598</v>
      </c>
    </row>
    <row r="82" spans="2:11" x14ac:dyDescent="0.3">
      <c r="B82" s="8" t="s">
        <v>1970</v>
      </c>
      <c r="C82" s="57" t="s">
        <v>536</v>
      </c>
      <c r="D82" s="54" t="s">
        <v>1971</v>
      </c>
      <c r="E82" s="6" t="s">
        <v>735</v>
      </c>
      <c r="F82" s="19">
        <v>2500</v>
      </c>
      <c r="G82" s="24">
        <v>12114.41</v>
      </c>
      <c r="H82" s="24">
        <v>0.74</v>
      </c>
      <c r="I82" s="31">
        <v>6.8338000000000001</v>
      </c>
      <c r="J82" s="31"/>
      <c r="K82" s="35" t="s">
        <v>598</v>
      </c>
    </row>
    <row r="83" spans="2:11" x14ac:dyDescent="0.3">
      <c r="B83" s="8" t="s">
        <v>1972</v>
      </c>
      <c r="C83" s="57" t="s">
        <v>1973</v>
      </c>
      <c r="D83" s="54" t="s">
        <v>1974</v>
      </c>
      <c r="E83" s="6" t="s">
        <v>735</v>
      </c>
      <c r="F83" s="19">
        <v>2300</v>
      </c>
      <c r="G83" s="24">
        <v>11143.7</v>
      </c>
      <c r="H83" s="24">
        <v>0.68</v>
      </c>
      <c r="I83" s="31">
        <v>6.8650000000000002</v>
      </c>
      <c r="J83" s="31"/>
      <c r="K83" s="35" t="s">
        <v>598</v>
      </c>
    </row>
    <row r="84" spans="2:11" x14ac:dyDescent="0.3">
      <c r="B84" s="8" t="s">
        <v>1975</v>
      </c>
      <c r="C84" s="57" t="s">
        <v>1976</v>
      </c>
      <c r="D84" s="54" t="s">
        <v>1977</v>
      </c>
      <c r="E84" s="6" t="s">
        <v>735</v>
      </c>
      <c r="F84" s="19">
        <v>2000</v>
      </c>
      <c r="G84" s="24">
        <v>9903.35</v>
      </c>
      <c r="H84" s="24">
        <v>0.6</v>
      </c>
      <c r="I84" s="31">
        <v>6.8502999999999998</v>
      </c>
      <c r="J84" s="31"/>
      <c r="K84" s="35" t="s">
        <v>598</v>
      </c>
    </row>
    <row r="85" spans="2:11" x14ac:dyDescent="0.3">
      <c r="B85" s="8" t="s">
        <v>1978</v>
      </c>
      <c r="C85" s="57" t="s">
        <v>1101</v>
      </c>
      <c r="D85" s="54" t="s">
        <v>1979</v>
      </c>
      <c r="E85" s="6" t="s">
        <v>1421</v>
      </c>
      <c r="F85" s="19">
        <v>2000</v>
      </c>
      <c r="G85" s="24">
        <v>9885.27</v>
      </c>
      <c r="H85" s="24">
        <v>0.6</v>
      </c>
      <c r="I85" s="31">
        <v>6.2298</v>
      </c>
      <c r="J85" s="31"/>
      <c r="K85" s="35" t="s">
        <v>598</v>
      </c>
    </row>
    <row r="86" spans="2:11" x14ac:dyDescent="0.3">
      <c r="B86" s="8" t="s">
        <v>739</v>
      </c>
      <c r="C86" s="57" t="s">
        <v>740</v>
      </c>
      <c r="D86" s="54" t="s">
        <v>741</v>
      </c>
      <c r="E86" s="6" t="s">
        <v>742</v>
      </c>
      <c r="F86" s="19">
        <v>2000</v>
      </c>
      <c r="G86" s="24">
        <v>9860.8799999999992</v>
      </c>
      <c r="H86" s="24">
        <v>0.6</v>
      </c>
      <c r="I86" s="31">
        <v>6.2798999999999996</v>
      </c>
      <c r="J86" s="31"/>
      <c r="K86" s="35" t="s">
        <v>598</v>
      </c>
    </row>
    <row r="87" spans="2:11" x14ac:dyDescent="0.3">
      <c r="B87" s="8" t="s">
        <v>1980</v>
      </c>
      <c r="C87" s="57" t="s">
        <v>1806</v>
      </c>
      <c r="D87" s="54" t="s">
        <v>1981</v>
      </c>
      <c r="E87" s="6" t="s">
        <v>735</v>
      </c>
      <c r="F87" s="19">
        <v>2000</v>
      </c>
      <c r="G87" s="24">
        <v>9733.7800000000007</v>
      </c>
      <c r="H87" s="24">
        <v>0.59</v>
      </c>
      <c r="I87" s="31">
        <v>6.7</v>
      </c>
      <c r="J87" s="31"/>
      <c r="K87" s="35" t="s">
        <v>598</v>
      </c>
    </row>
    <row r="88" spans="2:11" x14ac:dyDescent="0.3">
      <c r="B88" s="8" t="s">
        <v>1982</v>
      </c>
      <c r="C88" s="57" t="s">
        <v>645</v>
      </c>
      <c r="D88" s="54" t="s">
        <v>1983</v>
      </c>
      <c r="E88" s="6" t="s">
        <v>735</v>
      </c>
      <c r="F88" s="19">
        <v>2000</v>
      </c>
      <c r="G88" s="24">
        <v>9665.98</v>
      </c>
      <c r="H88" s="24">
        <v>0.59</v>
      </c>
      <c r="I88" s="31">
        <v>6.7449000000000003</v>
      </c>
      <c r="J88" s="31"/>
      <c r="K88" s="35" t="s">
        <v>598</v>
      </c>
    </row>
    <row r="89" spans="2:11" x14ac:dyDescent="0.3">
      <c r="B89" s="8" t="s">
        <v>1630</v>
      </c>
      <c r="C89" s="57" t="s">
        <v>84</v>
      </c>
      <c r="D89" s="54" t="s">
        <v>1631</v>
      </c>
      <c r="E89" s="6" t="s">
        <v>735</v>
      </c>
      <c r="F89" s="19">
        <v>2000</v>
      </c>
      <c r="G89" s="24">
        <v>9535.01</v>
      </c>
      <c r="H89" s="24">
        <v>0.57999999999999996</v>
      </c>
      <c r="I89" s="31">
        <v>7.1199000000000003</v>
      </c>
      <c r="J89" s="31"/>
      <c r="K89" s="35" t="s">
        <v>598</v>
      </c>
    </row>
    <row r="90" spans="2:11" x14ac:dyDescent="0.3">
      <c r="B90" s="8" t="s">
        <v>1984</v>
      </c>
      <c r="C90" s="57" t="s">
        <v>1266</v>
      </c>
      <c r="D90" s="54" t="s">
        <v>1985</v>
      </c>
      <c r="E90" s="6" t="s">
        <v>735</v>
      </c>
      <c r="F90" s="19">
        <v>1500</v>
      </c>
      <c r="G90" s="24">
        <v>7420.89</v>
      </c>
      <c r="H90" s="24">
        <v>0.45</v>
      </c>
      <c r="I90" s="31">
        <v>6.5949999999999998</v>
      </c>
      <c r="J90" s="31"/>
      <c r="K90" s="35" t="s">
        <v>598</v>
      </c>
    </row>
    <row r="91" spans="2:11" x14ac:dyDescent="0.3">
      <c r="B91" s="8" t="s">
        <v>1986</v>
      </c>
      <c r="C91" s="57" t="s">
        <v>1206</v>
      </c>
      <c r="D91" s="54" t="s">
        <v>1987</v>
      </c>
      <c r="E91" s="6" t="s">
        <v>735</v>
      </c>
      <c r="F91" s="19">
        <v>1000</v>
      </c>
      <c r="G91" s="24">
        <v>4902.45</v>
      </c>
      <c r="H91" s="24">
        <v>0.3</v>
      </c>
      <c r="I91" s="31">
        <v>6.7249999999999996</v>
      </c>
      <c r="J91" s="31"/>
      <c r="K91" s="35" t="s">
        <v>598</v>
      </c>
    </row>
    <row r="92" spans="2:11" x14ac:dyDescent="0.3">
      <c r="B92" s="8" t="s">
        <v>1988</v>
      </c>
      <c r="C92" s="57" t="s">
        <v>421</v>
      </c>
      <c r="D92" s="54" t="s">
        <v>1989</v>
      </c>
      <c r="E92" s="6" t="s">
        <v>735</v>
      </c>
      <c r="F92" s="19">
        <v>500</v>
      </c>
      <c r="G92" s="24">
        <v>2496.1</v>
      </c>
      <c r="H92" s="24">
        <v>0.15</v>
      </c>
      <c r="I92" s="31">
        <v>6.3446999999999996</v>
      </c>
      <c r="J92" s="31"/>
      <c r="K92" s="35" t="s">
        <v>598</v>
      </c>
    </row>
    <row r="93" spans="2:11" x14ac:dyDescent="0.3">
      <c r="B93" s="8" t="s">
        <v>1990</v>
      </c>
      <c r="C93" s="57" t="s">
        <v>595</v>
      </c>
      <c r="D93" s="54" t="s">
        <v>1991</v>
      </c>
      <c r="E93" s="6" t="s">
        <v>735</v>
      </c>
      <c r="F93" s="19">
        <v>500</v>
      </c>
      <c r="G93" s="24">
        <v>2451.9299999999998</v>
      </c>
      <c r="H93" s="24">
        <v>0.15</v>
      </c>
      <c r="I93" s="31">
        <v>6.5049000000000001</v>
      </c>
      <c r="J93" s="31"/>
      <c r="K93" s="35"/>
    </row>
    <row r="94" spans="2:11" x14ac:dyDescent="0.3">
      <c r="B94" s="8" t="s">
        <v>1992</v>
      </c>
      <c r="C94" s="57" t="s">
        <v>1173</v>
      </c>
      <c r="D94" s="54" t="s">
        <v>1993</v>
      </c>
      <c r="E94" s="6" t="s">
        <v>742</v>
      </c>
      <c r="F94" s="19">
        <v>500</v>
      </c>
      <c r="G94" s="24">
        <v>2445.79</v>
      </c>
      <c r="H94" s="24">
        <v>0.15</v>
      </c>
      <c r="I94" s="31">
        <v>6.9150999999999998</v>
      </c>
      <c r="J94" s="31"/>
      <c r="K94" s="35" t="s">
        <v>598</v>
      </c>
    </row>
    <row r="95" spans="2:11" x14ac:dyDescent="0.3">
      <c r="B95" s="8" t="s">
        <v>1994</v>
      </c>
      <c r="C95" s="57" t="s">
        <v>1173</v>
      </c>
      <c r="D95" s="54" t="s">
        <v>1995</v>
      </c>
      <c r="E95" s="6" t="s">
        <v>742</v>
      </c>
      <c r="F95" s="19">
        <v>500</v>
      </c>
      <c r="G95" s="24">
        <v>2368.86</v>
      </c>
      <c r="H95" s="24">
        <v>0.14000000000000001</v>
      </c>
      <c r="I95" s="31">
        <v>7.09</v>
      </c>
      <c r="J95" s="31"/>
      <c r="K95" s="35" t="s">
        <v>598</v>
      </c>
    </row>
    <row r="96" spans="2:11" x14ac:dyDescent="0.3">
      <c r="C96" s="58" t="s">
        <v>175</v>
      </c>
      <c r="D96" s="54"/>
      <c r="E96" s="6"/>
      <c r="F96" s="19"/>
      <c r="G96" s="25">
        <v>344461.73</v>
      </c>
      <c r="H96" s="25">
        <v>20.95</v>
      </c>
      <c r="I96" s="31"/>
      <c r="J96" s="31"/>
      <c r="K96" s="35"/>
    </row>
    <row r="97" spans="2:11" x14ac:dyDescent="0.3">
      <c r="C97" s="57"/>
      <c r="D97" s="54"/>
      <c r="E97" s="6"/>
      <c r="F97" s="19"/>
      <c r="G97" s="24"/>
      <c r="H97" s="24"/>
      <c r="I97" s="31"/>
      <c r="J97" s="31"/>
      <c r="K97" s="35"/>
    </row>
    <row r="98" spans="2:11" x14ac:dyDescent="0.3">
      <c r="C98" s="59" t="s">
        <v>14</v>
      </c>
      <c r="D98" s="54"/>
      <c r="E98" s="6"/>
      <c r="F98" s="19"/>
      <c r="G98" s="24"/>
      <c r="H98" s="24"/>
      <c r="I98" s="31"/>
      <c r="J98" s="31"/>
      <c r="K98" s="35"/>
    </row>
    <row r="99" spans="2:11" x14ac:dyDescent="0.3">
      <c r="B99" s="8" t="s">
        <v>1669</v>
      </c>
      <c r="C99" s="57" t="s">
        <v>1078</v>
      </c>
      <c r="D99" s="54" t="s">
        <v>1670</v>
      </c>
      <c r="E99" s="6" t="s">
        <v>735</v>
      </c>
      <c r="F99" s="19">
        <v>10000</v>
      </c>
      <c r="G99" s="24">
        <v>49299.25</v>
      </c>
      <c r="H99" s="24">
        <v>3</v>
      </c>
      <c r="I99" s="31">
        <v>6.4851999999999999</v>
      </c>
      <c r="J99" s="31"/>
      <c r="K99" s="35" t="s">
        <v>598</v>
      </c>
    </row>
    <row r="100" spans="2:11" x14ac:dyDescent="0.3">
      <c r="B100" s="8" t="s">
        <v>1646</v>
      </c>
      <c r="C100" s="57" t="s">
        <v>41</v>
      </c>
      <c r="D100" s="54" t="s">
        <v>1647</v>
      </c>
      <c r="E100" s="6" t="s">
        <v>735</v>
      </c>
      <c r="F100" s="19">
        <v>10000</v>
      </c>
      <c r="G100" s="24">
        <v>47522</v>
      </c>
      <c r="H100" s="24">
        <v>2.89</v>
      </c>
      <c r="I100" s="31">
        <v>6.43</v>
      </c>
      <c r="J100" s="31"/>
      <c r="K100" s="35" t="s">
        <v>598</v>
      </c>
    </row>
    <row r="101" spans="2:11" x14ac:dyDescent="0.3">
      <c r="B101" s="8" t="s">
        <v>1996</v>
      </c>
      <c r="C101" s="57" t="s">
        <v>1213</v>
      </c>
      <c r="D101" s="54" t="s">
        <v>1997</v>
      </c>
      <c r="E101" s="6" t="s">
        <v>735</v>
      </c>
      <c r="F101" s="19">
        <v>10000</v>
      </c>
      <c r="G101" s="24">
        <v>47029.95</v>
      </c>
      <c r="H101" s="24">
        <v>2.86</v>
      </c>
      <c r="I101" s="31">
        <v>6.53</v>
      </c>
      <c r="J101" s="31"/>
      <c r="K101" s="35" t="s">
        <v>598</v>
      </c>
    </row>
    <row r="102" spans="2:11" x14ac:dyDescent="0.3">
      <c r="B102" s="8" t="s">
        <v>1998</v>
      </c>
      <c r="C102" s="57" t="s">
        <v>41</v>
      </c>
      <c r="D102" s="54" t="s">
        <v>1999</v>
      </c>
      <c r="E102" s="6" t="s">
        <v>735</v>
      </c>
      <c r="F102" s="19">
        <v>8000</v>
      </c>
      <c r="G102" s="24">
        <v>38726.120000000003</v>
      </c>
      <c r="H102" s="24">
        <v>2.36</v>
      </c>
      <c r="I102" s="31">
        <v>6.4550999999999998</v>
      </c>
      <c r="J102" s="31"/>
      <c r="K102" s="35" t="s">
        <v>598</v>
      </c>
    </row>
    <row r="103" spans="2:11" x14ac:dyDescent="0.3">
      <c r="B103" s="8" t="s">
        <v>1650</v>
      </c>
      <c r="C103" s="57" t="s">
        <v>292</v>
      </c>
      <c r="D103" s="54" t="s">
        <v>1651</v>
      </c>
      <c r="E103" s="6" t="s">
        <v>735</v>
      </c>
      <c r="F103" s="19">
        <v>8000</v>
      </c>
      <c r="G103" s="24">
        <v>38064.44</v>
      </c>
      <c r="H103" s="24">
        <v>2.3199999999999998</v>
      </c>
      <c r="I103" s="31">
        <v>6.4</v>
      </c>
      <c r="J103" s="31"/>
      <c r="K103" s="35" t="s">
        <v>598</v>
      </c>
    </row>
    <row r="104" spans="2:11" x14ac:dyDescent="0.3">
      <c r="B104" s="8" t="s">
        <v>2000</v>
      </c>
      <c r="C104" s="57" t="s">
        <v>52</v>
      </c>
      <c r="D104" s="54" t="s">
        <v>2001</v>
      </c>
      <c r="E104" s="6" t="s">
        <v>735</v>
      </c>
      <c r="F104" s="19">
        <v>5500</v>
      </c>
      <c r="G104" s="24">
        <v>26724.5</v>
      </c>
      <c r="H104" s="24">
        <v>1.63</v>
      </c>
      <c r="I104" s="31">
        <v>6.4583000000000004</v>
      </c>
      <c r="J104" s="31"/>
      <c r="K104" s="35" t="s">
        <v>598</v>
      </c>
    </row>
    <row r="105" spans="2:11" x14ac:dyDescent="0.3">
      <c r="B105" s="8" t="s">
        <v>2002</v>
      </c>
      <c r="C105" s="57" t="s">
        <v>744</v>
      </c>
      <c r="D105" s="54" t="s">
        <v>2003</v>
      </c>
      <c r="E105" s="6" t="s">
        <v>735</v>
      </c>
      <c r="F105" s="19">
        <v>5500</v>
      </c>
      <c r="G105" s="24">
        <v>26631.47</v>
      </c>
      <c r="H105" s="24">
        <v>1.62</v>
      </c>
      <c r="I105" s="31">
        <v>6.3998999999999997</v>
      </c>
      <c r="J105" s="31"/>
      <c r="K105" s="35"/>
    </row>
    <row r="106" spans="2:11" x14ac:dyDescent="0.3">
      <c r="B106" s="8" t="s">
        <v>1711</v>
      </c>
      <c r="C106" s="57" t="s">
        <v>52</v>
      </c>
      <c r="D106" s="54" t="s">
        <v>1712</v>
      </c>
      <c r="E106" s="6" t="s">
        <v>735</v>
      </c>
      <c r="F106" s="19">
        <v>5000</v>
      </c>
      <c r="G106" s="24">
        <v>23947.13</v>
      </c>
      <c r="H106" s="24">
        <v>1.46</v>
      </c>
      <c r="I106" s="31">
        <v>6.4450000000000003</v>
      </c>
      <c r="J106" s="31"/>
      <c r="K106" s="35" t="s">
        <v>598</v>
      </c>
    </row>
    <row r="107" spans="2:11" x14ac:dyDescent="0.3">
      <c r="B107" s="8" t="s">
        <v>2004</v>
      </c>
      <c r="C107" s="57" t="s">
        <v>41</v>
      </c>
      <c r="D107" s="54" t="s">
        <v>2005</v>
      </c>
      <c r="E107" s="6" t="s">
        <v>735</v>
      </c>
      <c r="F107" s="19">
        <v>5000</v>
      </c>
      <c r="G107" s="24">
        <v>23945.279999999999</v>
      </c>
      <c r="H107" s="24">
        <v>1.46</v>
      </c>
      <c r="I107" s="31">
        <v>6.431</v>
      </c>
      <c r="J107" s="31"/>
      <c r="K107" s="35" t="s">
        <v>598</v>
      </c>
    </row>
    <row r="108" spans="2:11" x14ac:dyDescent="0.3">
      <c r="B108" s="8" t="s">
        <v>1697</v>
      </c>
      <c r="C108" s="57" t="s">
        <v>1213</v>
      </c>
      <c r="D108" s="54" t="s">
        <v>1698</v>
      </c>
      <c r="E108" s="6" t="s">
        <v>735</v>
      </c>
      <c r="F108" s="19">
        <v>5000</v>
      </c>
      <c r="G108" s="24">
        <v>23752.58</v>
      </c>
      <c r="H108" s="24">
        <v>1.45</v>
      </c>
      <c r="I108" s="31">
        <v>6.4325000000000001</v>
      </c>
      <c r="J108" s="31"/>
      <c r="K108" s="35" t="s">
        <v>598</v>
      </c>
    </row>
    <row r="109" spans="2:11" x14ac:dyDescent="0.3">
      <c r="B109" s="8" t="s">
        <v>2006</v>
      </c>
      <c r="C109" s="57" t="s">
        <v>59</v>
      </c>
      <c r="D109" s="54" t="s">
        <v>2007</v>
      </c>
      <c r="E109" s="6" t="s">
        <v>735</v>
      </c>
      <c r="F109" s="19">
        <v>4500</v>
      </c>
      <c r="G109" s="24">
        <v>21785.4</v>
      </c>
      <c r="H109" s="24">
        <v>1.33</v>
      </c>
      <c r="I109" s="31">
        <v>6.4024999999999999</v>
      </c>
      <c r="J109" s="31"/>
      <c r="K109" s="35" t="s">
        <v>598</v>
      </c>
    </row>
    <row r="110" spans="2:11" x14ac:dyDescent="0.3">
      <c r="B110" s="8" t="s">
        <v>2008</v>
      </c>
      <c r="C110" s="57" t="s">
        <v>1413</v>
      </c>
      <c r="D110" s="54" t="s">
        <v>2009</v>
      </c>
      <c r="E110" s="6" t="s">
        <v>735</v>
      </c>
      <c r="F110" s="19">
        <v>4000</v>
      </c>
      <c r="G110" s="24">
        <v>19360.240000000002</v>
      </c>
      <c r="H110" s="24">
        <v>1.18</v>
      </c>
      <c r="I110" s="31">
        <v>6.45</v>
      </c>
      <c r="J110" s="31"/>
      <c r="K110" s="35" t="s">
        <v>598</v>
      </c>
    </row>
    <row r="111" spans="2:11" x14ac:dyDescent="0.3">
      <c r="B111" s="8" t="s">
        <v>2010</v>
      </c>
      <c r="C111" s="57" t="s">
        <v>1413</v>
      </c>
      <c r="D111" s="54" t="s">
        <v>2011</v>
      </c>
      <c r="E111" s="6" t="s">
        <v>735</v>
      </c>
      <c r="F111" s="19">
        <v>4000</v>
      </c>
      <c r="G111" s="24">
        <v>19337.080000000002</v>
      </c>
      <c r="H111" s="24">
        <v>1.18</v>
      </c>
      <c r="I111" s="31">
        <v>6.45</v>
      </c>
      <c r="J111" s="31"/>
      <c r="K111" s="35"/>
    </row>
    <row r="112" spans="2:11" x14ac:dyDescent="0.3">
      <c r="B112" s="8" t="s">
        <v>2012</v>
      </c>
      <c r="C112" s="57" t="s">
        <v>292</v>
      </c>
      <c r="D112" s="54" t="s">
        <v>2013</v>
      </c>
      <c r="E112" s="6" t="s">
        <v>735</v>
      </c>
      <c r="F112" s="19">
        <v>4000</v>
      </c>
      <c r="G112" s="24">
        <v>19252.78</v>
      </c>
      <c r="H112" s="24">
        <v>1.17</v>
      </c>
      <c r="I112" s="31">
        <v>6.41</v>
      </c>
      <c r="J112" s="31"/>
      <c r="K112" s="35" t="s">
        <v>598</v>
      </c>
    </row>
    <row r="113" spans="2:11" x14ac:dyDescent="0.3">
      <c r="B113" s="8" t="s">
        <v>2014</v>
      </c>
      <c r="C113" s="57" t="s">
        <v>59</v>
      </c>
      <c r="D113" s="54" t="s">
        <v>2015</v>
      </c>
      <c r="E113" s="6" t="s">
        <v>735</v>
      </c>
      <c r="F113" s="19">
        <v>3500</v>
      </c>
      <c r="G113" s="24">
        <v>16947.09</v>
      </c>
      <c r="H113" s="24">
        <v>1.03</v>
      </c>
      <c r="I113" s="31">
        <v>6.4024999999999999</v>
      </c>
      <c r="J113" s="31"/>
      <c r="K113" s="35" t="s">
        <v>598</v>
      </c>
    </row>
    <row r="114" spans="2:11" x14ac:dyDescent="0.3">
      <c r="B114" s="8" t="s">
        <v>2016</v>
      </c>
      <c r="C114" s="57" t="s">
        <v>1413</v>
      </c>
      <c r="D114" s="54" t="s">
        <v>2017</v>
      </c>
      <c r="E114" s="6" t="s">
        <v>735</v>
      </c>
      <c r="F114" s="19">
        <v>3500</v>
      </c>
      <c r="G114" s="24">
        <v>16943.099999999999</v>
      </c>
      <c r="H114" s="24">
        <v>1.03</v>
      </c>
      <c r="I114" s="31">
        <v>6.4500999999999999</v>
      </c>
      <c r="J114" s="31"/>
      <c r="K114" s="35" t="s">
        <v>598</v>
      </c>
    </row>
    <row r="115" spans="2:11" x14ac:dyDescent="0.3">
      <c r="B115" s="8" t="s">
        <v>1201</v>
      </c>
      <c r="C115" s="57" t="s">
        <v>41</v>
      </c>
      <c r="D115" s="54" t="s">
        <v>1202</v>
      </c>
      <c r="E115" s="6" t="s">
        <v>735</v>
      </c>
      <c r="F115" s="19">
        <v>3000</v>
      </c>
      <c r="G115" s="24">
        <v>14487.57</v>
      </c>
      <c r="H115" s="24">
        <v>0.88</v>
      </c>
      <c r="I115" s="31">
        <v>6.4550999999999998</v>
      </c>
      <c r="J115" s="31"/>
      <c r="K115" s="35" t="s">
        <v>598</v>
      </c>
    </row>
    <row r="116" spans="2:11" x14ac:dyDescent="0.3">
      <c r="B116" s="8" t="s">
        <v>2018</v>
      </c>
      <c r="C116" s="57" t="s">
        <v>59</v>
      </c>
      <c r="D116" s="54" t="s">
        <v>2019</v>
      </c>
      <c r="E116" s="6" t="s">
        <v>735</v>
      </c>
      <c r="F116" s="19">
        <v>3000</v>
      </c>
      <c r="G116" s="24">
        <v>14273.15</v>
      </c>
      <c r="H116" s="24">
        <v>0.87</v>
      </c>
      <c r="I116" s="31">
        <v>6.3875000000000002</v>
      </c>
      <c r="J116" s="31"/>
      <c r="K116" s="35" t="s">
        <v>598</v>
      </c>
    </row>
    <row r="117" spans="2:11" x14ac:dyDescent="0.3">
      <c r="B117" s="8" t="s">
        <v>1721</v>
      </c>
      <c r="C117" s="57" t="s">
        <v>45</v>
      </c>
      <c r="D117" s="54" t="s">
        <v>1722</v>
      </c>
      <c r="E117" s="6" t="s">
        <v>742</v>
      </c>
      <c r="F117" s="19">
        <v>2500</v>
      </c>
      <c r="G117" s="24">
        <v>12146.45</v>
      </c>
      <c r="H117" s="24">
        <v>0.74</v>
      </c>
      <c r="I117" s="31">
        <v>6.4001000000000001</v>
      </c>
      <c r="J117" s="31"/>
      <c r="K117" s="35"/>
    </row>
    <row r="118" spans="2:11" x14ac:dyDescent="0.3">
      <c r="B118" s="8" t="s">
        <v>2020</v>
      </c>
      <c r="C118" s="57" t="s">
        <v>1687</v>
      </c>
      <c r="D118" s="54" t="s">
        <v>2021</v>
      </c>
      <c r="E118" s="6" t="s">
        <v>742</v>
      </c>
      <c r="F118" s="19">
        <v>2500</v>
      </c>
      <c r="G118" s="24">
        <v>12119.53</v>
      </c>
      <c r="H118" s="24">
        <v>0.74</v>
      </c>
      <c r="I118" s="31">
        <v>6.4374000000000002</v>
      </c>
      <c r="J118" s="31"/>
      <c r="K118" s="35" t="s">
        <v>598</v>
      </c>
    </row>
    <row r="119" spans="2:11" x14ac:dyDescent="0.3">
      <c r="B119" s="8" t="s">
        <v>2022</v>
      </c>
      <c r="C119" s="57" t="s">
        <v>292</v>
      </c>
      <c r="D119" s="54" t="s">
        <v>2023</v>
      </c>
      <c r="E119" s="6" t="s">
        <v>735</v>
      </c>
      <c r="F119" s="19">
        <v>2500</v>
      </c>
      <c r="G119" s="24">
        <v>11881.26</v>
      </c>
      <c r="H119" s="24">
        <v>0.72</v>
      </c>
      <c r="I119" s="31">
        <v>6.4</v>
      </c>
      <c r="J119" s="31"/>
      <c r="K119" s="35" t="s">
        <v>598</v>
      </c>
    </row>
    <row r="120" spans="2:11" x14ac:dyDescent="0.3">
      <c r="B120" s="8" t="s">
        <v>2024</v>
      </c>
      <c r="C120" s="57" t="s">
        <v>1213</v>
      </c>
      <c r="D120" s="54" t="s">
        <v>2025</v>
      </c>
      <c r="E120" s="6" t="s">
        <v>735</v>
      </c>
      <c r="F120" s="19">
        <v>2000</v>
      </c>
      <c r="G120" s="24">
        <v>9678.92</v>
      </c>
      <c r="H120" s="24">
        <v>0.59</v>
      </c>
      <c r="I120" s="31">
        <v>6.4751000000000003</v>
      </c>
      <c r="J120" s="31"/>
      <c r="K120" s="35"/>
    </row>
    <row r="121" spans="2:11" x14ac:dyDescent="0.3">
      <c r="B121" s="8" t="s">
        <v>2026</v>
      </c>
      <c r="C121" s="57" t="s">
        <v>1687</v>
      </c>
      <c r="D121" s="54" t="s">
        <v>2027</v>
      </c>
      <c r="E121" s="6" t="s">
        <v>742</v>
      </c>
      <c r="F121" s="19">
        <v>2000</v>
      </c>
      <c r="G121" s="24">
        <v>9659.2800000000007</v>
      </c>
      <c r="H121" s="24">
        <v>0.59</v>
      </c>
      <c r="I121" s="31">
        <v>6.4375999999999998</v>
      </c>
      <c r="J121" s="31"/>
      <c r="K121" s="35" t="s">
        <v>598</v>
      </c>
    </row>
    <row r="122" spans="2:11" x14ac:dyDescent="0.3">
      <c r="B122" s="8" t="s">
        <v>2028</v>
      </c>
      <c r="C122" s="57" t="s">
        <v>1413</v>
      </c>
      <c r="D122" s="54" t="s">
        <v>2029</v>
      </c>
      <c r="E122" s="6" t="s">
        <v>735</v>
      </c>
      <c r="F122" s="19">
        <v>2000</v>
      </c>
      <c r="G122" s="24">
        <v>9645.4699999999993</v>
      </c>
      <c r="H122" s="24">
        <v>0.59</v>
      </c>
      <c r="I122" s="31">
        <v>6.45</v>
      </c>
      <c r="J122" s="31"/>
      <c r="K122" s="35" t="s">
        <v>598</v>
      </c>
    </row>
    <row r="123" spans="2:11" x14ac:dyDescent="0.3">
      <c r="B123" s="8" t="s">
        <v>2030</v>
      </c>
      <c r="C123" s="57" t="s">
        <v>1213</v>
      </c>
      <c r="D123" s="54" t="s">
        <v>2031</v>
      </c>
      <c r="E123" s="6" t="s">
        <v>735</v>
      </c>
      <c r="F123" s="19">
        <v>2000</v>
      </c>
      <c r="G123" s="24">
        <v>9577.7000000000007</v>
      </c>
      <c r="H123" s="24">
        <v>0.57999999999999996</v>
      </c>
      <c r="I123" s="31">
        <v>6.4375</v>
      </c>
      <c r="J123" s="31"/>
      <c r="K123" s="35" t="s">
        <v>598</v>
      </c>
    </row>
    <row r="124" spans="2:11" x14ac:dyDescent="0.3">
      <c r="B124" s="8" t="s">
        <v>1719</v>
      </c>
      <c r="C124" s="57" t="s">
        <v>558</v>
      </c>
      <c r="D124" s="54" t="s">
        <v>1720</v>
      </c>
      <c r="E124" s="6" t="s">
        <v>735</v>
      </c>
      <c r="F124" s="19">
        <v>2000</v>
      </c>
      <c r="G124" s="24">
        <v>9563.48</v>
      </c>
      <c r="H124" s="24">
        <v>0.57999999999999996</v>
      </c>
      <c r="I124" s="31">
        <v>6.7450000000000001</v>
      </c>
      <c r="J124" s="31"/>
      <c r="K124" s="35" t="s">
        <v>598</v>
      </c>
    </row>
    <row r="125" spans="2:11" x14ac:dyDescent="0.3">
      <c r="B125" s="8" t="s">
        <v>1695</v>
      </c>
      <c r="C125" s="57" t="s">
        <v>1687</v>
      </c>
      <c r="D125" s="54" t="s">
        <v>1696</v>
      </c>
      <c r="E125" s="6" t="s">
        <v>742</v>
      </c>
      <c r="F125" s="19">
        <v>2000</v>
      </c>
      <c r="G125" s="24">
        <v>9534.17</v>
      </c>
      <c r="H125" s="24">
        <v>0.57999999999999996</v>
      </c>
      <c r="I125" s="31">
        <v>6.415</v>
      </c>
      <c r="J125" s="31"/>
      <c r="K125" s="35" t="s">
        <v>598</v>
      </c>
    </row>
    <row r="126" spans="2:11" x14ac:dyDescent="0.3">
      <c r="B126" s="8" t="s">
        <v>1709</v>
      </c>
      <c r="C126" s="57" t="s">
        <v>626</v>
      </c>
      <c r="D126" s="54" t="s">
        <v>1710</v>
      </c>
      <c r="E126" s="6" t="s">
        <v>735</v>
      </c>
      <c r="F126" s="19">
        <v>2000</v>
      </c>
      <c r="G126" s="24">
        <v>9504.2800000000007</v>
      </c>
      <c r="H126" s="24">
        <v>0.57999999999999996</v>
      </c>
      <c r="I126" s="31">
        <v>6.4099000000000004</v>
      </c>
      <c r="J126" s="31"/>
      <c r="K126" s="35" t="s">
        <v>598</v>
      </c>
    </row>
    <row r="127" spans="2:11" x14ac:dyDescent="0.3">
      <c r="B127" s="8" t="s">
        <v>2032</v>
      </c>
      <c r="C127" s="57" t="s">
        <v>52</v>
      </c>
      <c r="D127" s="54" t="s">
        <v>2033</v>
      </c>
      <c r="E127" s="6" t="s">
        <v>735</v>
      </c>
      <c r="F127" s="19">
        <v>1500</v>
      </c>
      <c r="G127" s="24">
        <v>7330.31</v>
      </c>
      <c r="H127" s="24">
        <v>0.45</v>
      </c>
      <c r="I127" s="31">
        <v>6.4500999999999999</v>
      </c>
      <c r="J127" s="31"/>
      <c r="K127" s="35" t="s">
        <v>598</v>
      </c>
    </row>
    <row r="128" spans="2:11" x14ac:dyDescent="0.3">
      <c r="B128" s="8" t="s">
        <v>2034</v>
      </c>
      <c r="C128" s="57" t="s">
        <v>52</v>
      </c>
      <c r="D128" s="54" t="s">
        <v>2035</v>
      </c>
      <c r="E128" s="6" t="s">
        <v>735</v>
      </c>
      <c r="F128" s="19">
        <v>1500</v>
      </c>
      <c r="G128" s="24">
        <v>7287.3</v>
      </c>
      <c r="H128" s="24">
        <v>0.44</v>
      </c>
      <c r="I128" s="31">
        <v>6.4566999999999997</v>
      </c>
      <c r="J128" s="31"/>
      <c r="K128" s="35"/>
    </row>
    <row r="129" spans="2:11" x14ac:dyDescent="0.3">
      <c r="B129" s="8" t="s">
        <v>2036</v>
      </c>
      <c r="C129" s="57" t="s">
        <v>59</v>
      </c>
      <c r="D129" s="54" t="s">
        <v>2037</v>
      </c>
      <c r="E129" s="6" t="s">
        <v>735</v>
      </c>
      <c r="F129" s="19">
        <v>1000</v>
      </c>
      <c r="G129" s="24">
        <v>4846.97</v>
      </c>
      <c r="H129" s="24">
        <v>0.28999999999999998</v>
      </c>
      <c r="I129" s="31">
        <v>6.4024999999999999</v>
      </c>
      <c r="J129" s="31"/>
      <c r="K129" s="35" t="s">
        <v>598</v>
      </c>
    </row>
    <row r="130" spans="2:11" x14ac:dyDescent="0.3">
      <c r="B130" s="8" t="s">
        <v>2038</v>
      </c>
      <c r="C130" s="57" t="s">
        <v>292</v>
      </c>
      <c r="D130" s="54" t="s">
        <v>2039</v>
      </c>
      <c r="E130" s="6" t="s">
        <v>735</v>
      </c>
      <c r="F130" s="19">
        <v>1000</v>
      </c>
      <c r="G130" s="24">
        <v>4835.1000000000004</v>
      </c>
      <c r="H130" s="24">
        <v>0.28999999999999998</v>
      </c>
      <c r="I130" s="31">
        <v>6.4499000000000004</v>
      </c>
      <c r="J130" s="31"/>
      <c r="K130" s="35"/>
    </row>
    <row r="131" spans="2:11" x14ac:dyDescent="0.3">
      <c r="B131" s="8" t="s">
        <v>2040</v>
      </c>
      <c r="C131" s="57" t="s">
        <v>52</v>
      </c>
      <c r="D131" s="54" t="s">
        <v>2041</v>
      </c>
      <c r="E131" s="6" t="s">
        <v>735</v>
      </c>
      <c r="F131" s="19">
        <v>1000</v>
      </c>
      <c r="G131" s="24">
        <v>4812.8900000000003</v>
      </c>
      <c r="H131" s="24">
        <v>0.28999999999999998</v>
      </c>
      <c r="I131" s="31">
        <v>6.45</v>
      </c>
      <c r="J131" s="31"/>
      <c r="K131" s="35" t="s">
        <v>598</v>
      </c>
    </row>
    <row r="132" spans="2:11" x14ac:dyDescent="0.3">
      <c r="B132" s="8" t="s">
        <v>2042</v>
      </c>
      <c r="C132" s="57" t="s">
        <v>1413</v>
      </c>
      <c r="D132" s="54" t="s">
        <v>2043</v>
      </c>
      <c r="E132" s="6" t="s">
        <v>735</v>
      </c>
      <c r="F132" s="19">
        <v>1000</v>
      </c>
      <c r="G132" s="24">
        <v>4778.63</v>
      </c>
      <c r="H132" s="24">
        <v>0.28999999999999998</v>
      </c>
      <c r="I132" s="31">
        <v>6.4048999999999996</v>
      </c>
      <c r="J132" s="31"/>
      <c r="K132" s="35" t="s">
        <v>598</v>
      </c>
    </row>
    <row r="133" spans="2:11" x14ac:dyDescent="0.3">
      <c r="B133" s="8" t="s">
        <v>2044</v>
      </c>
      <c r="C133" s="57" t="s">
        <v>1413</v>
      </c>
      <c r="D133" s="54" t="s">
        <v>2045</v>
      </c>
      <c r="E133" s="6" t="s">
        <v>735</v>
      </c>
      <c r="F133" s="19">
        <v>1000</v>
      </c>
      <c r="G133" s="24">
        <v>4769.2</v>
      </c>
      <c r="H133" s="24">
        <v>0.28999999999999998</v>
      </c>
      <c r="I133" s="31">
        <v>6.4001000000000001</v>
      </c>
      <c r="J133" s="31"/>
      <c r="K133" s="35" t="s">
        <v>598</v>
      </c>
    </row>
    <row r="134" spans="2:11" x14ac:dyDescent="0.3">
      <c r="C134" s="58" t="s">
        <v>175</v>
      </c>
      <c r="D134" s="54"/>
      <c r="E134" s="6"/>
      <c r="F134" s="19"/>
      <c r="G134" s="25">
        <v>630000.06999999995</v>
      </c>
      <c r="H134" s="25">
        <v>38.35</v>
      </c>
      <c r="I134" s="31"/>
      <c r="J134" s="31"/>
      <c r="K134" s="35"/>
    </row>
    <row r="135" spans="2:11" x14ac:dyDescent="0.3">
      <c r="C135" s="57"/>
      <c r="D135" s="54"/>
      <c r="E135" s="6"/>
      <c r="F135" s="19"/>
      <c r="G135" s="24"/>
      <c r="H135" s="24"/>
      <c r="I135" s="31"/>
      <c r="J135" s="31"/>
      <c r="K135" s="35"/>
    </row>
    <row r="136" spans="2:11" x14ac:dyDescent="0.3">
      <c r="C136" s="59" t="s">
        <v>15</v>
      </c>
      <c r="D136" s="54"/>
      <c r="E136" s="6"/>
      <c r="F136" s="19"/>
      <c r="G136" s="24"/>
      <c r="H136" s="24"/>
      <c r="I136" s="31"/>
      <c r="J136" s="31"/>
      <c r="K136" s="35"/>
    </row>
    <row r="137" spans="2:11" x14ac:dyDescent="0.3">
      <c r="B137" s="8" t="s">
        <v>1139</v>
      </c>
      <c r="C137" s="57" t="s">
        <v>1140</v>
      </c>
      <c r="D137" s="54" t="s">
        <v>1141</v>
      </c>
      <c r="E137" s="6" t="s">
        <v>186</v>
      </c>
      <c r="F137" s="19">
        <v>20000000</v>
      </c>
      <c r="G137" s="24">
        <v>19942.96</v>
      </c>
      <c r="H137" s="24">
        <v>1.21</v>
      </c>
      <c r="I137" s="31">
        <v>5.7998000000000003</v>
      </c>
      <c r="J137" s="31"/>
      <c r="K137" s="35"/>
    </row>
    <row r="138" spans="2:11" x14ac:dyDescent="0.3">
      <c r="B138" s="8" t="s">
        <v>2046</v>
      </c>
      <c r="C138" s="57" t="s">
        <v>2047</v>
      </c>
      <c r="D138" s="54" t="s">
        <v>2048</v>
      </c>
      <c r="E138" s="6" t="s">
        <v>186</v>
      </c>
      <c r="F138" s="19">
        <v>15000000</v>
      </c>
      <c r="G138" s="24">
        <v>14847.03</v>
      </c>
      <c r="H138" s="24">
        <v>0.9</v>
      </c>
      <c r="I138" s="31">
        <v>5.6128999999999998</v>
      </c>
      <c r="J138" s="31"/>
      <c r="K138" s="35"/>
    </row>
    <row r="139" spans="2:11" x14ac:dyDescent="0.3">
      <c r="B139" s="8" t="s">
        <v>2049</v>
      </c>
      <c r="C139" s="57" t="s">
        <v>2050</v>
      </c>
      <c r="D139" s="54" t="s">
        <v>2051</v>
      </c>
      <c r="E139" s="6" t="s">
        <v>186</v>
      </c>
      <c r="F139" s="19">
        <v>11000000</v>
      </c>
      <c r="G139" s="24">
        <v>10876.22</v>
      </c>
      <c r="H139" s="24">
        <v>0.66</v>
      </c>
      <c r="I139" s="31">
        <v>5.6139000000000001</v>
      </c>
      <c r="J139" s="31"/>
      <c r="K139" s="35"/>
    </row>
    <row r="140" spans="2:11" x14ac:dyDescent="0.3">
      <c r="B140" s="8" t="s">
        <v>1030</v>
      </c>
      <c r="C140" s="57" t="s">
        <v>1031</v>
      </c>
      <c r="D140" s="54" t="s">
        <v>1032</v>
      </c>
      <c r="E140" s="6" t="s">
        <v>186</v>
      </c>
      <c r="F140" s="19">
        <v>10000000</v>
      </c>
      <c r="G140" s="24">
        <v>9950.94</v>
      </c>
      <c r="H140" s="24">
        <v>0.61</v>
      </c>
      <c r="I140" s="31">
        <v>5.6241000000000003</v>
      </c>
      <c r="J140" s="31"/>
      <c r="K140" s="35"/>
    </row>
    <row r="141" spans="2:11" x14ac:dyDescent="0.3">
      <c r="B141" s="8" t="s">
        <v>2052</v>
      </c>
      <c r="C141" s="57" t="s">
        <v>2053</v>
      </c>
      <c r="D141" s="54" t="s">
        <v>2054</v>
      </c>
      <c r="E141" s="6" t="s">
        <v>186</v>
      </c>
      <c r="F141" s="19">
        <v>10000000</v>
      </c>
      <c r="G141" s="24">
        <v>9793.8700000000008</v>
      </c>
      <c r="H141" s="24">
        <v>0.6</v>
      </c>
      <c r="I141" s="31">
        <v>5.6074000000000002</v>
      </c>
      <c r="J141" s="31"/>
      <c r="K141" s="35"/>
    </row>
    <row r="142" spans="2:11" x14ac:dyDescent="0.3">
      <c r="B142" s="8" t="s">
        <v>1467</v>
      </c>
      <c r="C142" s="57" t="s">
        <v>1468</v>
      </c>
      <c r="D142" s="54" t="s">
        <v>1469</v>
      </c>
      <c r="E142" s="6" t="s">
        <v>186</v>
      </c>
      <c r="F142" s="19">
        <v>9000000</v>
      </c>
      <c r="G142" s="24">
        <v>8917.7199999999993</v>
      </c>
      <c r="H142" s="24">
        <v>0.54</v>
      </c>
      <c r="I142" s="31">
        <v>5.6127000000000002</v>
      </c>
      <c r="J142" s="31"/>
      <c r="K142" s="35"/>
    </row>
    <row r="143" spans="2:11" x14ac:dyDescent="0.3">
      <c r="C143" s="58" t="s">
        <v>175</v>
      </c>
      <c r="D143" s="54"/>
      <c r="E143" s="6"/>
      <c r="F143" s="19"/>
      <c r="G143" s="25">
        <v>74328.740000000005</v>
      </c>
      <c r="H143" s="25">
        <v>4.5199999999999996</v>
      </c>
      <c r="I143" s="31"/>
      <c r="J143" s="31"/>
      <c r="K143" s="35"/>
    </row>
    <row r="144" spans="2:11" x14ac:dyDescent="0.3">
      <c r="C144" s="57"/>
      <c r="D144" s="54"/>
      <c r="E144" s="6"/>
      <c r="F144" s="19"/>
      <c r="G144" s="24"/>
      <c r="H144" s="24"/>
      <c r="I144" s="31"/>
      <c r="J144" s="31"/>
      <c r="K144" s="35"/>
    </row>
    <row r="145" spans="1:11" x14ac:dyDescent="0.3">
      <c r="C145" s="58" t="s">
        <v>16</v>
      </c>
      <c r="D145" s="54"/>
      <c r="E145" s="6"/>
      <c r="F145" s="19"/>
      <c r="G145" s="24" t="s">
        <v>2</v>
      </c>
      <c r="H145" s="24" t="s">
        <v>2</v>
      </c>
      <c r="I145" s="31"/>
      <c r="J145" s="31"/>
      <c r="K145" s="35"/>
    </row>
    <row r="146" spans="1:11" x14ac:dyDescent="0.3">
      <c r="C146" s="57"/>
      <c r="D146" s="54"/>
      <c r="E146" s="6"/>
      <c r="F146" s="19"/>
      <c r="G146" s="24"/>
      <c r="H146" s="24"/>
      <c r="I146" s="31"/>
      <c r="J146" s="31"/>
      <c r="K146" s="35"/>
    </row>
    <row r="147" spans="1:11" x14ac:dyDescent="0.3">
      <c r="C147" s="59" t="s">
        <v>17</v>
      </c>
      <c r="D147" s="54"/>
      <c r="E147" s="6"/>
      <c r="F147" s="19"/>
      <c r="G147" s="24"/>
      <c r="H147" s="24"/>
      <c r="I147" s="31"/>
      <c r="J147" s="31"/>
      <c r="K147" s="35"/>
    </row>
    <row r="148" spans="1:11" x14ac:dyDescent="0.3">
      <c r="B148" s="8" t="s">
        <v>1129</v>
      </c>
      <c r="C148" s="57" t="s">
        <v>1130</v>
      </c>
      <c r="D148" s="54" t="s">
        <v>1131</v>
      </c>
      <c r="E148" s="6" t="s">
        <v>186</v>
      </c>
      <c r="F148" s="19">
        <v>4500000</v>
      </c>
      <c r="G148" s="24">
        <v>4124.55</v>
      </c>
      <c r="H148" s="24">
        <v>0.25</v>
      </c>
      <c r="I148" s="31">
        <v>5.8138940000000003</v>
      </c>
      <c r="J148" s="31"/>
      <c r="K148" s="35"/>
    </row>
    <row r="149" spans="1:11" x14ac:dyDescent="0.3">
      <c r="C149" s="58" t="s">
        <v>175</v>
      </c>
      <c r="D149" s="54"/>
      <c r="E149" s="6"/>
      <c r="F149" s="19"/>
      <c r="G149" s="25">
        <v>4124.55</v>
      </c>
      <c r="H149" s="25">
        <v>0.25</v>
      </c>
      <c r="I149" s="31"/>
      <c r="J149" s="31"/>
      <c r="K149" s="35"/>
    </row>
    <row r="150" spans="1:11" x14ac:dyDescent="0.3">
      <c r="C150" s="57"/>
      <c r="D150" s="54"/>
      <c r="E150" s="6"/>
      <c r="F150" s="19"/>
      <c r="G150" s="24"/>
      <c r="H150" s="24"/>
      <c r="I150" s="31"/>
      <c r="J150" s="31"/>
      <c r="K150" s="35"/>
    </row>
    <row r="151" spans="1:11" x14ac:dyDescent="0.3">
      <c r="A151" s="10"/>
      <c r="B151" s="28"/>
      <c r="C151" s="58" t="s">
        <v>18</v>
      </c>
      <c r="D151" s="54"/>
      <c r="E151" s="6"/>
      <c r="F151" s="19"/>
      <c r="G151" s="24"/>
      <c r="H151" s="24"/>
      <c r="I151" s="31"/>
      <c r="J151" s="31"/>
      <c r="K151" s="35"/>
    </row>
    <row r="152" spans="1:11" x14ac:dyDescent="0.3">
      <c r="A152" s="28"/>
      <c r="B152" s="28"/>
      <c r="C152" s="58" t="s">
        <v>19</v>
      </c>
      <c r="D152" s="54"/>
      <c r="E152" s="6"/>
      <c r="F152" s="19"/>
      <c r="G152" s="24" t="s">
        <v>2</v>
      </c>
      <c r="H152" s="24" t="s">
        <v>2</v>
      </c>
      <c r="I152" s="31"/>
      <c r="J152" s="31"/>
      <c r="K152" s="35"/>
    </row>
    <row r="153" spans="1:11" x14ac:dyDescent="0.3">
      <c r="A153" s="28"/>
      <c r="B153" s="28"/>
      <c r="C153" s="58"/>
      <c r="D153" s="54"/>
      <c r="E153" s="6"/>
      <c r="F153" s="19"/>
      <c r="G153" s="24"/>
      <c r="H153" s="24"/>
      <c r="I153" s="31"/>
      <c r="J153" s="31"/>
      <c r="K153" s="35"/>
    </row>
    <row r="154" spans="1:11" x14ac:dyDescent="0.3">
      <c r="C154" s="59" t="s">
        <v>20</v>
      </c>
      <c r="D154" s="54"/>
      <c r="E154" s="6"/>
      <c r="F154" s="19"/>
      <c r="G154" s="24"/>
      <c r="H154" s="24"/>
      <c r="I154" s="31"/>
      <c r="J154" s="31"/>
      <c r="K154" s="35"/>
    </row>
    <row r="155" spans="1:11" x14ac:dyDescent="0.3">
      <c r="B155" s="8" t="s">
        <v>785</v>
      </c>
      <c r="C155" s="57" t="s">
        <v>5149</v>
      </c>
      <c r="D155" s="54" t="s">
        <v>786</v>
      </c>
      <c r="E155" s="6" t="s">
        <v>787</v>
      </c>
      <c r="F155" s="19">
        <v>30316.212</v>
      </c>
      <c r="G155" s="24">
        <v>3392.67</v>
      </c>
      <c r="H155" s="24">
        <v>0.21</v>
      </c>
      <c r="I155" s="31">
        <v>5.71</v>
      </c>
      <c r="J155" s="31"/>
      <c r="K155" s="35"/>
    </row>
    <row r="156" spans="1:11" x14ac:dyDescent="0.3">
      <c r="C156" s="58" t="s">
        <v>175</v>
      </c>
      <c r="D156" s="54"/>
      <c r="E156" s="6"/>
      <c r="F156" s="19"/>
      <c r="G156" s="25">
        <v>3392.67</v>
      </c>
      <c r="H156" s="25">
        <v>0.21</v>
      </c>
      <c r="I156" s="31"/>
      <c r="J156" s="31"/>
      <c r="K156" s="35"/>
    </row>
    <row r="157" spans="1:11" x14ac:dyDescent="0.3">
      <c r="C157" s="57"/>
      <c r="D157" s="54"/>
      <c r="E157" s="6"/>
      <c r="F157" s="19"/>
      <c r="G157" s="24"/>
      <c r="H157" s="24"/>
      <c r="I157" s="31"/>
      <c r="J157" s="31"/>
      <c r="K157" s="35"/>
    </row>
    <row r="158" spans="1:11" x14ac:dyDescent="0.3">
      <c r="C158" s="58" t="s">
        <v>21</v>
      </c>
      <c r="D158" s="54"/>
      <c r="E158" s="6"/>
      <c r="F158" s="19"/>
      <c r="G158" s="24" t="s">
        <v>2</v>
      </c>
      <c r="H158" s="24" t="s">
        <v>2</v>
      </c>
      <c r="I158" s="31"/>
      <c r="J158" s="31"/>
      <c r="K158" s="35"/>
    </row>
    <row r="159" spans="1:11" x14ac:dyDescent="0.3">
      <c r="C159" s="57"/>
      <c r="D159" s="54"/>
      <c r="E159" s="6"/>
      <c r="F159" s="19"/>
      <c r="G159" s="24"/>
      <c r="H159" s="24"/>
      <c r="I159" s="31"/>
      <c r="J159" s="31"/>
      <c r="K159" s="35"/>
    </row>
    <row r="160" spans="1:11" x14ac:dyDescent="0.3">
      <c r="C160" s="58" t="s">
        <v>22</v>
      </c>
      <c r="D160" s="54"/>
      <c r="E160" s="6"/>
      <c r="F160" s="19"/>
      <c r="G160" s="24" t="s">
        <v>2</v>
      </c>
      <c r="H160" s="24" t="s">
        <v>2</v>
      </c>
      <c r="I160" s="31"/>
      <c r="J160" s="31"/>
      <c r="K160" s="35"/>
    </row>
    <row r="161" spans="1:54" x14ac:dyDescent="0.3">
      <c r="C161" s="57"/>
      <c r="D161" s="54"/>
      <c r="E161" s="6"/>
      <c r="F161" s="19"/>
      <c r="G161" s="24"/>
      <c r="H161" s="24"/>
      <c r="I161" s="31"/>
      <c r="J161" s="31"/>
      <c r="K161" s="35"/>
    </row>
    <row r="162" spans="1:54" x14ac:dyDescent="0.3">
      <c r="C162" s="58" t="s">
        <v>23</v>
      </c>
      <c r="D162" s="54"/>
      <c r="E162" s="6"/>
      <c r="F162" s="19"/>
      <c r="G162" s="24" t="s">
        <v>2</v>
      </c>
      <c r="H162" s="24" t="s">
        <v>2</v>
      </c>
      <c r="I162" s="31"/>
      <c r="J162" s="31"/>
      <c r="K162" s="35"/>
    </row>
    <row r="163" spans="1:54" x14ac:dyDescent="0.3">
      <c r="C163" s="57"/>
      <c r="D163" s="54"/>
      <c r="E163" s="6"/>
      <c r="F163" s="19"/>
      <c r="G163" s="24"/>
      <c r="H163" s="24"/>
      <c r="I163" s="31"/>
      <c r="J163" s="31"/>
      <c r="K163" s="35"/>
    </row>
    <row r="164" spans="1:54" x14ac:dyDescent="0.3">
      <c r="C164" s="59" t="s">
        <v>24</v>
      </c>
      <c r="D164" s="54"/>
      <c r="E164" s="6"/>
      <c r="F164" s="19"/>
      <c r="G164" s="24"/>
      <c r="H164" s="24"/>
      <c r="I164" s="31"/>
      <c r="J164" s="31"/>
      <c r="K164" s="35"/>
    </row>
    <row r="165" spans="1:54" x14ac:dyDescent="0.3">
      <c r="B165" s="8" t="s">
        <v>187</v>
      </c>
      <c r="C165" s="57" t="s">
        <v>188</v>
      </c>
      <c r="D165" s="54"/>
      <c r="E165" s="6"/>
      <c r="F165" s="19"/>
      <c r="G165" s="24">
        <v>17296.73</v>
      </c>
      <c r="H165" s="24">
        <v>1.05</v>
      </c>
      <c r="I165" s="31"/>
      <c r="J165" s="31"/>
      <c r="K165" s="35"/>
    </row>
    <row r="166" spans="1:54" x14ac:dyDescent="0.3">
      <c r="C166" s="58" t="s">
        <v>175</v>
      </c>
      <c r="D166" s="54"/>
      <c r="E166" s="6"/>
      <c r="F166" s="19"/>
      <c r="G166" s="25">
        <v>17296.73</v>
      </c>
      <c r="H166" s="25">
        <v>1.05</v>
      </c>
      <c r="I166" s="31"/>
      <c r="J166" s="31"/>
      <c r="K166" s="35"/>
    </row>
    <row r="167" spans="1:54" x14ac:dyDescent="0.3">
      <c r="C167" s="57"/>
      <c r="D167" s="54"/>
      <c r="E167" s="6"/>
      <c r="F167" s="19"/>
      <c r="G167" s="24"/>
      <c r="H167" s="24"/>
      <c r="I167" s="31"/>
      <c r="J167" s="31"/>
      <c r="K167" s="35"/>
    </row>
    <row r="168" spans="1:54" x14ac:dyDescent="0.3">
      <c r="A168" s="10"/>
      <c r="B168" s="28"/>
      <c r="C168" s="58" t="s">
        <v>25</v>
      </c>
      <c r="D168" s="54"/>
      <c r="E168" s="6"/>
      <c r="F168" s="19"/>
      <c r="G168" s="24"/>
      <c r="H168" s="24"/>
      <c r="I168" s="31"/>
      <c r="J168" s="31"/>
      <c r="K168" s="35"/>
    </row>
    <row r="169" spans="1:54" s="2" customFormat="1" ht="13.8" x14ac:dyDescent="0.3">
      <c r="A169" s="28"/>
      <c r="B169" s="28"/>
      <c r="C169" s="57" t="s">
        <v>5128</v>
      </c>
      <c r="D169" s="54"/>
      <c r="E169" s="6"/>
      <c r="F169" s="19"/>
      <c r="G169" s="24" t="s">
        <v>2</v>
      </c>
      <c r="H169" s="24" t="s">
        <v>2</v>
      </c>
      <c r="I169" s="31"/>
      <c r="J169" s="31"/>
      <c r="K169" s="35"/>
      <c r="L169" s="3"/>
      <c r="AI169" s="3"/>
      <c r="AV169" s="3"/>
      <c r="AX169" s="3"/>
      <c r="BB169" s="3"/>
    </row>
    <row r="170" spans="1:54" x14ac:dyDescent="0.3">
      <c r="B170" s="8"/>
      <c r="C170" s="57" t="s">
        <v>189</v>
      </c>
      <c r="D170" s="54"/>
      <c r="E170" s="6"/>
      <c r="F170" s="19"/>
      <c r="G170" s="24">
        <v>12638.36</v>
      </c>
      <c r="H170" s="24">
        <v>0.78</v>
      </c>
      <c r="I170" s="31"/>
      <c r="J170" s="31"/>
      <c r="K170" s="35"/>
    </row>
    <row r="171" spans="1:54" x14ac:dyDescent="0.3">
      <c r="C171" s="58" t="s">
        <v>175</v>
      </c>
      <c r="D171" s="54"/>
      <c r="E171" s="6"/>
      <c r="F171" s="19"/>
      <c r="G171" s="25">
        <v>12638.36</v>
      </c>
      <c r="H171" s="25">
        <v>0.78</v>
      </c>
      <c r="I171" s="31"/>
      <c r="J171" s="31"/>
      <c r="K171" s="35"/>
    </row>
    <row r="172" spans="1:54" x14ac:dyDescent="0.3">
      <c r="C172" s="57"/>
      <c r="D172" s="54"/>
      <c r="E172" s="6"/>
      <c r="F172" s="19"/>
      <c r="G172" s="24"/>
      <c r="H172" s="24"/>
      <c r="I172" s="31"/>
      <c r="J172" s="31"/>
      <c r="K172" s="35"/>
    </row>
    <row r="173" spans="1:54" x14ac:dyDescent="0.3">
      <c r="C173" s="60" t="s">
        <v>190</v>
      </c>
      <c r="D173" s="55"/>
      <c r="E173" s="5"/>
      <c r="F173" s="20"/>
      <c r="G173" s="26">
        <v>1643365.93</v>
      </c>
      <c r="H173" s="26">
        <v>99.999999999999986</v>
      </c>
      <c r="I173" s="32"/>
      <c r="J173" s="32"/>
      <c r="K173" s="36"/>
    </row>
    <row r="175" spans="1:54" ht="15" x14ac:dyDescent="0.35">
      <c r="C175" s="50" t="s">
        <v>4896</v>
      </c>
      <c r="D175" s="50"/>
      <c r="E175" s="50"/>
      <c r="F175" s="50"/>
      <c r="G175" s="65"/>
      <c r="H175" s="65"/>
      <c r="I175" s="65"/>
      <c r="J175" s="50"/>
    </row>
    <row r="176" spans="1:54" ht="27.6" x14ac:dyDescent="0.3">
      <c r="C176" s="43" t="s">
        <v>4891</v>
      </c>
      <c r="D176" s="43" t="s">
        <v>4892</v>
      </c>
      <c r="E176" s="43" t="s">
        <v>5159</v>
      </c>
      <c r="F176" s="43" t="s">
        <v>4893</v>
      </c>
      <c r="G176" s="66" t="s">
        <v>34</v>
      </c>
      <c r="H176" s="67" t="s">
        <v>5160</v>
      </c>
      <c r="I176" s="66" t="s">
        <v>36</v>
      </c>
      <c r="J176" s="43" t="s">
        <v>39</v>
      </c>
    </row>
    <row r="177" spans="3:11" x14ac:dyDescent="0.3">
      <c r="C177" s="43" t="s">
        <v>5161</v>
      </c>
      <c r="D177" s="43"/>
      <c r="E177" s="43"/>
      <c r="F177" s="43"/>
      <c r="G177" s="66"/>
      <c r="H177" s="67"/>
      <c r="I177" s="66"/>
      <c r="J177" s="43"/>
    </row>
    <row r="178" spans="3:11" x14ac:dyDescent="0.3">
      <c r="C178" s="46" t="s">
        <v>5162</v>
      </c>
      <c r="D178" s="68"/>
      <c r="E178" s="68"/>
      <c r="F178" s="68"/>
      <c r="G178" s="69"/>
      <c r="H178" s="70">
        <v>-25000</v>
      </c>
      <c r="I178" s="71">
        <f>+H178/$G$173*100</f>
        <v>-1.5212679990268509</v>
      </c>
      <c r="J178" s="68"/>
    </row>
    <row r="179" spans="3:11" x14ac:dyDescent="0.3">
      <c r="C179" s="46" t="s">
        <v>5163</v>
      </c>
      <c r="D179" s="68"/>
      <c r="E179" s="68"/>
      <c r="F179" s="68"/>
      <c r="G179" s="69"/>
      <c r="H179" s="70">
        <v>-20000</v>
      </c>
      <c r="I179" s="71">
        <f t="shared" ref="I179:I188" si="0">+H179/$G$173*100</f>
        <v>-1.2170143992214808</v>
      </c>
      <c r="J179" s="68"/>
    </row>
    <row r="180" spans="3:11" x14ac:dyDescent="0.3">
      <c r="C180" s="46" t="s">
        <v>5163</v>
      </c>
      <c r="D180" s="68"/>
      <c r="E180" s="68"/>
      <c r="F180" s="68"/>
      <c r="G180" s="69"/>
      <c r="H180" s="70">
        <v>-12500</v>
      </c>
      <c r="I180" s="71">
        <f t="shared" si="0"/>
        <v>-0.76063399951342547</v>
      </c>
      <c r="J180" s="68"/>
    </row>
    <row r="181" spans="3:11" x14ac:dyDescent="0.3">
      <c r="C181" s="46" t="s">
        <v>5164</v>
      </c>
      <c r="D181" s="68"/>
      <c r="E181" s="68"/>
      <c r="F181" s="68"/>
      <c r="G181" s="69"/>
      <c r="H181" s="70">
        <v>-30000</v>
      </c>
      <c r="I181" s="71">
        <f t="shared" si="0"/>
        <v>-1.8255215988322211</v>
      </c>
      <c r="J181" s="68"/>
    </row>
    <row r="182" spans="3:11" x14ac:dyDescent="0.3">
      <c r="C182" s="46" t="s">
        <v>5165</v>
      </c>
      <c r="D182" s="68"/>
      <c r="E182" s="68"/>
      <c r="F182" s="68"/>
      <c r="G182" s="69"/>
      <c r="H182" s="70">
        <v>-10000</v>
      </c>
      <c r="I182" s="71">
        <f t="shared" si="0"/>
        <v>-0.6085071996107404</v>
      </c>
      <c r="J182" s="68"/>
    </row>
    <row r="183" spans="3:11" x14ac:dyDescent="0.3">
      <c r="C183" s="46" t="s">
        <v>5166</v>
      </c>
      <c r="D183" s="68"/>
      <c r="E183" s="68"/>
      <c r="F183" s="68"/>
      <c r="G183" s="69"/>
      <c r="H183" s="70">
        <v>-25000</v>
      </c>
      <c r="I183" s="71">
        <f t="shared" si="0"/>
        <v>-1.5212679990268509</v>
      </c>
      <c r="J183" s="68"/>
    </row>
    <row r="184" spans="3:11" x14ac:dyDescent="0.3">
      <c r="C184" s="46" t="s">
        <v>5167</v>
      </c>
      <c r="D184" s="68"/>
      <c r="E184" s="68"/>
      <c r="F184" s="68"/>
      <c r="G184" s="69"/>
      <c r="H184" s="70">
        <v>-25000</v>
      </c>
      <c r="I184" s="71">
        <f t="shared" si="0"/>
        <v>-1.5212679990268509</v>
      </c>
      <c r="J184" s="68"/>
    </row>
    <row r="185" spans="3:11" x14ac:dyDescent="0.3">
      <c r="C185" s="46" t="s">
        <v>5168</v>
      </c>
      <c r="D185" s="68"/>
      <c r="E185" s="68"/>
      <c r="F185" s="68"/>
      <c r="G185" s="69"/>
      <c r="H185" s="70">
        <v>-25000</v>
      </c>
      <c r="I185" s="71">
        <f t="shared" si="0"/>
        <v>-1.5212679990268509</v>
      </c>
      <c r="J185" s="68"/>
    </row>
    <row r="186" spans="3:11" x14ac:dyDescent="0.3">
      <c r="C186" s="46" t="s">
        <v>5169</v>
      </c>
      <c r="D186" s="68"/>
      <c r="E186" s="68"/>
      <c r="F186" s="68"/>
      <c r="G186" s="69"/>
      <c r="H186" s="70">
        <v>-25000</v>
      </c>
      <c r="I186" s="71">
        <f t="shared" si="0"/>
        <v>-1.5212679990268509</v>
      </c>
      <c r="J186" s="68"/>
    </row>
    <row r="187" spans="3:11" x14ac:dyDescent="0.3">
      <c r="C187" s="46" t="s">
        <v>5170</v>
      </c>
      <c r="D187" s="68"/>
      <c r="E187" s="68"/>
      <c r="F187" s="68"/>
      <c r="G187" s="69"/>
      <c r="H187" s="70">
        <v>-15000</v>
      </c>
      <c r="I187" s="71">
        <f t="shared" si="0"/>
        <v>-0.91276079941611055</v>
      </c>
      <c r="J187" s="68"/>
    </row>
    <row r="188" spans="3:11" x14ac:dyDescent="0.3">
      <c r="C188" s="46" t="s">
        <v>5170</v>
      </c>
      <c r="D188" s="68"/>
      <c r="E188" s="68"/>
      <c r="F188" s="68"/>
      <c r="G188" s="69"/>
      <c r="H188" s="70">
        <v>-10000</v>
      </c>
      <c r="I188" s="71">
        <f t="shared" si="0"/>
        <v>-0.6085071996107404</v>
      </c>
      <c r="J188" s="68"/>
    </row>
    <row r="189" spans="3:11" x14ac:dyDescent="0.3">
      <c r="C189" s="48" t="s">
        <v>4895</v>
      </c>
      <c r="D189" s="48"/>
      <c r="E189" s="48"/>
      <c r="F189" s="48"/>
      <c r="G189" s="72"/>
      <c r="H189" s="72">
        <f>SUM(H178:H188)</f>
        <v>-222500</v>
      </c>
      <c r="I189" s="72">
        <f>SUM(I178:I188)</f>
        <v>-13.539285191338973</v>
      </c>
      <c r="J189" s="48"/>
    </row>
    <row r="191" spans="3:11" x14ac:dyDescent="0.3">
      <c r="C191" s="1" t="s">
        <v>191</v>
      </c>
    </row>
    <row r="192" spans="3:11" x14ac:dyDescent="0.3">
      <c r="C192" s="37" t="s">
        <v>192</v>
      </c>
      <c r="D192" s="37"/>
      <c r="E192" s="37"/>
      <c r="F192" s="37"/>
      <c r="G192" s="37"/>
      <c r="H192" s="37"/>
      <c r="I192" s="37"/>
      <c r="J192" s="37"/>
      <c r="K192" s="37"/>
    </row>
    <row r="193" spans="3:11" x14ac:dyDescent="0.3">
      <c r="C193" s="2" t="s">
        <v>193</v>
      </c>
    </row>
    <row r="194" spans="3:11" x14ac:dyDescent="0.3">
      <c r="C194" s="2" t="s">
        <v>194</v>
      </c>
    </row>
    <row r="195" spans="3:11" ht="30" customHeight="1" x14ac:dyDescent="0.3">
      <c r="C195" s="82" t="s">
        <v>195</v>
      </c>
      <c r="D195" s="83"/>
      <c r="E195" s="83"/>
      <c r="F195" s="83"/>
      <c r="G195" s="83"/>
      <c r="H195" s="83"/>
      <c r="I195" s="83"/>
      <c r="J195" s="83"/>
      <c r="K195" s="83"/>
    </row>
    <row r="196" spans="3:11" x14ac:dyDescent="0.3">
      <c r="C196" s="2" t="s">
        <v>196</v>
      </c>
    </row>
    <row r="197" spans="3:11" x14ac:dyDescent="0.3">
      <c r="C197" s="2" t="s">
        <v>5139</v>
      </c>
    </row>
    <row r="198" spans="3:11" ht="45.75" customHeight="1" x14ac:dyDescent="0.3">
      <c r="C198" s="84" t="s">
        <v>5192</v>
      </c>
      <c r="D198" s="84"/>
      <c r="E198" s="84"/>
      <c r="F198" s="84"/>
      <c r="G198" s="84"/>
      <c r="H198" s="84"/>
      <c r="I198" s="84"/>
      <c r="J198" s="84"/>
      <c r="K198" s="84"/>
    </row>
    <row r="200" spans="3:11" x14ac:dyDescent="0.3">
      <c r="C200" s="1" t="s">
        <v>5237</v>
      </c>
      <c r="E200" s="80" t="s">
        <v>5238</v>
      </c>
    </row>
    <row r="201" spans="3:11" x14ac:dyDescent="0.3">
      <c r="E201" s="2" t="s">
        <v>5256</v>
      </c>
    </row>
  </sheetData>
  <mergeCells count="2">
    <mergeCell ref="C195:K195"/>
    <mergeCell ref="C198:K198"/>
  </mergeCells>
  <hyperlinks>
    <hyperlink ref="J2" location="'Index'!A1" display="'Index'!A1" xr:uid="{E2D44B35-B254-47D3-AB4A-15DB02F4E3B2}"/>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380E9-6F91-4305-B3B9-A0FE6FAB37B7}">
  <sheetPr codeName="Sheet1"/>
  <dimension ref="A1:IV139"/>
  <sheetViews>
    <sheetView showGridLines="0" zoomScale="90" zoomScaleNormal="90" workbookViewId="0">
      <pane ySplit="6" topLeftCell="A130"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2055</v>
      </c>
      <c r="J2" s="38" t="s">
        <v>4884</v>
      </c>
    </row>
    <row r="3" spans="1:54" ht="16.2" x14ac:dyDescent="0.35">
      <c r="C3" s="1" t="s">
        <v>28</v>
      </c>
      <c r="D3" s="21" t="s">
        <v>2056</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2057</v>
      </c>
      <c r="C10" s="57" t="s">
        <v>2058</v>
      </c>
      <c r="D10" s="54" t="s">
        <v>2059</v>
      </c>
      <c r="E10" s="6" t="s">
        <v>86</v>
      </c>
      <c r="F10" s="19">
        <v>1600000</v>
      </c>
      <c r="G10" s="24">
        <v>83995.199999999997</v>
      </c>
      <c r="H10" s="24">
        <v>3.75</v>
      </c>
      <c r="I10" s="31"/>
      <c r="J10" s="31"/>
      <c r="K10" s="35"/>
    </row>
    <row r="11" spans="1:54" x14ac:dyDescent="0.3">
      <c r="B11" s="8" t="s">
        <v>2060</v>
      </c>
      <c r="C11" s="57" t="s">
        <v>1098</v>
      </c>
      <c r="D11" s="54" t="s">
        <v>2061</v>
      </c>
      <c r="E11" s="6" t="s">
        <v>86</v>
      </c>
      <c r="F11" s="19">
        <v>1490000</v>
      </c>
      <c r="G11" s="24">
        <v>76533.850000000006</v>
      </c>
      <c r="H11" s="24">
        <v>3.42</v>
      </c>
      <c r="I11" s="31"/>
      <c r="J11" s="31"/>
      <c r="K11" s="35"/>
    </row>
    <row r="12" spans="1:54" x14ac:dyDescent="0.3">
      <c r="B12" s="8" t="s">
        <v>2062</v>
      </c>
      <c r="C12" s="57" t="s">
        <v>2063</v>
      </c>
      <c r="D12" s="54" t="s">
        <v>2064</v>
      </c>
      <c r="E12" s="6" t="s">
        <v>50</v>
      </c>
      <c r="F12" s="19">
        <v>1050000</v>
      </c>
      <c r="G12" s="24">
        <v>67614.75</v>
      </c>
      <c r="H12" s="24">
        <v>3.02</v>
      </c>
      <c r="I12" s="31"/>
      <c r="J12" s="31"/>
      <c r="K12" s="35"/>
    </row>
    <row r="13" spans="1:54" x14ac:dyDescent="0.3">
      <c r="B13" s="8" t="s">
        <v>134</v>
      </c>
      <c r="C13" s="57" t="s">
        <v>135</v>
      </c>
      <c r="D13" s="54" t="s">
        <v>136</v>
      </c>
      <c r="E13" s="6" t="s">
        <v>137</v>
      </c>
      <c r="F13" s="19">
        <v>1600000</v>
      </c>
      <c r="G13" s="24">
        <v>67019.199999999997</v>
      </c>
      <c r="H13" s="24">
        <v>2.99</v>
      </c>
      <c r="I13" s="31"/>
      <c r="J13" s="31"/>
      <c r="K13" s="35"/>
    </row>
    <row r="14" spans="1:54" x14ac:dyDescent="0.3">
      <c r="B14" s="8" t="s">
        <v>207</v>
      </c>
      <c r="C14" s="57" t="s">
        <v>208</v>
      </c>
      <c r="D14" s="54" t="s">
        <v>209</v>
      </c>
      <c r="E14" s="6" t="s">
        <v>78</v>
      </c>
      <c r="F14" s="19">
        <v>225000</v>
      </c>
      <c r="G14" s="24">
        <v>66588.75</v>
      </c>
      <c r="H14" s="24">
        <v>2.97</v>
      </c>
      <c r="I14" s="31"/>
      <c r="J14" s="31"/>
      <c r="K14" s="35"/>
    </row>
    <row r="15" spans="1:54" x14ac:dyDescent="0.3">
      <c r="B15" s="8" t="s">
        <v>228</v>
      </c>
      <c r="C15" s="57" t="s">
        <v>229</v>
      </c>
      <c r="D15" s="54" t="s">
        <v>230</v>
      </c>
      <c r="E15" s="6" t="s">
        <v>119</v>
      </c>
      <c r="F15" s="19">
        <v>4700000</v>
      </c>
      <c r="G15" s="24">
        <v>64578</v>
      </c>
      <c r="H15" s="24">
        <v>2.88</v>
      </c>
      <c r="I15" s="31"/>
      <c r="J15" s="31"/>
      <c r="K15" s="35"/>
    </row>
    <row r="16" spans="1:54" x14ac:dyDescent="0.3">
      <c r="B16" s="8" t="s">
        <v>548</v>
      </c>
      <c r="C16" s="57" t="s">
        <v>549</v>
      </c>
      <c r="D16" s="54" t="s">
        <v>550</v>
      </c>
      <c r="E16" s="6" t="s">
        <v>155</v>
      </c>
      <c r="F16" s="19">
        <v>5500000</v>
      </c>
      <c r="G16" s="24">
        <v>61886</v>
      </c>
      <c r="H16" s="24">
        <v>2.76</v>
      </c>
      <c r="I16" s="31"/>
      <c r="J16" s="31"/>
      <c r="K16" s="35"/>
    </row>
    <row r="17" spans="2:11" x14ac:dyDescent="0.3">
      <c r="B17" s="8" t="s">
        <v>2065</v>
      </c>
      <c r="C17" s="57" t="s">
        <v>2066</v>
      </c>
      <c r="D17" s="54" t="s">
        <v>2067</v>
      </c>
      <c r="E17" s="6" t="s">
        <v>90</v>
      </c>
      <c r="F17" s="19">
        <v>1696276</v>
      </c>
      <c r="G17" s="24">
        <v>55953.36</v>
      </c>
      <c r="H17" s="24">
        <v>2.5</v>
      </c>
      <c r="I17" s="31"/>
      <c r="J17" s="31"/>
      <c r="K17" s="35"/>
    </row>
    <row r="18" spans="2:11" x14ac:dyDescent="0.3">
      <c r="B18" s="8" t="s">
        <v>225</v>
      </c>
      <c r="C18" s="57" t="s">
        <v>226</v>
      </c>
      <c r="D18" s="54" t="s">
        <v>227</v>
      </c>
      <c r="E18" s="6" t="s">
        <v>137</v>
      </c>
      <c r="F18" s="19">
        <v>4500000</v>
      </c>
      <c r="G18" s="24">
        <v>55840.5</v>
      </c>
      <c r="H18" s="24">
        <v>2.4900000000000002</v>
      </c>
      <c r="I18" s="31"/>
      <c r="J18" s="31"/>
      <c r="K18" s="35"/>
    </row>
    <row r="19" spans="2:11" x14ac:dyDescent="0.3">
      <c r="B19" s="8" t="s">
        <v>2068</v>
      </c>
      <c r="C19" s="57" t="s">
        <v>2069</v>
      </c>
      <c r="D19" s="54" t="s">
        <v>2070</v>
      </c>
      <c r="E19" s="6" t="s">
        <v>43</v>
      </c>
      <c r="F19" s="19">
        <v>27000000</v>
      </c>
      <c r="G19" s="24">
        <v>54556.2</v>
      </c>
      <c r="H19" s="24">
        <v>2.4300000000000002</v>
      </c>
      <c r="I19" s="31"/>
      <c r="J19" s="31"/>
      <c r="K19" s="35"/>
    </row>
    <row r="20" spans="2:11" x14ac:dyDescent="0.3">
      <c r="B20" s="8" t="s">
        <v>405</v>
      </c>
      <c r="C20" s="57" t="s">
        <v>406</v>
      </c>
      <c r="D20" s="54" t="s">
        <v>407</v>
      </c>
      <c r="E20" s="6" t="s">
        <v>123</v>
      </c>
      <c r="F20" s="19">
        <v>1500000</v>
      </c>
      <c r="G20" s="24">
        <v>52468.5</v>
      </c>
      <c r="H20" s="24">
        <v>2.34</v>
      </c>
      <c r="I20" s="31"/>
      <c r="J20" s="31"/>
      <c r="K20" s="35"/>
    </row>
    <row r="21" spans="2:11" x14ac:dyDescent="0.3">
      <c r="B21" s="8" t="s">
        <v>411</v>
      </c>
      <c r="C21" s="57" t="s">
        <v>412</v>
      </c>
      <c r="D21" s="54" t="s">
        <v>413</v>
      </c>
      <c r="E21" s="6" t="s">
        <v>86</v>
      </c>
      <c r="F21" s="19">
        <v>20000000</v>
      </c>
      <c r="G21" s="24">
        <v>52220</v>
      </c>
      <c r="H21" s="24">
        <v>2.33</v>
      </c>
      <c r="I21" s="31"/>
      <c r="J21" s="31"/>
      <c r="K21" s="35"/>
    </row>
    <row r="22" spans="2:11" x14ac:dyDescent="0.3">
      <c r="B22" s="8" t="s">
        <v>975</v>
      </c>
      <c r="C22" s="57" t="s">
        <v>976</v>
      </c>
      <c r="D22" s="54" t="s">
        <v>977</v>
      </c>
      <c r="E22" s="6" t="s">
        <v>111</v>
      </c>
      <c r="F22" s="19">
        <v>4500000</v>
      </c>
      <c r="G22" s="24">
        <v>50692.5</v>
      </c>
      <c r="H22" s="24">
        <v>2.2599999999999998</v>
      </c>
      <c r="I22" s="31"/>
      <c r="J22" s="31"/>
      <c r="K22" s="35"/>
    </row>
    <row r="23" spans="2:11" x14ac:dyDescent="0.3">
      <c r="B23" s="8" t="s">
        <v>297</v>
      </c>
      <c r="C23" s="57" t="s">
        <v>298</v>
      </c>
      <c r="D23" s="54" t="s">
        <v>299</v>
      </c>
      <c r="E23" s="6" t="s">
        <v>287</v>
      </c>
      <c r="F23" s="19">
        <v>130000</v>
      </c>
      <c r="G23" s="24">
        <v>50089</v>
      </c>
      <c r="H23" s="24">
        <v>2.2400000000000002</v>
      </c>
      <c r="I23" s="31"/>
      <c r="J23" s="31"/>
      <c r="K23" s="35"/>
    </row>
    <row r="24" spans="2:11" x14ac:dyDescent="0.3">
      <c r="B24" s="8" t="s">
        <v>144</v>
      </c>
      <c r="C24" s="57" t="s">
        <v>145</v>
      </c>
      <c r="D24" s="54" t="s">
        <v>146</v>
      </c>
      <c r="E24" s="6" t="s">
        <v>147</v>
      </c>
      <c r="F24" s="19">
        <v>7501000</v>
      </c>
      <c r="G24" s="24">
        <v>49172.81</v>
      </c>
      <c r="H24" s="24">
        <v>2.19</v>
      </c>
      <c r="I24" s="31"/>
      <c r="J24" s="31"/>
      <c r="K24" s="35"/>
    </row>
    <row r="25" spans="2:11" x14ac:dyDescent="0.3">
      <c r="B25" s="8" t="s">
        <v>213</v>
      </c>
      <c r="C25" s="57" t="s">
        <v>214</v>
      </c>
      <c r="D25" s="54" t="s">
        <v>215</v>
      </c>
      <c r="E25" s="6" t="s">
        <v>151</v>
      </c>
      <c r="F25" s="19">
        <v>8544000</v>
      </c>
      <c r="G25" s="24">
        <v>48555.55</v>
      </c>
      <c r="H25" s="24">
        <v>2.17</v>
      </c>
      <c r="I25" s="31"/>
      <c r="J25" s="31"/>
      <c r="K25" s="35"/>
    </row>
    <row r="26" spans="2:11" x14ac:dyDescent="0.3">
      <c r="B26" s="8" t="s">
        <v>2071</v>
      </c>
      <c r="C26" s="57" t="s">
        <v>2072</v>
      </c>
      <c r="D26" s="54" t="s">
        <v>2073</v>
      </c>
      <c r="E26" s="6" t="s">
        <v>82</v>
      </c>
      <c r="F26" s="19">
        <v>3000000</v>
      </c>
      <c r="G26" s="24">
        <v>45081</v>
      </c>
      <c r="H26" s="24">
        <v>2.0099999999999998</v>
      </c>
      <c r="I26" s="31"/>
      <c r="J26" s="31"/>
      <c r="K26" s="35"/>
    </row>
    <row r="27" spans="2:11" x14ac:dyDescent="0.3">
      <c r="B27" s="8" t="s">
        <v>108</v>
      </c>
      <c r="C27" s="57" t="s">
        <v>109</v>
      </c>
      <c r="D27" s="54" t="s">
        <v>110</v>
      </c>
      <c r="E27" s="6" t="s">
        <v>111</v>
      </c>
      <c r="F27" s="19">
        <v>96000</v>
      </c>
      <c r="G27" s="24">
        <v>44524.800000000003</v>
      </c>
      <c r="H27" s="24">
        <v>1.99</v>
      </c>
      <c r="I27" s="31"/>
      <c r="J27" s="31"/>
      <c r="K27" s="35"/>
    </row>
    <row r="28" spans="2:11" x14ac:dyDescent="0.3">
      <c r="B28" s="8" t="s">
        <v>112</v>
      </c>
      <c r="C28" s="57" t="s">
        <v>113</v>
      </c>
      <c r="D28" s="54" t="s">
        <v>114</v>
      </c>
      <c r="E28" s="6" t="s">
        <v>115</v>
      </c>
      <c r="F28" s="19">
        <v>1000000</v>
      </c>
      <c r="G28" s="24">
        <v>43676</v>
      </c>
      <c r="H28" s="24">
        <v>1.95</v>
      </c>
      <c r="I28" s="31"/>
      <c r="J28" s="31"/>
      <c r="K28" s="35"/>
    </row>
    <row r="29" spans="2:11" x14ac:dyDescent="0.3">
      <c r="B29" s="8" t="s">
        <v>2074</v>
      </c>
      <c r="C29" s="57" t="s">
        <v>2075</v>
      </c>
      <c r="D29" s="54" t="s">
        <v>2076</v>
      </c>
      <c r="E29" s="6" t="s">
        <v>78</v>
      </c>
      <c r="F29" s="19">
        <v>776046</v>
      </c>
      <c r="G29" s="24">
        <v>42663.13</v>
      </c>
      <c r="H29" s="24">
        <v>1.9</v>
      </c>
      <c r="I29" s="31"/>
      <c r="J29" s="31"/>
      <c r="K29" s="35"/>
    </row>
    <row r="30" spans="2:11" x14ac:dyDescent="0.3">
      <c r="B30" s="8" t="s">
        <v>2077</v>
      </c>
      <c r="C30" s="57" t="s">
        <v>2078</v>
      </c>
      <c r="D30" s="54" t="s">
        <v>2079</v>
      </c>
      <c r="E30" s="6" t="s">
        <v>78</v>
      </c>
      <c r="F30" s="19">
        <v>2050000</v>
      </c>
      <c r="G30" s="24">
        <v>41336.199999999997</v>
      </c>
      <c r="H30" s="24">
        <v>1.84</v>
      </c>
      <c r="I30" s="31"/>
      <c r="J30" s="31"/>
      <c r="K30" s="35"/>
    </row>
    <row r="31" spans="2:11" x14ac:dyDescent="0.3">
      <c r="B31" s="8" t="s">
        <v>40</v>
      </c>
      <c r="C31" s="57" t="s">
        <v>41</v>
      </c>
      <c r="D31" s="54" t="s">
        <v>42</v>
      </c>
      <c r="E31" s="6" t="s">
        <v>43</v>
      </c>
      <c r="F31" s="19">
        <v>2100001</v>
      </c>
      <c r="G31" s="24">
        <v>40842.92</v>
      </c>
      <c r="H31" s="24">
        <v>1.82</v>
      </c>
      <c r="I31" s="31"/>
      <c r="J31" s="31"/>
      <c r="K31" s="35"/>
    </row>
    <row r="32" spans="2:11" x14ac:dyDescent="0.3">
      <c r="B32" s="8" t="s">
        <v>128</v>
      </c>
      <c r="C32" s="57" t="s">
        <v>129</v>
      </c>
      <c r="D32" s="54" t="s">
        <v>130</v>
      </c>
      <c r="E32" s="6" t="s">
        <v>127</v>
      </c>
      <c r="F32" s="19">
        <v>1200000</v>
      </c>
      <c r="G32" s="24">
        <v>40658.400000000001</v>
      </c>
      <c r="H32" s="24">
        <v>1.81</v>
      </c>
      <c r="I32" s="31"/>
      <c r="J32" s="31"/>
      <c r="K32" s="35"/>
    </row>
    <row r="33" spans="2:11" x14ac:dyDescent="0.3">
      <c r="B33" s="8" t="s">
        <v>994</v>
      </c>
      <c r="C33" s="57" t="s">
        <v>995</v>
      </c>
      <c r="D33" s="54" t="s">
        <v>996</v>
      </c>
      <c r="E33" s="6" t="s">
        <v>123</v>
      </c>
      <c r="F33" s="19">
        <v>3900000</v>
      </c>
      <c r="G33" s="24">
        <v>38680.199999999997</v>
      </c>
      <c r="H33" s="24">
        <v>1.73</v>
      </c>
      <c r="I33" s="31"/>
      <c r="J33" s="31"/>
      <c r="K33" s="35"/>
    </row>
    <row r="34" spans="2:11" x14ac:dyDescent="0.3">
      <c r="B34" s="8" t="s">
        <v>237</v>
      </c>
      <c r="C34" s="57" t="s">
        <v>238</v>
      </c>
      <c r="D34" s="54" t="s">
        <v>239</v>
      </c>
      <c r="E34" s="6" t="s">
        <v>240</v>
      </c>
      <c r="F34" s="19">
        <v>10000000</v>
      </c>
      <c r="G34" s="24">
        <v>38415</v>
      </c>
      <c r="H34" s="24">
        <v>1.71</v>
      </c>
      <c r="I34" s="31"/>
      <c r="J34" s="31"/>
      <c r="K34" s="35"/>
    </row>
    <row r="35" spans="2:11" x14ac:dyDescent="0.3">
      <c r="B35" s="8" t="s">
        <v>2080</v>
      </c>
      <c r="C35" s="57" t="s">
        <v>1347</v>
      </c>
      <c r="D35" s="54" t="s">
        <v>2081</v>
      </c>
      <c r="E35" s="6" t="s">
        <v>127</v>
      </c>
      <c r="F35" s="19">
        <v>14399625</v>
      </c>
      <c r="G35" s="24">
        <v>37414.550000000003</v>
      </c>
      <c r="H35" s="24">
        <v>1.67</v>
      </c>
      <c r="I35" s="31"/>
      <c r="J35" s="31"/>
      <c r="K35" s="35"/>
    </row>
    <row r="36" spans="2:11" x14ac:dyDescent="0.3">
      <c r="B36" s="8" t="s">
        <v>167</v>
      </c>
      <c r="C36" s="57" t="s">
        <v>168</v>
      </c>
      <c r="D36" s="54" t="s">
        <v>169</v>
      </c>
      <c r="E36" s="6" t="s">
        <v>170</v>
      </c>
      <c r="F36" s="19">
        <v>1500000</v>
      </c>
      <c r="G36" s="24">
        <v>36838.5</v>
      </c>
      <c r="H36" s="24">
        <v>1.64</v>
      </c>
      <c r="I36" s="31"/>
      <c r="J36" s="31"/>
      <c r="K36" s="35"/>
    </row>
    <row r="37" spans="2:11" x14ac:dyDescent="0.3">
      <c r="B37" s="8" t="s">
        <v>535</v>
      </c>
      <c r="C37" s="57" t="s">
        <v>536</v>
      </c>
      <c r="D37" s="54" t="s">
        <v>537</v>
      </c>
      <c r="E37" s="6" t="s">
        <v>86</v>
      </c>
      <c r="F37" s="19">
        <v>400000</v>
      </c>
      <c r="G37" s="24">
        <v>36722</v>
      </c>
      <c r="H37" s="24">
        <v>1.64</v>
      </c>
      <c r="I37" s="31"/>
      <c r="J37" s="31"/>
      <c r="K37" s="35"/>
    </row>
    <row r="38" spans="2:11" x14ac:dyDescent="0.3">
      <c r="B38" s="8" t="s">
        <v>440</v>
      </c>
      <c r="C38" s="57" t="s">
        <v>441</v>
      </c>
      <c r="D38" s="54" t="s">
        <v>442</v>
      </c>
      <c r="E38" s="6" t="s">
        <v>123</v>
      </c>
      <c r="F38" s="19">
        <v>2000000</v>
      </c>
      <c r="G38" s="24">
        <v>35932</v>
      </c>
      <c r="H38" s="24">
        <v>1.6</v>
      </c>
      <c r="I38" s="31"/>
      <c r="J38" s="31"/>
      <c r="K38" s="35"/>
    </row>
    <row r="39" spans="2:11" x14ac:dyDescent="0.3">
      <c r="B39" s="8" t="s">
        <v>216</v>
      </c>
      <c r="C39" s="57" t="s">
        <v>217</v>
      </c>
      <c r="D39" s="54" t="s">
        <v>218</v>
      </c>
      <c r="E39" s="6" t="s">
        <v>90</v>
      </c>
      <c r="F39" s="19">
        <v>685892</v>
      </c>
      <c r="G39" s="24">
        <v>34970.199999999997</v>
      </c>
      <c r="H39" s="24">
        <v>1.56</v>
      </c>
      <c r="I39" s="31"/>
      <c r="J39" s="31"/>
      <c r="K39" s="35"/>
    </row>
    <row r="40" spans="2:11" x14ac:dyDescent="0.3">
      <c r="B40" s="8" t="s">
        <v>502</v>
      </c>
      <c r="C40" s="57" t="s">
        <v>503</v>
      </c>
      <c r="D40" s="54" t="s">
        <v>504</v>
      </c>
      <c r="E40" s="6" t="s">
        <v>170</v>
      </c>
      <c r="F40" s="19">
        <v>254508</v>
      </c>
      <c r="G40" s="24">
        <v>34572.370000000003</v>
      </c>
      <c r="H40" s="24">
        <v>1.54</v>
      </c>
      <c r="I40" s="31"/>
      <c r="J40" s="31"/>
      <c r="K40" s="35"/>
    </row>
    <row r="41" spans="2:11" x14ac:dyDescent="0.3">
      <c r="B41" s="8" t="s">
        <v>912</v>
      </c>
      <c r="C41" s="57" t="s">
        <v>913</v>
      </c>
      <c r="D41" s="54" t="s">
        <v>914</v>
      </c>
      <c r="E41" s="6" t="s">
        <v>155</v>
      </c>
      <c r="F41" s="19">
        <v>2287943</v>
      </c>
      <c r="G41" s="24">
        <v>33513.79</v>
      </c>
      <c r="H41" s="24">
        <v>1.5</v>
      </c>
      <c r="I41" s="31"/>
      <c r="J41" s="31"/>
      <c r="K41" s="35"/>
    </row>
    <row r="42" spans="2:11" x14ac:dyDescent="0.3">
      <c r="B42" s="8" t="s">
        <v>903</v>
      </c>
      <c r="C42" s="57" t="s">
        <v>904</v>
      </c>
      <c r="D42" s="54" t="s">
        <v>905</v>
      </c>
      <c r="E42" s="6" t="s">
        <v>90</v>
      </c>
      <c r="F42" s="19">
        <v>1265873</v>
      </c>
      <c r="G42" s="24">
        <v>31237.95</v>
      </c>
      <c r="H42" s="24">
        <v>1.39</v>
      </c>
      <c r="I42" s="31"/>
      <c r="J42" s="31"/>
      <c r="K42" s="35"/>
    </row>
    <row r="43" spans="2:11" x14ac:dyDescent="0.3">
      <c r="B43" s="8" t="s">
        <v>2082</v>
      </c>
      <c r="C43" s="57" t="s">
        <v>1276</v>
      </c>
      <c r="D43" s="54" t="s">
        <v>2083</v>
      </c>
      <c r="E43" s="6" t="s">
        <v>67</v>
      </c>
      <c r="F43" s="19">
        <v>7501750</v>
      </c>
      <c r="G43" s="24">
        <v>30835.94</v>
      </c>
      <c r="H43" s="24">
        <v>1.38</v>
      </c>
      <c r="I43" s="31"/>
      <c r="J43" s="31"/>
      <c r="K43" s="35"/>
    </row>
    <row r="44" spans="2:11" x14ac:dyDescent="0.3">
      <c r="B44" s="8" t="s">
        <v>262</v>
      </c>
      <c r="C44" s="57" t="s">
        <v>263</v>
      </c>
      <c r="D44" s="54" t="s">
        <v>264</v>
      </c>
      <c r="E44" s="6" t="s">
        <v>137</v>
      </c>
      <c r="F44" s="19">
        <v>3000000</v>
      </c>
      <c r="G44" s="24">
        <v>30795</v>
      </c>
      <c r="H44" s="24">
        <v>1.37</v>
      </c>
      <c r="I44" s="31"/>
      <c r="J44" s="31"/>
      <c r="K44" s="35"/>
    </row>
    <row r="45" spans="2:11" x14ac:dyDescent="0.3">
      <c r="B45" s="8" t="s">
        <v>2084</v>
      </c>
      <c r="C45" s="57" t="s">
        <v>2085</v>
      </c>
      <c r="D45" s="54" t="s">
        <v>2086</v>
      </c>
      <c r="E45" s="6" t="s">
        <v>159</v>
      </c>
      <c r="F45" s="19">
        <v>2000000</v>
      </c>
      <c r="G45" s="24">
        <v>30742</v>
      </c>
      <c r="H45" s="24">
        <v>1.37</v>
      </c>
      <c r="I45" s="31"/>
      <c r="J45" s="31"/>
      <c r="K45" s="35"/>
    </row>
    <row r="46" spans="2:11" x14ac:dyDescent="0.3">
      <c r="B46" s="8" t="s">
        <v>160</v>
      </c>
      <c r="C46" s="57" t="s">
        <v>161</v>
      </c>
      <c r="D46" s="54" t="s">
        <v>162</v>
      </c>
      <c r="E46" s="6" t="s">
        <v>163</v>
      </c>
      <c r="F46" s="19">
        <v>15000000</v>
      </c>
      <c r="G46" s="24">
        <v>30489</v>
      </c>
      <c r="H46" s="24">
        <v>1.36</v>
      </c>
      <c r="I46" s="31"/>
      <c r="J46" s="31"/>
      <c r="K46" s="35"/>
    </row>
    <row r="47" spans="2:11" x14ac:dyDescent="0.3">
      <c r="B47" s="8" t="s">
        <v>156</v>
      </c>
      <c r="C47" s="57" t="s">
        <v>157</v>
      </c>
      <c r="D47" s="54" t="s">
        <v>158</v>
      </c>
      <c r="E47" s="6" t="s">
        <v>159</v>
      </c>
      <c r="F47" s="19">
        <v>1300000</v>
      </c>
      <c r="G47" s="24">
        <v>29169.4</v>
      </c>
      <c r="H47" s="24">
        <v>1.3</v>
      </c>
      <c r="I47" s="31"/>
      <c r="J47" s="31"/>
      <c r="K47" s="35"/>
    </row>
    <row r="48" spans="2:11" x14ac:dyDescent="0.3">
      <c r="B48" s="8" t="s">
        <v>335</v>
      </c>
      <c r="C48" s="57" t="s">
        <v>336</v>
      </c>
      <c r="D48" s="54" t="s">
        <v>337</v>
      </c>
      <c r="E48" s="6" t="s">
        <v>137</v>
      </c>
      <c r="F48" s="19">
        <v>50000000</v>
      </c>
      <c r="G48" s="24">
        <v>28940</v>
      </c>
      <c r="H48" s="24">
        <v>1.29</v>
      </c>
      <c r="I48" s="31"/>
      <c r="J48" s="31"/>
      <c r="K48" s="35"/>
    </row>
    <row r="49" spans="2:11" x14ac:dyDescent="0.3">
      <c r="B49" s="8" t="s">
        <v>319</v>
      </c>
      <c r="C49" s="57" t="s">
        <v>320</v>
      </c>
      <c r="D49" s="54" t="s">
        <v>321</v>
      </c>
      <c r="E49" s="6" t="s">
        <v>137</v>
      </c>
      <c r="F49" s="19">
        <v>900000</v>
      </c>
      <c r="G49" s="24">
        <v>27558.9</v>
      </c>
      <c r="H49" s="24">
        <v>1.23</v>
      </c>
      <c r="I49" s="31"/>
      <c r="J49" s="31"/>
      <c r="K49" s="35"/>
    </row>
    <row r="50" spans="2:11" x14ac:dyDescent="0.3">
      <c r="B50" s="8" t="s">
        <v>473</v>
      </c>
      <c r="C50" s="57" t="s">
        <v>474</v>
      </c>
      <c r="D50" s="54" t="s">
        <v>475</v>
      </c>
      <c r="E50" s="6" t="s">
        <v>90</v>
      </c>
      <c r="F50" s="19">
        <v>421487</v>
      </c>
      <c r="G50" s="24">
        <v>26100.58</v>
      </c>
      <c r="H50" s="24">
        <v>1.1599999999999999</v>
      </c>
      <c r="I50" s="31"/>
      <c r="J50" s="31"/>
      <c r="K50" s="35"/>
    </row>
    <row r="51" spans="2:11" x14ac:dyDescent="0.3">
      <c r="B51" s="8" t="s">
        <v>2087</v>
      </c>
      <c r="C51" s="57" t="s">
        <v>2088</v>
      </c>
      <c r="D51" s="54" t="s">
        <v>2089</v>
      </c>
      <c r="E51" s="6" t="s">
        <v>159</v>
      </c>
      <c r="F51" s="19">
        <v>1480514</v>
      </c>
      <c r="G51" s="24">
        <v>25854.22</v>
      </c>
      <c r="H51" s="24">
        <v>1.1499999999999999</v>
      </c>
      <c r="I51" s="31"/>
      <c r="J51" s="31"/>
      <c r="K51" s="35"/>
    </row>
    <row r="52" spans="2:11" x14ac:dyDescent="0.3">
      <c r="B52" s="8" t="s">
        <v>799</v>
      </c>
      <c r="C52" s="57" t="s">
        <v>800</v>
      </c>
      <c r="D52" s="54" t="s">
        <v>801</v>
      </c>
      <c r="E52" s="6" t="s">
        <v>151</v>
      </c>
      <c r="F52" s="19">
        <v>2000100</v>
      </c>
      <c r="G52" s="24">
        <v>25257.26</v>
      </c>
      <c r="H52" s="24">
        <v>1.1299999999999999</v>
      </c>
      <c r="I52" s="31"/>
      <c r="J52" s="31"/>
      <c r="K52" s="35"/>
    </row>
    <row r="53" spans="2:11" x14ac:dyDescent="0.3">
      <c r="B53" s="8" t="s">
        <v>972</v>
      </c>
      <c r="C53" s="57" t="s">
        <v>973</v>
      </c>
      <c r="D53" s="54" t="s">
        <v>974</v>
      </c>
      <c r="E53" s="6" t="s">
        <v>206</v>
      </c>
      <c r="F53" s="19">
        <v>12000000</v>
      </c>
      <c r="G53" s="24">
        <v>24066</v>
      </c>
      <c r="H53" s="24">
        <v>1.07</v>
      </c>
      <c r="I53" s="31"/>
      <c r="J53" s="31"/>
      <c r="K53" s="35"/>
    </row>
    <row r="54" spans="2:11" x14ac:dyDescent="0.3">
      <c r="B54" s="8" t="s">
        <v>203</v>
      </c>
      <c r="C54" s="57" t="s">
        <v>204</v>
      </c>
      <c r="D54" s="54" t="s">
        <v>205</v>
      </c>
      <c r="E54" s="6" t="s">
        <v>206</v>
      </c>
      <c r="F54" s="19">
        <v>500370</v>
      </c>
      <c r="G54" s="24">
        <v>23932.7</v>
      </c>
      <c r="H54" s="24">
        <v>1.07</v>
      </c>
      <c r="I54" s="31"/>
      <c r="J54" s="31"/>
      <c r="K54" s="35"/>
    </row>
    <row r="55" spans="2:11" x14ac:dyDescent="0.3">
      <c r="B55" s="8" t="s">
        <v>931</v>
      </c>
      <c r="C55" s="57" t="s">
        <v>932</v>
      </c>
      <c r="D55" s="54" t="s">
        <v>933</v>
      </c>
      <c r="E55" s="6" t="s">
        <v>90</v>
      </c>
      <c r="F55" s="19">
        <v>7000000</v>
      </c>
      <c r="G55" s="24">
        <v>23509.5</v>
      </c>
      <c r="H55" s="24">
        <v>1.05</v>
      </c>
      <c r="I55" s="31"/>
      <c r="J55" s="31"/>
      <c r="K55" s="35"/>
    </row>
    <row r="56" spans="2:11" x14ac:dyDescent="0.3">
      <c r="B56" s="8" t="s">
        <v>322</v>
      </c>
      <c r="C56" s="57" t="s">
        <v>323</v>
      </c>
      <c r="D56" s="54" t="s">
        <v>324</v>
      </c>
      <c r="E56" s="6" t="s">
        <v>325</v>
      </c>
      <c r="F56" s="19">
        <v>2200000</v>
      </c>
      <c r="G56" s="24">
        <v>21216.799999999999</v>
      </c>
      <c r="H56" s="24">
        <v>0.95</v>
      </c>
      <c r="I56" s="31"/>
      <c r="J56" s="31"/>
      <c r="K56" s="35"/>
    </row>
    <row r="57" spans="2:11" x14ac:dyDescent="0.3">
      <c r="B57" s="8" t="s">
        <v>351</v>
      </c>
      <c r="C57" s="57" t="s">
        <v>352</v>
      </c>
      <c r="D57" s="54" t="s">
        <v>353</v>
      </c>
      <c r="E57" s="6" t="s">
        <v>151</v>
      </c>
      <c r="F57" s="19">
        <v>3249946</v>
      </c>
      <c r="G57" s="24">
        <v>20411.29</v>
      </c>
      <c r="H57" s="24">
        <v>0.91</v>
      </c>
      <c r="I57" s="31"/>
      <c r="J57" s="31"/>
      <c r="K57" s="35"/>
    </row>
    <row r="58" spans="2:11" x14ac:dyDescent="0.3">
      <c r="B58" s="8" t="s">
        <v>141</v>
      </c>
      <c r="C58" s="57" t="s">
        <v>142</v>
      </c>
      <c r="D58" s="54" t="s">
        <v>143</v>
      </c>
      <c r="E58" s="6" t="s">
        <v>137</v>
      </c>
      <c r="F58" s="19">
        <v>3600000</v>
      </c>
      <c r="G58" s="24">
        <v>19582.2</v>
      </c>
      <c r="H58" s="24">
        <v>0.87</v>
      </c>
      <c r="I58" s="31"/>
      <c r="J58" s="31"/>
      <c r="K58" s="35"/>
    </row>
    <row r="59" spans="2:11" x14ac:dyDescent="0.3">
      <c r="B59" s="8" t="s">
        <v>919</v>
      </c>
      <c r="C59" s="57" t="s">
        <v>920</v>
      </c>
      <c r="D59" s="54" t="s">
        <v>921</v>
      </c>
      <c r="E59" s="6" t="s">
        <v>90</v>
      </c>
      <c r="F59" s="19">
        <v>541917</v>
      </c>
      <c r="G59" s="24">
        <v>17204.240000000002</v>
      </c>
      <c r="H59" s="24">
        <v>0.77</v>
      </c>
      <c r="I59" s="31"/>
      <c r="J59" s="31"/>
      <c r="K59" s="35"/>
    </row>
    <row r="60" spans="2:11" x14ac:dyDescent="0.3">
      <c r="B60" s="8" t="s">
        <v>2090</v>
      </c>
      <c r="C60" s="57" t="s">
        <v>2091</v>
      </c>
      <c r="D60" s="54" t="s">
        <v>2092</v>
      </c>
      <c r="E60" s="6" t="s">
        <v>439</v>
      </c>
      <c r="F60" s="19">
        <v>400000</v>
      </c>
      <c r="G60" s="24">
        <v>15294.8</v>
      </c>
      <c r="H60" s="24">
        <v>0.68</v>
      </c>
      <c r="I60" s="31"/>
      <c r="J60" s="31"/>
      <c r="K60" s="35"/>
    </row>
    <row r="61" spans="2:11" x14ac:dyDescent="0.3">
      <c r="B61" s="8" t="s">
        <v>354</v>
      </c>
      <c r="C61" s="57" t="s">
        <v>355</v>
      </c>
      <c r="D61" s="54" t="s">
        <v>356</v>
      </c>
      <c r="E61" s="6" t="s">
        <v>151</v>
      </c>
      <c r="F61" s="19">
        <v>2500000</v>
      </c>
      <c r="G61" s="24">
        <v>10926.25</v>
      </c>
      <c r="H61" s="24">
        <v>0.49</v>
      </c>
      <c r="I61" s="31"/>
      <c r="J61" s="31"/>
      <c r="K61" s="35"/>
    </row>
    <row r="62" spans="2:11" x14ac:dyDescent="0.3">
      <c r="B62" s="8" t="s">
        <v>303</v>
      </c>
      <c r="C62" s="57" t="s">
        <v>304</v>
      </c>
      <c r="D62" s="54" t="s">
        <v>305</v>
      </c>
      <c r="E62" s="6" t="s">
        <v>78</v>
      </c>
      <c r="F62" s="19">
        <v>2700000</v>
      </c>
      <c r="G62" s="24">
        <v>9661.9500000000007</v>
      </c>
      <c r="H62" s="24">
        <v>0.43</v>
      </c>
      <c r="I62" s="31"/>
      <c r="J62" s="31"/>
      <c r="K62" s="35"/>
    </row>
    <row r="63" spans="2:11" x14ac:dyDescent="0.3">
      <c r="B63" s="8" t="s">
        <v>2093</v>
      </c>
      <c r="C63" s="57" t="s">
        <v>2094</v>
      </c>
      <c r="D63" s="54" t="s">
        <v>2095</v>
      </c>
      <c r="E63" s="6" t="s">
        <v>82</v>
      </c>
      <c r="F63" s="19">
        <v>1050447</v>
      </c>
      <c r="G63" s="24">
        <v>5017.46</v>
      </c>
      <c r="H63" s="24">
        <v>0.22</v>
      </c>
      <c r="I63" s="31"/>
      <c r="J63" s="31"/>
      <c r="K63" s="35"/>
    </row>
    <row r="64" spans="2:11" x14ac:dyDescent="0.3">
      <c r="B64" s="8" t="s">
        <v>2096</v>
      </c>
      <c r="C64" s="57" t="s">
        <v>2097</v>
      </c>
      <c r="D64" s="54" t="s">
        <v>2098</v>
      </c>
      <c r="E64" s="6" t="s">
        <v>147</v>
      </c>
      <c r="F64" s="19">
        <v>280707</v>
      </c>
      <c r="G64" s="24">
        <v>2161.02</v>
      </c>
      <c r="H64" s="24">
        <v>0.1</v>
      </c>
      <c r="I64" s="31"/>
      <c r="J64" s="31"/>
      <c r="K64" s="35"/>
    </row>
    <row r="65" spans="2:11" x14ac:dyDescent="0.3">
      <c r="B65" s="8" t="s">
        <v>482</v>
      </c>
      <c r="C65" s="57" t="s">
        <v>412</v>
      </c>
      <c r="D65" s="54" t="s">
        <v>483</v>
      </c>
      <c r="E65" s="6" t="s">
        <v>86</v>
      </c>
      <c r="F65" s="19">
        <v>2500000</v>
      </c>
      <c r="G65" s="24">
        <v>1677.5</v>
      </c>
      <c r="H65" s="24">
        <v>7.0000000000000007E-2</v>
      </c>
      <c r="I65" s="31"/>
      <c r="J65" s="31"/>
      <c r="K65" s="35" t="s">
        <v>481</v>
      </c>
    </row>
    <row r="66" spans="2:11" x14ac:dyDescent="0.3">
      <c r="B66" s="8" t="s">
        <v>571</v>
      </c>
      <c r="C66" s="57" t="s">
        <v>572</v>
      </c>
      <c r="D66" s="54" t="s">
        <v>573</v>
      </c>
      <c r="E66" s="6" t="s">
        <v>82</v>
      </c>
      <c r="F66" s="19">
        <v>13000</v>
      </c>
      <c r="G66" s="24">
        <v>243.8</v>
      </c>
      <c r="H66" s="24">
        <v>0.01</v>
      </c>
      <c r="I66" s="31"/>
      <c r="J66" s="31"/>
      <c r="K66" s="35"/>
    </row>
    <row r="67" spans="2:11" x14ac:dyDescent="0.3">
      <c r="B67" s="8" t="s">
        <v>372</v>
      </c>
      <c r="C67" s="57" t="s">
        <v>373</v>
      </c>
      <c r="D67" s="54" t="s">
        <v>374</v>
      </c>
      <c r="E67" s="6" t="s">
        <v>271</v>
      </c>
      <c r="F67" s="19">
        <v>2562406</v>
      </c>
      <c r="G67" s="61">
        <v>0</v>
      </c>
      <c r="H67" s="24" t="s">
        <v>5129</v>
      </c>
      <c r="I67" s="31"/>
      <c r="J67" s="31"/>
      <c r="K67" s="35" t="s">
        <v>5183</v>
      </c>
    </row>
    <row r="68" spans="2:11" x14ac:dyDescent="0.3">
      <c r="C68" s="58" t="s">
        <v>175</v>
      </c>
      <c r="D68" s="54"/>
      <c r="E68" s="6"/>
      <c r="F68" s="19"/>
      <c r="G68" s="25">
        <v>2095490.99</v>
      </c>
      <c r="H68" s="25">
        <v>93.47</v>
      </c>
      <c r="I68" s="31"/>
      <c r="J68" s="31"/>
      <c r="K68" s="35"/>
    </row>
    <row r="69" spans="2:11" x14ac:dyDescent="0.3">
      <c r="C69" s="57"/>
      <c r="D69" s="54"/>
      <c r="E69" s="6"/>
      <c r="F69" s="19"/>
      <c r="G69" s="24"/>
      <c r="H69" s="24"/>
      <c r="I69" s="31"/>
      <c r="J69" s="31"/>
      <c r="K69" s="35"/>
    </row>
    <row r="70" spans="2:11" x14ac:dyDescent="0.3">
      <c r="C70" s="58" t="s">
        <v>3</v>
      </c>
      <c r="D70" s="54"/>
      <c r="E70" s="6"/>
      <c r="F70" s="19"/>
      <c r="G70" s="24" t="s">
        <v>2</v>
      </c>
      <c r="H70" s="24" t="s">
        <v>2</v>
      </c>
      <c r="I70" s="31"/>
      <c r="J70" s="31"/>
      <c r="K70" s="35"/>
    </row>
    <row r="71" spans="2:11" x14ac:dyDescent="0.3">
      <c r="C71" s="57"/>
      <c r="D71" s="54"/>
      <c r="E71" s="6"/>
      <c r="F71" s="19"/>
      <c r="G71" s="24"/>
      <c r="H71" s="24"/>
      <c r="I71" s="31"/>
      <c r="J71" s="31"/>
      <c r="K71" s="35"/>
    </row>
    <row r="72" spans="2:11" x14ac:dyDescent="0.3">
      <c r="C72" s="58" t="s">
        <v>4</v>
      </c>
      <c r="D72" s="54"/>
      <c r="E72" s="6"/>
      <c r="F72" s="19"/>
      <c r="G72" s="24" t="s">
        <v>2</v>
      </c>
      <c r="H72" s="24" t="s">
        <v>2</v>
      </c>
      <c r="I72" s="31"/>
      <c r="J72" s="31"/>
      <c r="K72" s="35"/>
    </row>
    <row r="73" spans="2:11" x14ac:dyDescent="0.3">
      <c r="C73" s="57"/>
      <c r="D73" s="54"/>
      <c r="E73" s="6"/>
      <c r="F73" s="19"/>
      <c r="G73" s="24"/>
      <c r="H73" s="24"/>
      <c r="I73" s="31"/>
      <c r="J73" s="31"/>
      <c r="K73" s="35"/>
    </row>
    <row r="74" spans="2:11" x14ac:dyDescent="0.3">
      <c r="C74" s="58" t="s">
        <v>5</v>
      </c>
      <c r="D74" s="54"/>
      <c r="E74" s="6"/>
      <c r="F74" s="19"/>
      <c r="G74" s="24"/>
      <c r="H74" s="24"/>
      <c r="I74" s="31"/>
      <c r="J74" s="31"/>
      <c r="K74" s="35"/>
    </row>
    <row r="75" spans="2:11" x14ac:dyDescent="0.3">
      <c r="C75" s="57"/>
      <c r="D75" s="54"/>
      <c r="E75" s="6"/>
      <c r="F75" s="19"/>
      <c r="G75" s="24"/>
      <c r="H75" s="24"/>
      <c r="I75" s="31"/>
      <c r="J75" s="31"/>
      <c r="K75" s="35"/>
    </row>
    <row r="76" spans="2:11" x14ac:dyDescent="0.3">
      <c r="C76" s="58" t="s">
        <v>6</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7</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8</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9</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10</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A86" s="10"/>
      <c r="B86" s="28"/>
      <c r="C86" s="58" t="s">
        <v>11</v>
      </c>
      <c r="D86" s="54"/>
      <c r="E86" s="6"/>
      <c r="F86" s="19"/>
      <c r="G86" s="24"/>
      <c r="H86" s="24"/>
      <c r="I86" s="31"/>
      <c r="J86" s="31"/>
      <c r="K86" s="35"/>
    </row>
    <row r="87" spans="1:11" x14ac:dyDescent="0.3">
      <c r="A87" s="28"/>
      <c r="B87" s="28"/>
      <c r="C87" s="58" t="s">
        <v>13</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A89" s="28"/>
      <c r="B89" s="28"/>
      <c r="C89" s="58" t="s">
        <v>14</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C91" s="59" t="s">
        <v>15</v>
      </c>
      <c r="D91" s="54"/>
      <c r="E91" s="6"/>
      <c r="F91" s="19"/>
      <c r="G91" s="24"/>
      <c r="H91" s="24"/>
      <c r="I91" s="31"/>
      <c r="J91" s="31"/>
      <c r="K91" s="35"/>
    </row>
    <row r="92" spans="1:11" x14ac:dyDescent="0.3">
      <c r="B92" s="8" t="s">
        <v>1018</v>
      </c>
      <c r="C92" s="57" t="s">
        <v>1019</v>
      </c>
      <c r="D92" s="54" t="s">
        <v>1020</v>
      </c>
      <c r="E92" s="6" t="s">
        <v>186</v>
      </c>
      <c r="F92" s="19">
        <v>10000000</v>
      </c>
      <c r="G92" s="24">
        <v>9907.27</v>
      </c>
      <c r="H92" s="24">
        <v>0.44</v>
      </c>
      <c r="I92" s="31">
        <v>5.6007999999999996</v>
      </c>
      <c r="J92" s="31"/>
      <c r="K92" s="35"/>
    </row>
    <row r="93" spans="1:11" x14ac:dyDescent="0.3">
      <c r="B93" s="8" t="s">
        <v>1021</v>
      </c>
      <c r="C93" s="57" t="s">
        <v>1022</v>
      </c>
      <c r="D93" s="54" t="s">
        <v>1023</v>
      </c>
      <c r="E93" s="6" t="s">
        <v>186</v>
      </c>
      <c r="F93" s="19">
        <v>7500000</v>
      </c>
      <c r="G93" s="24">
        <v>7447.33</v>
      </c>
      <c r="H93" s="24">
        <v>0.33</v>
      </c>
      <c r="I93" s="31">
        <v>5.6124000000000001</v>
      </c>
      <c r="J93" s="31"/>
      <c r="K93" s="35"/>
    </row>
    <row r="94" spans="1:11" x14ac:dyDescent="0.3">
      <c r="B94" s="8" t="s">
        <v>1455</v>
      </c>
      <c r="C94" s="57" t="s">
        <v>1456</v>
      </c>
      <c r="D94" s="54" t="s">
        <v>1457</v>
      </c>
      <c r="E94" s="6" t="s">
        <v>186</v>
      </c>
      <c r="F94" s="19">
        <v>5500000</v>
      </c>
      <c r="G94" s="24">
        <v>5432.49</v>
      </c>
      <c r="H94" s="24">
        <v>0.24</v>
      </c>
      <c r="I94" s="31">
        <v>5.6001000000000003</v>
      </c>
      <c r="J94" s="31"/>
      <c r="K94" s="35"/>
    </row>
    <row r="95" spans="1:11" x14ac:dyDescent="0.3">
      <c r="B95" s="8" t="s">
        <v>1136</v>
      </c>
      <c r="C95" s="57" t="s">
        <v>1137</v>
      </c>
      <c r="D95" s="54" t="s">
        <v>1138</v>
      </c>
      <c r="E95" s="6" t="s">
        <v>186</v>
      </c>
      <c r="F95" s="19">
        <v>5000000</v>
      </c>
      <c r="G95" s="24">
        <v>4996.8100000000004</v>
      </c>
      <c r="H95" s="24">
        <v>0.22</v>
      </c>
      <c r="I95" s="31">
        <v>5.8254999999999999</v>
      </c>
      <c r="J95" s="31"/>
      <c r="K95" s="35"/>
    </row>
    <row r="96" spans="1:11" x14ac:dyDescent="0.3">
      <c r="B96" s="8" t="s">
        <v>183</v>
      </c>
      <c r="C96" s="57" t="s">
        <v>184</v>
      </c>
      <c r="D96" s="54" t="s">
        <v>185</v>
      </c>
      <c r="E96" s="6" t="s">
        <v>186</v>
      </c>
      <c r="F96" s="19">
        <v>3000000</v>
      </c>
      <c r="G96" s="24">
        <v>2998.09</v>
      </c>
      <c r="H96" s="24">
        <v>0.13</v>
      </c>
      <c r="I96" s="31">
        <v>5.8254999999999999</v>
      </c>
      <c r="J96" s="31"/>
      <c r="K96" s="35"/>
    </row>
    <row r="97" spans="1:11" x14ac:dyDescent="0.3">
      <c r="C97" s="58" t="s">
        <v>175</v>
      </c>
      <c r="D97" s="54"/>
      <c r="E97" s="6"/>
      <c r="F97" s="19"/>
      <c r="G97" s="25">
        <v>30781.99</v>
      </c>
      <c r="H97" s="25">
        <v>1.36</v>
      </c>
      <c r="I97" s="31"/>
      <c r="J97" s="31"/>
      <c r="K97" s="35"/>
    </row>
    <row r="98" spans="1:11" x14ac:dyDescent="0.3">
      <c r="C98" s="57"/>
      <c r="D98" s="54"/>
      <c r="E98" s="6"/>
      <c r="F98" s="19"/>
      <c r="G98" s="24"/>
      <c r="H98" s="24"/>
      <c r="I98" s="31"/>
      <c r="J98" s="31"/>
      <c r="K98" s="35"/>
    </row>
    <row r="99" spans="1:11" x14ac:dyDescent="0.3">
      <c r="C99" s="58" t="s">
        <v>16</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C101" s="58" t="s">
        <v>17</v>
      </c>
      <c r="D101" s="54"/>
      <c r="E101" s="6"/>
      <c r="F101" s="19"/>
      <c r="G101" s="24" t="s">
        <v>2</v>
      </c>
      <c r="H101" s="24" t="s">
        <v>2</v>
      </c>
      <c r="I101" s="31"/>
      <c r="J101" s="31"/>
      <c r="K101" s="35"/>
    </row>
    <row r="102" spans="1:11" x14ac:dyDescent="0.3">
      <c r="C102" s="57"/>
      <c r="D102" s="54"/>
      <c r="E102" s="6"/>
      <c r="F102" s="19"/>
      <c r="G102" s="24"/>
      <c r="H102" s="24"/>
      <c r="I102" s="31"/>
      <c r="J102" s="31"/>
      <c r="K102" s="35"/>
    </row>
    <row r="103" spans="1:11" x14ac:dyDescent="0.3">
      <c r="A103" s="10"/>
      <c r="B103" s="28"/>
      <c r="C103" s="58" t="s">
        <v>18</v>
      </c>
      <c r="D103" s="54"/>
      <c r="E103" s="6"/>
      <c r="F103" s="19"/>
      <c r="G103" s="24"/>
      <c r="H103" s="24"/>
      <c r="I103" s="31"/>
      <c r="J103" s="31"/>
      <c r="K103" s="35"/>
    </row>
    <row r="104" spans="1:11" x14ac:dyDescent="0.3">
      <c r="A104" s="28"/>
      <c r="B104" s="28"/>
      <c r="C104" s="58" t="s">
        <v>19</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20</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21</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22</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A112" s="28"/>
      <c r="B112" s="28"/>
      <c r="C112" s="58" t="s">
        <v>23</v>
      </c>
      <c r="D112" s="54"/>
      <c r="E112" s="6"/>
      <c r="F112" s="19"/>
      <c r="G112" s="24" t="s">
        <v>2</v>
      </c>
      <c r="H112" s="24" t="s">
        <v>2</v>
      </c>
      <c r="I112" s="31"/>
      <c r="J112" s="31"/>
      <c r="K112" s="35"/>
    </row>
    <row r="113" spans="1:54" x14ac:dyDescent="0.3">
      <c r="A113" s="28"/>
      <c r="B113" s="28"/>
      <c r="C113" s="58"/>
      <c r="D113" s="54"/>
      <c r="E113" s="6"/>
      <c r="F113" s="19"/>
      <c r="G113" s="24"/>
      <c r="H113" s="24"/>
      <c r="I113" s="31"/>
      <c r="J113" s="31"/>
      <c r="K113" s="35"/>
    </row>
    <row r="114" spans="1:54" x14ac:dyDescent="0.3">
      <c r="C114" s="59" t="s">
        <v>24</v>
      </c>
      <c r="D114" s="54"/>
      <c r="E114" s="6"/>
      <c r="F114" s="19"/>
      <c r="G114" s="24"/>
      <c r="H114" s="24"/>
      <c r="I114" s="31"/>
      <c r="J114" s="31"/>
      <c r="K114" s="35"/>
    </row>
    <row r="115" spans="1:54" x14ac:dyDescent="0.3">
      <c r="B115" s="8" t="s">
        <v>187</v>
      </c>
      <c r="C115" s="57" t="s">
        <v>188</v>
      </c>
      <c r="D115" s="54"/>
      <c r="E115" s="6"/>
      <c r="F115" s="19"/>
      <c r="G115" s="24">
        <v>133300.39000000001</v>
      </c>
      <c r="H115" s="24">
        <v>5.95</v>
      </c>
      <c r="I115" s="31"/>
      <c r="J115" s="31"/>
      <c r="K115" s="35"/>
    </row>
    <row r="116" spans="1:54" x14ac:dyDescent="0.3">
      <c r="C116" s="58" t="s">
        <v>175</v>
      </c>
      <c r="D116" s="54"/>
      <c r="E116" s="6"/>
      <c r="F116" s="19"/>
      <c r="G116" s="25">
        <v>133300.39000000001</v>
      </c>
      <c r="H116" s="25">
        <v>5.95</v>
      </c>
      <c r="I116" s="31"/>
      <c r="J116" s="31"/>
      <c r="K116" s="35"/>
    </row>
    <row r="117" spans="1:54" x14ac:dyDescent="0.3">
      <c r="C117" s="57"/>
      <c r="D117" s="54"/>
      <c r="E117" s="6"/>
      <c r="F117" s="19"/>
      <c r="G117" s="24"/>
      <c r="H117" s="24"/>
      <c r="I117" s="31"/>
      <c r="J117" s="31"/>
      <c r="K117" s="35"/>
    </row>
    <row r="118" spans="1:54" x14ac:dyDescent="0.3">
      <c r="A118" s="10"/>
      <c r="B118" s="28"/>
      <c r="C118" s="58" t="s">
        <v>25</v>
      </c>
      <c r="D118" s="54"/>
      <c r="E118" s="6"/>
      <c r="F118" s="19"/>
      <c r="G118" s="24"/>
      <c r="H118" s="24"/>
      <c r="I118" s="31"/>
      <c r="J118" s="31"/>
      <c r="K118" s="35"/>
    </row>
    <row r="119" spans="1:54" s="2" customFormat="1" ht="13.8" x14ac:dyDescent="0.3">
      <c r="A119" s="28"/>
      <c r="B119" s="28"/>
      <c r="C119" s="57" t="s">
        <v>5128</v>
      </c>
      <c r="D119" s="54"/>
      <c r="E119" s="6"/>
      <c r="F119" s="19"/>
      <c r="G119" s="24">
        <v>210</v>
      </c>
      <c r="H119" s="24">
        <v>0.01</v>
      </c>
      <c r="I119" s="31"/>
      <c r="J119" s="31"/>
      <c r="K119" s="35"/>
      <c r="L119" s="3"/>
      <c r="AI119" s="3"/>
      <c r="AV119" s="3"/>
      <c r="AX119" s="3"/>
      <c r="BB119" s="3"/>
    </row>
    <row r="120" spans="1:54" x14ac:dyDescent="0.3">
      <c r="B120" s="8"/>
      <c r="C120" s="57" t="s">
        <v>189</v>
      </c>
      <c r="D120" s="54"/>
      <c r="E120" s="6"/>
      <c r="F120" s="19"/>
      <c r="G120" s="24">
        <v>-19171.759999999998</v>
      </c>
      <c r="H120" s="24">
        <v>-0.79</v>
      </c>
      <c r="I120" s="31"/>
      <c r="J120" s="31"/>
      <c r="K120" s="35"/>
    </row>
    <row r="121" spans="1:54" x14ac:dyDescent="0.3">
      <c r="C121" s="58" t="s">
        <v>175</v>
      </c>
      <c r="D121" s="54"/>
      <c r="E121" s="6"/>
      <c r="F121" s="19"/>
      <c r="G121" s="25">
        <v>-18961.759999999998</v>
      </c>
      <c r="H121" s="25">
        <v>-0.78</v>
      </c>
      <c r="I121" s="31"/>
      <c r="J121" s="31"/>
      <c r="K121" s="35"/>
    </row>
    <row r="122" spans="1:54" x14ac:dyDescent="0.3">
      <c r="C122" s="57"/>
      <c r="D122" s="54"/>
      <c r="E122" s="6"/>
      <c r="F122" s="19"/>
      <c r="G122" s="24"/>
      <c r="H122" s="24"/>
      <c r="I122" s="31"/>
      <c r="J122" s="31"/>
      <c r="K122" s="35"/>
    </row>
    <row r="123" spans="1:54" x14ac:dyDescent="0.3">
      <c r="C123" s="60" t="s">
        <v>190</v>
      </c>
      <c r="D123" s="55"/>
      <c r="E123" s="5"/>
      <c r="F123" s="20"/>
      <c r="G123" s="26">
        <v>2240611.61</v>
      </c>
      <c r="H123" s="26">
        <v>100</v>
      </c>
      <c r="I123" s="32"/>
      <c r="J123" s="32"/>
      <c r="K123" s="36"/>
    </row>
    <row r="125" spans="1:54" s="50" customFormat="1" ht="15" x14ac:dyDescent="0.35">
      <c r="C125" s="50" t="s">
        <v>4896</v>
      </c>
      <c r="F125" s="51"/>
      <c r="G125" s="51"/>
      <c r="H125" s="51"/>
    </row>
    <row r="126" spans="1:54" s="42" customFormat="1" ht="27.6" x14ac:dyDescent="0.3">
      <c r="B126" s="43"/>
      <c r="C126" s="43" t="s">
        <v>4891</v>
      </c>
      <c r="D126" s="43" t="s">
        <v>4892</v>
      </c>
      <c r="E126" s="43" t="s">
        <v>4893</v>
      </c>
      <c r="F126" s="44" t="s">
        <v>34</v>
      </c>
      <c r="G126" s="45" t="s">
        <v>4894</v>
      </c>
      <c r="H126" s="44" t="s">
        <v>36</v>
      </c>
      <c r="I126" s="43" t="s">
        <v>39</v>
      </c>
    </row>
    <row r="127" spans="1:54" s="42" customFormat="1" ht="13.8" x14ac:dyDescent="0.3">
      <c r="B127" s="43"/>
      <c r="C127" s="43" t="s">
        <v>4890</v>
      </c>
      <c r="D127" s="43"/>
      <c r="E127" s="43"/>
      <c r="F127" s="44"/>
      <c r="G127" s="45"/>
      <c r="H127" s="44"/>
      <c r="I127" s="43"/>
    </row>
    <row r="128" spans="1:54" s="2" customFormat="1" ht="13.8" x14ac:dyDescent="0.3">
      <c r="B128" s="46">
        <v>2219827</v>
      </c>
      <c r="C128" s="46" t="s">
        <v>4902</v>
      </c>
      <c r="D128" s="46" t="s">
        <v>4889</v>
      </c>
      <c r="E128" s="46" t="s">
        <v>127</v>
      </c>
      <c r="F128" s="47">
        <v>3598875</v>
      </c>
      <c r="G128" s="47">
        <v>9407.8191375000006</v>
      </c>
      <c r="H128" s="47">
        <v>0.42</v>
      </c>
      <c r="I128" s="46"/>
    </row>
    <row r="129" spans="2:11" s="1" customFormat="1" ht="13.8" x14ac:dyDescent="0.3">
      <c r="B129" s="48"/>
      <c r="C129" s="48" t="s">
        <v>4895</v>
      </c>
      <c r="D129" s="48"/>
      <c r="E129" s="48"/>
      <c r="F129" s="49"/>
      <c r="G129" s="49">
        <v>9407.8191375000006</v>
      </c>
      <c r="H129" s="49">
        <v>0.42</v>
      </c>
      <c r="I129" s="48"/>
    </row>
    <row r="131" spans="2:11" x14ac:dyDescent="0.3">
      <c r="C131" s="1" t="s">
        <v>191</v>
      </c>
    </row>
    <row r="132" spans="2:11" x14ac:dyDescent="0.3">
      <c r="C132" s="37" t="s">
        <v>192</v>
      </c>
      <c r="D132" s="37"/>
      <c r="E132" s="37"/>
      <c r="F132" s="37"/>
      <c r="G132" s="37"/>
      <c r="H132" s="37"/>
      <c r="I132" s="37"/>
      <c r="J132" s="37"/>
      <c r="K132" s="37"/>
    </row>
    <row r="133" spans="2:11" x14ac:dyDescent="0.3">
      <c r="C133" s="2" t="s">
        <v>193</v>
      </c>
    </row>
    <row r="134" spans="2:11" x14ac:dyDescent="0.3">
      <c r="C134" s="2" t="s">
        <v>194</v>
      </c>
    </row>
    <row r="135" spans="2:11" ht="30" customHeight="1" x14ac:dyDescent="0.3">
      <c r="C135" s="82" t="s">
        <v>195</v>
      </c>
      <c r="D135" s="83"/>
      <c r="E135" s="83"/>
      <c r="F135" s="83"/>
      <c r="G135" s="83"/>
      <c r="H135" s="83"/>
      <c r="I135" s="83"/>
      <c r="J135" s="83"/>
      <c r="K135" s="83"/>
    </row>
    <row r="136" spans="2:11" x14ac:dyDescent="0.3">
      <c r="C136" s="2" t="s">
        <v>196</v>
      </c>
    </row>
    <row r="138" spans="2:11" x14ac:dyDescent="0.3">
      <c r="C138" s="1" t="s">
        <v>5237</v>
      </c>
      <c r="E138" s="80" t="s">
        <v>5238</v>
      </c>
    </row>
    <row r="139" spans="2:11" x14ac:dyDescent="0.3">
      <c r="E139" s="2" t="s">
        <v>5257</v>
      </c>
    </row>
  </sheetData>
  <mergeCells count="1">
    <mergeCell ref="C135:K135"/>
  </mergeCells>
  <hyperlinks>
    <hyperlink ref="J2" location="'Index'!A1" display="'Index'!A1" xr:uid="{DE01F16B-FFC3-4C73-B652-0A7DDE4D572A}"/>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DC140-A3EA-49D9-BB83-7D199A66CDB3}">
  <sheetPr codeName="Sheet1"/>
  <dimension ref="A1:IV73"/>
  <sheetViews>
    <sheetView showGridLines="0" zoomScale="90" zoomScaleNormal="90" workbookViewId="0">
      <pane ySplit="6" topLeftCell="A6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2099</v>
      </c>
      <c r="J2" s="38" t="s">
        <v>4884</v>
      </c>
    </row>
    <row r="3" spans="1:54" ht="16.2" x14ac:dyDescent="0.35">
      <c r="C3" s="1" t="s">
        <v>28</v>
      </c>
      <c r="D3" s="21" t="s">
        <v>2100</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2101</v>
      </c>
      <c r="C24" s="57" t="s">
        <v>2102</v>
      </c>
      <c r="D24" s="54" t="s">
        <v>2103</v>
      </c>
      <c r="E24" s="6" t="s">
        <v>186</v>
      </c>
      <c r="F24" s="19">
        <v>131000000</v>
      </c>
      <c r="G24" s="24">
        <v>138097.57999999999</v>
      </c>
      <c r="H24" s="24">
        <v>71.03</v>
      </c>
      <c r="I24" s="31">
        <v>6.3897256000000002</v>
      </c>
      <c r="J24" s="31"/>
      <c r="K24" s="35"/>
    </row>
    <row r="25" spans="1:11" x14ac:dyDescent="0.3">
      <c r="B25" s="8" t="s">
        <v>715</v>
      </c>
      <c r="C25" s="57" t="s">
        <v>716</v>
      </c>
      <c r="D25" s="54" t="s">
        <v>717</v>
      </c>
      <c r="E25" s="6" t="s">
        <v>186</v>
      </c>
      <c r="F25" s="19">
        <v>49000000</v>
      </c>
      <c r="G25" s="24">
        <v>52186.67</v>
      </c>
      <c r="H25" s="24">
        <v>26.84</v>
      </c>
      <c r="I25" s="31">
        <v>6.5027048000000001</v>
      </c>
      <c r="J25" s="31"/>
      <c r="K25" s="35"/>
    </row>
    <row r="26" spans="1:11" x14ac:dyDescent="0.3">
      <c r="C26" s="58" t="s">
        <v>175</v>
      </c>
      <c r="D26" s="54"/>
      <c r="E26" s="6"/>
      <c r="F26" s="19"/>
      <c r="G26" s="25">
        <v>190284.25</v>
      </c>
      <c r="H26" s="25">
        <v>97.87</v>
      </c>
      <c r="I26" s="31"/>
      <c r="J26" s="31"/>
      <c r="K26" s="35"/>
    </row>
    <row r="27" spans="1:11" x14ac:dyDescent="0.3">
      <c r="C27" s="57"/>
      <c r="D27" s="54"/>
      <c r="E27" s="6"/>
      <c r="F27" s="19"/>
      <c r="G27" s="24"/>
      <c r="H27" s="24"/>
      <c r="I27" s="31"/>
      <c r="J27" s="31"/>
      <c r="K27" s="35"/>
    </row>
    <row r="28" spans="1:11" x14ac:dyDescent="0.3">
      <c r="C28" s="58" t="s">
        <v>10</v>
      </c>
      <c r="D28" s="54"/>
      <c r="E28" s="6"/>
      <c r="F28" s="19"/>
      <c r="G28" s="24" t="s">
        <v>2</v>
      </c>
      <c r="H28" s="24" t="s">
        <v>2</v>
      </c>
      <c r="I28" s="31"/>
      <c r="J28" s="31"/>
      <c r="K28" s="35"/>
    </row>
    <row r="29" spans="1:11" x14ac:dyDescent="0.3">
      <c r="C29" s="57"/>
      <c r="D29" s="54"/>
      <c r="E29" s="6"/>
      <c r="F29" s="19"/>
      <c r="G29" s="24"/>
      <c r="H29" s="24"/>
      <c r="I29" s="31"/>
      <c r="J29" s="31"/>
      <c r="K29" s="35"/>
    </row>
    <row r="30" spans="1:11" x14ac:dyDescent="0.3">
      <c r="C30" s="58" t="s">
        <v>11</v>
      </c>
      <c r="D30" s="54"/>
      <c r="E30" s="6"/>
      <c r="F30" s="19"/>
      <c r="G30" s="24"/>
      <c r="H30" s="24"/>
      <c r="I30" s="31"/>
      <c r="J30" s="31"/>
      <c r="K30" s="35"/>
    </row>
    <row r="31" spans="1:11" x14ac:dyDescent="0.3">
      <c r="C31" s="57"/>
      <c r="D31" s="54"/>
      <c r="E31" s="6"/>
      <c r="F31" s="19"/>
      <c r="G31" s="24"/>
      <c r="H31" s="24"/>
      <c r="I31" s="31"/>
      <c r="J31" s="31"/>
      <c r="K31" s="35"/>
    </row>
    <row r="32" spans="1:11" x14ac:dyDescent="0.3">
      <c r="C32" s="58" t="s">
        <v>13</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14</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15</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16</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C40" s="58" t="s">
        <v>17</v>
      </c>
      <c r="D40" s="54"/>
      <c r="E40" s="6"/>
      <c r="F40" s="19"/>
      <c r="G40" s="24" t="s">
        <v>2</v>
      </c>
      <c r="H40" s="24" t="s">
        <v>2</v>
      </c>
      <c r="I40" s="31"/>
      <c r="J40" s="31"/>
      <c r="K40" s="35"/>
    </row>
    <row r="41" spans="1:11" x14ac:dyDescent="0.3">
      <c r="C41" s="57"/>
      <c r="D41" s="54"/>
      <c r="E41" s="6"/>
      <c r="F41" s="19"/>
      <c r="G41" s="24"/>
      <c r="H41" s="24"/>
      <c r="I41" s="31"/>
      <c r="J41" s="31"/>
      <c r="K41" s="35"/>
    </row>
    <row r="42" spans="1:11" x14ac:dyDescent="0.3">
      <c r="A42" s="10"/>
      <c r="B42" s="28"/>
      <c r="C42" s="58" t="s">
        <v>18</v>
      </c>
      <c r="D42" s="54"/>
      <c r="E42" s="6"/>
      <c r="F42" s="19"/>
      <c r="G42" s="24"/>
      <c r="H42" s="24"/>
      <c r="I42" s="31"/>
      <c r="J42" s="31"/>
      <c r="K42" s="35"/>
    </row>
    <row r="43" spans="1:11" x14ac:dyDescent="0.3">
      <c r="A43" s="28"/>
      <c r="B43" s="28"/>
      <c r="C43" s="58" t="s">
        <v>19</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A45" s="28"/>
      <c r="B45" s="28"/>
      <c r="C45" s="58" t="s">
        <v>20</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21</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22</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23</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187</v>
      </c>
      <c r="C54" s="57" t="s">
        <v>188</v>
      </c>
      <c r="D54" s="54"/>
      <c r="E54" s="6"/>
      <c r="F54" s="19"/>
      <c r="G54" s="24">
        <v>1567.02</v>
      </c>
      <c r="H54" s="24">
        <v>0.81</v>
      </c>
      <c r="I54" s="31"/>
      <c r="J54" s="31"/>
      <c r="K54" s="35"/>
    </row>
    <row r="55" spans="1:54" x14ac:dyDescent="0.3">
      <c r="C55" s="58" t="s">
        <v>175</v>
      </c>
      <c r="D55" s="54"/>
      <c r="E55" s="6"/>
      <c r="F55" s="19"/>
      <c r="G55" s="25">
        <v>1567.02</v>
      </c>
      <c r="H55" s="25">
        <v>0.81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5128</v>
      </c>
      <c r="D58" s="54"/>
      <c r="E58" s="6"/>
      <c r="F58" s="19"/>
      <c r="G58" s="24" t="s">
        <v>2</v>
      </c>
      <c r="H58" s="24" t="s">
        <v>2</v>
      </c>
      <c r="I58" s="31"/>
      <c r="J58" s="31"/>
      <c r="K58" s="35"/>
      <c r="L58" s="3"/>
      <c r="AI58" s="3"/>
      <c r="AV58" s="3"/>
      <c r="AX58" s="3"/>
      <c r="BB58" s="3"/>
    </row>
    <row r="59" spans="1:54" x14ac:dyDescent="0.3">
      <c r="B59" s="8"/>
      <c r="C59" s="57" t="s">
        <v>189</v>
      </c>
      <c r="D59" s="54"/>
      <c r="E59" s="6"/>
      <c r="F59" s="19"/>
      <c r="G59" s="24">
        <v>2561.4299999999998</v>
      </c>
      <c r="H59" s="24">
        <v>1.32</v>
      </c>
      <c r="I59" s="31"/>
      <c r="J59" s="31"/>
      <c r="K59" s="35"/>
    </row>
    <row r="60" spans="1:54" x14ac:dyDescent="0.3">
      <c r="C60" s="58" t="s">
        <v>175</v>
      </c>
      <c r="D60" s="54"/>
      <c r="E60" s="6"/>
      <c r="F60" s="19"/>
      <c r="G60" s="25">
        <v>2561.4299999999998</v>
      </c>
      <c r="H60" s="25">
        <v>1.32</v>
      </c>
      <c r="I60" s="31"/>
      <c r="J60" s="31"/>
      <c r="K60" s="35"/>
    </row>
    <row r="61" spans="1:54" x14ac:dyDescent="0.3">
      <c r="C61" s="57"/>
      <c r="D61" s="54"/>
      <c r="E61" s="6"/>
      <c r="F61" s="19"/>
      <c r="G61" s="24"/>
      <c r="H61" s="24"/>
      <c r="I61" s="31"/>
      <c r="J61" s="31"/>
      <c r="K61" s="35"/>
    </row>
    <row r="62" spans="1:54" x14ac:dyDescent="0.3">
      <c r="C62" s="60" t="s">
        <v>190</v>
      </c>
      <c r="D62" s="55"/>
      <c r="E62" s="5"/>
      <c r="F62" s="20"/>
      <c r="G62" s="26">
        <v>194412.7</v>
      </c>
      <c r="H62" s="26">
        <v>100</v>
      </c>
      <c r="I62" s="32"/>
      <c r="J62" s="32"/>
      <c r="K62" s="36"/>
    </row>
    <row r="65" spans="3:11" x14ac:dyDescent="0.3">
      <c r="C65" s="1" t="s">
        <v>191</v>
      </c>
    </row>
    <row r="66" spans="3:11" x14ac:dyDescent="0.3">
      <c r="C66" s="37" t="s">
        <v>192</v>
      </c>
      <c r="D66" s="37"/>
      <c r="E66" s="37"/>
      <c r="F66" s="37"/>
      <c r="G66" s="37"/>
      <c r="H66" s="37"/>
      <c r="I66" s="37"/>
      <c r="J66" s="37"/>
      <c r="K66" s="37"/>
    </row>
    <row r="67" spans="3:11" x14ac:dyDescent="0.3">
      <c r="C67" s="2" t="s">
        <v>193</v>
      </c>
    </row>
    <row r="68" spans="3:11" x14ac:dyDescent="0.3">
      <c r="C68" s="2" t="s">
        <v>194</v>
      </c>
    </row>
    <row r="69" spans="3:11" ht="30" customHeight="1" x14ac:dyDescent="0.3">
      <c r="C69" s="82" t="s">
        <v>195</v>
      </c>
      <c r="D69" s="83"/>
      <c r="E69" s="83"/>
      <c r="F69" s="83"/>
      <c r="G69" s="83"/>
      <c r="H69" s="83"/>
      <c r="I69" s="83"/>
      <c r="J69" s="83"/>
      <c r="K69" s="83"/>
    </row>
    <row r="70" spans="3:11" x14ac:dyDescent="0.3">
      <c r="C70" s="2" t="s">
        <v>196</v>
      </c>
    </row>
    <row r="72" spans="3:11" x14ac:dyDescent="0.3">
      <c r="C72" s="1" t="s">
        <v>5237</v>
      </c>
      <c r="E72" s="80" t="s">
        <v>5238</v>
      </c>
    </row>
    <row r="73" spans="3:11" x14ac:dyDescent="0.3">
      <c r="E73" s="2" t="s">
        <v>5258</v>
      </c>
    </row>
  </sheetData>
  <mergeCells count="1">
    <mergeCell ref="C69:K69"/>
  </mergeCells>
  <hyperlinks>
    <hyperlink ref="J2" location="'Index'!A1" display="'Index'!A1" xr:uid="{84C6D89A-DD92-4CC6-8FA4-45FEEF09F28E}"/>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A6178-9DE0-4E12-8E06-890620FE787E}">
  <sheetPr codeName="Sheet1"/>
  <dimension ref="A1:IV99"/>
  <sheetViews>
    <sheetView showGridLines="0" zoomScale="90" zoomScaleNormal="90" workbookViewId="0">
      <pane ySplit="6" topLeftCell="A90"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2104</v>
      </c>
      <c r="J2" s="38" t="s">
        <v>4884</v>
      </c>
    </row>
    <row r="3" spans="1:54" ht="16.2" x14ac:dyDescent="0.35">
      <c r="C3" s="1" t="s">
        <v>28</v>
      </c>
      <c r="D3" s="21" t="s">
        <v>2105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309</v>
      </c>
      <c r="C10" s="57" t="s">
        <v>310</v>
      </c>
      <c r="D10" s="54" t="s">
        <v>311</v>
      </c>
      <c r="E10" s="6" t="s">
        <v>197</v>
      </c>
      <c r="F10" s="19">
        <v>3776000</v>
      </c>
      <c r="G10" s="24">
        <v>6080.12</v>
      </c>
      <c r="H10" s="24">
        <v>8.9700000000000006</v>
      </c>
      <c r="I10" s="31"/>
      <c r="J10" s="31"/>
      <c r="K10" s="35"/>
    </row>
    <row r="11" spans="1:54" x14ac:dyDescent="0.3">
      <c r="B11" s="8" t="s">
        <v>64</v>
      </c>
      <c r="C11" s="57" t="s">
        <v>65</v>
      </c>
      <c r="D11" s="54" t="s">
        <v>66</v>
      </c>
      <c r="E11" s="6" t="s">
        <v>67</v>
      </c>
      <c r="F11" s="19">
        <v>424732</v>
      </c>
      <c r="G11" s="24">
        <v>6035.02</v>
      </c>
      <c r="H11" s="24">
        <v>8.91</v>
      </c>
      <c r="I11" s="31"/>
      <c r="J11" s="31"/>
      <c r="K11" s="35"/>
    </row>
    <row r="12" spans="1:54" x14ac:dyDescent="0.3">
      <c r="B12" s="8" t="s">
        <v>75</v>
      </c>
      <c r="C12" s="57" t="s">
        <v>76</v>
      </c>
      <c r="D12" s="54" t="s">
        <v>77</v>
      </c>
      <c r="E12" s="6" t="s">
        <v>78</v>
      </c>
      <c r="F12" s="19">
        <v>34000</v>
      </c>
      <c r="G12" s="24">
        <v>3811.4</v>
      </c>
      <c r="H12" s="24">
        <v>5.63</v>
      </c>
      <c r="I12" s="31"/>
      <c r="J12" s="31"/>
      <c r="K12" s="35"/>
    </row>
    <row r="13" spans="1:54" x14ac:dyDescent="0.3">
      <c r="B13" s="8" t="s">
        <v>963</v>
      </c>
      <c r="C13" s="57" t="s">
        <v>964</v>
      </c>
      <c r="D13" s="54" t="s">
        <v>965</v>
      </c>
      <c r="E13" s="6" t="s">
        <v>119</v>
      </c>
      <c r="F13" s="19">
        <v>2070000</v>
      </c>
      <c r="G13" s="24">
        <v>3361.68</v>
      </c>
      <c r="H13" s="24">
        <v>4.96</v>
      </c>
      <c r="I13" s="31"/>
      <c r="J13" s="31"/>
      <c r="K13" s="35"/>
    </row>
    <row r="14" spans="1:54" x14ac:dyDescent="0.3">
      <c r="B14" s="8" t="s">
        <v>423</v>
      </c>
      <c r="C14" s="57" t="s">
        <v>424</v>
      </c>
      <c r="D14" s="54" t="s">
        <v>425</v>
      </c>
      <c r="E14" s="6" t="s">
        <v>426</v>
      </c>
      <c r="F14" s="19">
        <v>1400000</v>
      </c>
      <c r="G14" s="24">
        <v>3351.6</v>
      </c>
      <c r="H14" s="24">
        <v>4.95</v>
      </c>
      <c r="I14" s="31"/>
      <c r="J14" s="31"/>
      <c r="K14" s="35"/>
    </row>
    <row r="15" spans="1:54" x14ac:dyDescent="0.3">
      <c r="B15" s="8" t="s">
        <v>486</v>
      </c>
      <c r="C15" s="57" t="s">
        <v>487</v>
      </c>
      <c r="D15" s="54" t="s">
        <v>488</v>
      </c>
      <c r="E15" s="6" t="s">
        <v>489</v>
      </c>
      <c r="F15" s="19">
        <v>335000</v>
      </c>
      <c r="G15" s="24">
        <v>2961.9</v>
      </c>
      <c r="H15" s="24">
        <v>4.37</v>
      </c>
      <c r="I15" s="31"/>
      <c r="J15" s="31"/>
      <c r="K15" s="35"/>
    </row>
    <row r="16" spans="1:54" x14ac:dyDescent="0.3">
      <c r="B16" s="8" t="s">
        <v>2106</v>
      </c>
      <c r="C16" s="57" t="s">
        <v>2107</v>
      </c>
      <c r="D16" s="54" t="s">
        <v>2108</v>
      </c>
      <c r="E16" s="6" t="s">
        <v>2109</v>
      </c>
      <c r="F16" s="19">
        <v>675000</v>
      </c>
      <c r="G16" s="24">
        <v>2939.96</v>
      </c>
      <c r="H16" s="24">
        <v>4.34</v>
      </c>
      <c r="I16" s="31"/>
      <c r="J16" s="31"/>
      <c r="K16" s="35"/>
    </row>
    <row r="17" spans="2:11" x14ac:dyDescent="0.3">
      <c r="B17" s="8" t="s">
        <v>2110</v>
      </c>
      <c r="C17" s="57" t="s">
        <v>2111</v>
      </c>
      <c r="D17" s="54" t="s">
        <v>2112</v>
      </c>
      <c r="E17" s="6" t="s">
        <v>111</v>
      </c>
      <c r="F17" s="19">
        <v>760000</v>
      </c>
      <c r="G17" s="24">
        <v>2720.04</v>
      </c>
      <c r="H17" s="24">
        <v>4.01</v>
      </c>
      <c r="I17" s="31"/>
      <c r="J17" s="31"/>
      <c r="K17" s="35"/>
    </row>
    <row r="18" spans="2:11" x14ac:dyDescent="0.3">
      <c r="B18" s="8" t="s">
        <v>957</v>
      </c>
      <c r="C18" s="57" t="s">
        <v>958</v>
      </c>
      <c r="D18" s="54" t="s">
        <v>959</v>
      </c>
      <c r="E18" s="6" t="s">
        <v>67</v>
      </c>
      <c r="F18" s="19">
        <v>1900000</v>
      </c>
      <c r="G18" s="24">
        <v>2697.43</v>
      </c>
      <c r="H18" s="24">
        <v>3.98</v>
      </c>
      <c r="I18" s="31"/>
      <c r="J18" s="31"/>
      <c r="K18" s="35"/>
    </row>
    <row r="19" spans="2:11" x14ac:dyDescent="0.3">
      <c r="B19" s="8" t="s">
        <v>116</v>
      </c>
      <c r="C19" s="57" t="s">
        <v>117</v>
      </c>
      <c r="D19" s="54" t="s">
        <v>118</v>
      </c>
      <c r="E19" s="6" t="s">
        <v>119</v>
      </c>
      <c r="F19" s="19">
        <v>930000</v>
      </c>
      <c r="G19" s="24">
        <v>2694.68</v>
      </c>
      <c r="H19" s="24">
        <v>3.98</v>
      </c>
      <c r="I19" s="31"/>
      <c r="J19" s="31"/>
      <c r="K19" s="35"/>
    </row>
    <row r="20" spans="2:11" x14ac:dyDescent="0.3">
      <c r="B20" s="8" t="s">
        <v>1776</v>
      </c>
      <c r="C20" s="57" t="s">
        <v>1777</v>
      </c>
      <c r="D20" s="54" t="s">
        <v>1778</v>
      </c>
      <c r="E20" s="6" t="s">
        <v>489</v>
      </c>
      <c r="F20" s="19">
        <v>450000</v>
      </c>
      <c r="G20" s="24">
        <v>2656.35</v>
      </c>
      <c r="H20" s="24">
        <v>3.92</v>
      </c>
      <c r="I20" s="31"/>
      <c r="J20" s="31"/>
      <c r="K20" s="35"/>
    </row>
    <row r="21" spans="2:11" x14ac:dyDescent="0.3">
      <c r="B21" s="8" t="s">
        <v>1051</v>
      </c>
      <c r="C21" s="57" t="s">
        <v>1052</v>
      </c>
      <c r="D21" s="54" t="s">
        <v>1053</v>
      </c>
      <c r="E21" s="6" t="s">
        <v>1054</v>
      </c>
      <c r="F21" s="19">
        <v>650000</v>
      </c>
      <c r="G21" s="24">
        <v>2582.4499999999998</v>
      </c>
      <c r="H21" s="24">
        <v>3.81</v>
      </c>
      <c r="I21" s="31"/>
      <c r="J21" s="31"/>
      <c r="K21" s="35"/>
    </row>
    <row r="22" spans="2:11" x14ac:dyDescent="0.3">
      <c r="B22" s="8" t="s">
        <v>2082</v>
      </c>
      <c r="C22" s="57" t="s">
        <v>1276</v>
      </c>
      <c r="D22" s="54" t="s">
        <v>2083</v>
      </c>
      <c r="E22" s="6" t="s">
        <v>67</v>
      </c>
      <c r="F22" s="19">
        <v>600000</v>
      </c>
      <c r="G22" s="24">
        <v>2466.3000000000002</v>
      </c>
      <c r="H22" s="24">
        <v>3.64</v>
      </c>
      <c r="I22" s="31"/>
      <c r="J22" s="31"/>
      <c r="K22" s="35"/>
    </row>
    <row r="23" spans="2:11" x14ac:dyDescent="0.3">
      <c r="B23" s="8" t="s">
        <v>265</v>
      </c>
      <c r="C23" s="57" t="s">
        <v>266</v>
      </c>
      <c r="D23" s="54" t="s">
        <v>267</v>
      </c>
      <c r="E23" s="6" t="s">
        <v>197</v>
      </c>
      <c r="F23" s="19">
        <v>1750000</v>
      </c>
      <c r="G23" s="24">
        <v>2260.65</v>
      </c>
      <c r="H23" s="24">
        <v>3.34</v>
      </c>
      <c r="I23" s="31"/>
      <c r="J23" s="31"/>
      <c r="K23" s="35"/>
    </row>
    <row r="24" spans="2:11" x14ac:dyDescent="0.3">
      <c r="B24" s="8" t="s">
        <v>303</v>
      </c>
      <c r="C24" s="57" t="s">
        <v>304</v>
      </c>
      <c r="D24" s="54" t="s">
        <v>305</v>
      </c>
      <c r="E24" s="6" t="s">
        <v>78</v>
      </c>
      <c r="F24" s="19">
        <v>600000</v>
      </c>
      <c r="G24" s="24">
        <v>2147.1</v>
      </c>
      <c r="H24" s="24">
        <v>3.17</v>
      </c>
      <c r="I24" s="31"/>
      <c r="J24" s="31"/>
      <c r="K24" s="35"/>
    </row>
    <row r="25" spans="2:11" x14ac:dyDescent="0.3">
      <c r="B25" s="8" t="s">
        <v>1045</v>
      </c>
      <c r="C25" s="57" t="s">
        <v>1046</v>
      </c>
      <c r="D25" s="54" t="s">
        <v>1047</v>
      </c>
      <c r="E25" s="6" t="s">
        <v>197</v>
      </c>
      <c r="F25" s="19">
        <v>200000</v>
      </c>
      <c r="G25" s="24">
        <v>1987</v>
      </c>
      <c r="H25" s="24">
        <v>2.93</v>
      </c>
      <c r="I25" s="31"/>
      <c r="J25" s="31"/>
      <c r="K25" s="35"/>
    </row>
    <row r="26" spans="2:11" x14ac:dyDescent="0.3">
      <c r="B26" s="8" t="s">
        <v>104</v>
      </c>
      <c r="C26" s="57" t="s">
        <v>105</v>
      </c>
      <c r="D26" s="54" t="s">
        <v>106</v>
      </c>
      <c r="E26" s="6" t="s">
        <v>107</v>
      </c>
      <c r="F26" s="19">
        <v>310000</v>
      </c>
      <c r="G26" s="24">
        <v>1963.85</v>
      </c>
      <c r="H26" s="24">
        <v>2.9</v>
      </c>
      <c r="I26" s="31"/>
      <c r="J26" s="31"/>
      <c r="K26" s="35"/>
    </row>
    <row r="27" spans="2:11" x14ac:dyDescent="0.3">
      <c r="B27" s="8" t="s">
        <v>2113</v>
      </c>
      <c r="C27" s="57" t="s">
        <v>2114</v>
      </c>
      <c r="D27" s="54" t="s">
        <v>2115</v>
      </c>
      <c r="E27" s="6" t="s">
        <v>123</v>
      </c>
      <c r="F27" s="19">
        <v>228093</v>
      </c>
      <c r="G27" s="24">
        <v>1923.05</v>
      </c>
      <c r="H27" s="24">
        <v>2.84</v>
      </c>
      <c r="I27" s="31"/>
      <c r="J27" s="31"/>
      <c r="K27" s="35"/>
    </row>
    <row r="28" spans="2:11" x14ac:dyDescent="0.3">
      <c r="B28" s="8" t="s">
        <v>2116</v>
      </c>
      <c r="C28" s="57" t="s">
        <v>2117</v>
      </c>
      <c r="D28" s="54" t="s">
        <v>2118</v>
      </c>
      <c r="E28" s="6" t="s">
        <v>78</v>
      </c>
      <c r="F28" s="19">
        <v>325000</v>
      </c>
      <c r="G28" s="24">
        <v>1798.88</v>
      </c>
      <c r="H28" s="24">
        <v>2.65</v>
      </c>
      <c r="I28" s="31"/>
      <c r="J28" s="31"/>
      <c r="K28" s="35"/>
    </row>
    <row r="29" spans="2:11" x14ac:dyDescent="0.3">
      <c r="B29" s="8" t="s">
        <v>978</v>
      </c>
      <c r="C29" s="57" t="s">
        <v>979</v>
      </c>
      <c r="D29" s="54" t="s">
        <v>980</v>
      </c>
      <c r="E29" s="6" t="s">
        <v>981</v>
      </c>
      <c r="F29" s="19">
        <v>2487919</v>
      </c>
      <c r="G29" s="24">
        <v>1770.65</v>
      </c>
      <c r="H29" s="24">
        <v>2.61</v>
      </c>
      <c r="I29" s="31"/>
      <c r="J29" s="31"/>
      <c r="K29" s="35"/>
    </row>
    <row r="30" spans="2:11" x14ac:dyDescent="0.3">
      <c r="B30" s="8" t="s">
        <v>357</v>
      </c>
      <c r="C30" s="57" t="s">
        <v>358</v>
      </c>
      <c r="D30" s="54" t="s">
        <v>359</v>
      </c>
      <c r="E30" s="6" t="s">
        <v>197</v>
      </c>
      <c r="F30" s="19">
        <v>252500</v>
      </c>
      <c r="G30" s="24">
        <v>1627.99</v>
      </c>
      <c r="H30" s="24">
        <v>2.4</v>
      </c>
      <c r="I30" s="31"/>
      <c r="J30" s="31"/>
      <c r="K30" s="35"/>
    </row>
    <row r="31" spans="2:11" x14ac:dyDescent="0.3">
      <c r="B31" s="8" t="s">
        <v>2119</v>
      </c>
      <c r="C31" s="57" t="s">
        <v>2120</v>
      </c>
      <c r="D31" s="54" t="s">
        <v>2121</v>
      </c>
      <c r="E31" s="6" t="s">
        <v>426</v>
      </c>
      <c r="F31" s="19">
        <v>375000</v>
      </c>
      <c r="G31" s="24">
        <v>1600.5</v>
      </c>
      <c r="H31" s="24">
        <v>2.36</v>
      </c>
      <c r="I31" s="31"/>
      <c r="J31" s="31"/>
      <c r="K31" s="35"/>
    </row>
    <row r="32" spans="2:11" x14ac:dyDescent="0.3">
      <c r="B32" s="8" t="s">
        <v>2122</v>
      </c>
      <c r="C32" s="57" t="s">
        <v>2123</v>
      </c>
      <c r="D32" s="54" t="s">
        <v>2124</v>
      </c>
      <c r="E32" s="6" t="s">
        <v>439</v>
      </c>
      <c r="F32" s="19">
        <v>507369</v>
      </c>
      <c r="G32" s="24">
        <v>1342.3</v>
      </c>
      <c r="H32" s="24">
        <v>1.98</v>
      </c>
      <c r="I32" s="31"/>
      <c r="J32" s="31"/>
      <c r="K32" s="35"/>
    </row>
    <row r="33" spans="2:11" x14ac:dyDescent="0.3">
      <c r="B33" s="8" t="s">
        <v>315</v>
      </c>
      <c r="C33" s="57" t="s">
        <v>316</v>
      </c>
      <c r="D33" s="54" t="s">
        <v>317</v>
      </c>
      <c r="E33" s="6" t="s">
        <v>318</v>
      </c>
      <c r="F33" s="19">
        <v>72080</v>
      </c>
      <c r="G33" s="24">
        <v>1211.0899999999999</v>
      </c>
      <c r="H33" s="24">
        <v>1.79</v>
      </c>
      <c r="I33" s="31"/>
      <c r="J33" s="31"/>
      <c r="K33" s="35"/>
    </row>
    <row r="34" spans="2:11" x14ac:dyDescent="0.3">
      <c r="B34" s="8" t="s">
        <v>2125</v>
      </c>
      <c r="C34" s="57" t="s">
        <v>2126</v>
      </c>
      <c r="D34" s="54" t="s">
        <v>2127</v>
      </c>
      <c r="E34" s="6" t="s">
        <v>107</v>
      </c>
      <c r="F34" s="19">
        <v>403400</v>
      </c>
      <c r="G34" s="24">
        <v>998.46</v>
      </c>
      <c r="H34" s="24">
        <v>1.47</v>
      </c>
      <c r="I34" s="31"/>
      <c r="J34" s="31"/>
      <c r="K34" s="35"/>
    </row>
    <row r="35" spans="2:11" x14ac:dyDescent="0.3">
      <c r="B35" s="8" t="s">
        <v>1789</v>
      </c>
      <c r="C35" s="57" t="s">
        <v>1790</v>
      </c>
      <c r="D35" s="54" t="s">
        <v>1791</v>
      </c>
      <c r="E35" s="6" t="s">
        <v>78</v>
      </c>
      <c r="F35" s="19">
        <v>366286</v>
      </c>
      <c r="G35" s="24">
        <v>879.49</v>
      </c>
      <c r="H35" s="24">
        <v>1.3</v>
      </c>
      <c r="I35" s="31"/>
      <c r="J35" s="31"/>
      <c r="K35" s="35"/>
    </row>
    <row r="36" spans="2:11" x14ac:dyDescent="0.3">
      <c r="B36" s="8" t="s">
        <v>499</v>
      </c>
      <c r="C36" s="57" t="s">
        <v>500</v>
      </c>
      <c r="D36" s="54" t="s">
        <v>501</v>
      </c>
      <c r="E36" s="6" t="s">
        <v>318</v>
      </c>
      <c r="F36" s="19">
        <v>6646</v>
      </c>
      <c r="G36" s="24">
        <v>49.52</v>
      </c>
      <c r="H36" s="24">
        <v>7.0000000000000007E-2</v>
      </c>
      <c r="I36" s="31"/>
      <c r="J36" s="31"/>
      <c r="K36" s="35"/>
    </row>
    <row r="37" spans="2:11" x14ac:dyDescent="0.3">
      <c r="C37" s="58" t="s">
        <v>175</v>
      </c>
      <c r="D37" s="54"/>
      <c r="E37" s="6"/>
      <c r="F37" s="19"/>
      <c r="G37" s="25">
        <v>65919.460000000006</v>
      </c>
      <c r="H37" s="25">
        <v>97.28</v>
      </c>
      <c r="I37" s="31"/>
      <c r="J37" s="31"/>
      <c r="K37" s="35"/>
    </row>
    <row r="38" spans="2:11" x14ac:dyDescent="0.3">
      <c r="C38" s="57"/>
      <c r="D38" s="54"/>
      <c r="E38" s="6"/>
      <c r="F38" s="19"/>
      <c r="G38" s="24"/>
      <c r="H38" s="24"/>
      <c r="I38" s="31"/>
      <c r="J38" s="31"/>
      <c r="K38" s="35"/>
    </row>
    <row r="39" spans="2:11" x14ac:dyDescent="0.3">
      <c r="C39" s="58" t="s">
        <v>3</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4</v>
      </c>
      <c r="D41" s="54"/>
      <c r="E41" s="6"/>
      <c r="F41" s="19"/>
      <c r="G41" s="24" t="s">
        <v>2</v>
      </c>
      <c r="H41" s="24" t="s">
        <v>2</v>
      </c>
      <c r="I41" s="31"/>
      <c r="J41" s="31"/>
      <c r="K41" s="35"/>
    </row>
    <row r="42" spans="2:11" x14ac:dyDescent="0.3">
      <c r="C42" s="57"/>
      <c r="D42" s="54"/>
      <c r="E42" s="6"/>
      <c r="F42" s="19"/>
      <c r="G42" s="24"/>
      <c r="H42" s="24"/>
      <c r="I42" s="31"/>
      <c r="J42" s="31"/>
      <c r="K42" s="35"/>
    </row>
    <row r="43" spans="2:11" x14ac:dyDescent="0.3">
      <c r="C43" s="58" t="s">
        <v>5</v>
      </c>
      <c r="D43" s="54"/>
      <c r="E43" s="6"/>
      <c r="F43" s="19"/>
      <c r="G43" s="24"/>
      <c r="H43" s="24"/>
      <c r="I43" s="31"/>
      <c r="J43" s="31"/>
      <c r="K43" s="35"/>
    </row>
    <row r="44" spans="2:11" x14ac:dyDescent="0.3">
      <c r="C44" s="57"/>
      <c r="D44" s="54"/>
      <c r="E44" s="6"/>
      <c r="F44" s="19"/>
      <c r="G44" s="24"/>
      <c r="H44" s="24"/>
      <c r="I44" s="31"/>
      <c r="J44" s="31"/>
      <c r="K44" s="35"/>
    </row>
    <row r="45" spans="2:11" x14ac:dyDescent="0.3">
      <c r="C45" s="58" t="s">
        <v>6</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7</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8</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9</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10</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A55" s="10"/>
      <c r="B55" s="28"/>
      <c r="C55" s="58" t="s">
        <v>11</v>
      </c>
      <c r="D55" s="54"/>
      <c r="E55" s="6"/>
      <c r="F55" s="19"/>
      <c r="G55" s="24"/>
      <c r="H55" s="24"/>
      <c r="I55" s="31"/>
      <c r="J55" s="31"/>
      <c r="K55" s="35"/>
    </row>
    <row r="56" spans="1:11" x14ac:dyDescent="0.3">
      <c r="A56" s="28"/>
      <c r="B56" s="28"/>
      <c r="C56" s="58" t="s">
        <v>13</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14</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C60" s="59" t="s">
        <v>15</v>
      </c>
      <c r="D60" s="54"/>
      <c r="E60" s="6"/>
      <c r="F60" s="19"/>
      <c r="G60" s="24"/>
      <c r="H60" s="24"/>
      <c r="I60" s="31"/>
      <c r="J60" s="31"/>
      <c r="K60" s="35"/>
    </row>
    <row r="61" spans="1:11" x14ac:dyDescent="0.3">
      <c r="B61" s="8" t="s">
        <v>183</v>
      </c>
      <c r="C61" s="57" t="s">
        <v>184</v>
      </c>
      <c r="D61" s="54" t="s">
        <v>185</v>
      </c>
      <c r="E61" s="6" t="s">
        <v>186</v>
      </c>
      <c r="F61" s="19">
        <v>300000</v>
      </c>
      <c r="G61" s="24">
        <v>299.81</v>
      </c>
      <c r="H61" s="24">
        <v>0.44</v>
      </c>
      <c r="I61" s="31">
        <v>5.8254999999999999</v>
      </c>
      <c r="J61" s="31"/>
      <c r="K61" s="35"/>
    </row>
    <row r="62" spans="1:11" x14ac:dyDescent="0.3">
      <c r="C62" s="58" t="s">
        <v>175</v>
      </c>
      <c r="D62" s="54"/>
      <c r="E62" s="6"/>
      <c r="F62" s="19"/>
      <c r="G62" s="25">
        <v>299.81</v>
      </c>
      <c r="H62" s="25">
        <v>0.44</v>
      </c>
      <c r="I62" s="31"/>
      <c r="J62" s="31"/>
      <c r="K62" s="35"/>
    </row>
    <row r="63" spans="1:11" x14ac:dyDescent="0.3">
      <c r="C63" s="57"/>
      <c r="D63" s="54"/>
      <c r="E63" s="6"/>
      <c r="F63" s="19"/>
      <c r="G63" s="24"/>
      <c r="H63" s="24"/>
      <c r="I63" s="31"/>
      <c r="J63" s="31"/>
      <c r="K63" s="35"/>
    </row>
    <row r="64" spans="1:11" x14ac:dyDescent="0.3">
      <c r="C64" s="58" t="s">
        <v>16</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17</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18</v>
      </c>
      <c r="D68" s="54"/>
      <c r="E68" s="6"/>
      <c r="F68" s="19"/>
      <c r="G68" s="24"/>
      <c r="H68" s="24"/>
      <c r="I68" s="31"/>
      <c r="J68" s="31"/>
      <c r="K68" s="35"/>
    </row>
    <row r="69" spans="1:11" x14ac:dyDescent="0.3">
      <c r="A69" s="28"/>
      <c r="B69" s="28"/>
      <c r="C69" s="58" t="s">
        <v>19</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20</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21</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22</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23</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C79" s="59" t="s">
        <v>24</v>
      </c>
      <c r="D79" s="54"/>
      <c r="E79" s="6"/>
      <c r="F79" s="19"/>
      <c r="G79" s="24"/>
      <c r="H79" s="24"/>
      <c r="I79" s="31"/>
      <c r="J79" s="31"/>
      <c r="K79" s="35"/>
    </row>
    <row r="80" spans="1:11" x14ac:dyDescent="0.3">
      <c r="B80" s="8" t="s">
        <v>187</v>
      </c>
      <c r="C80" s="57" t="s">
        <v>188</v>
      </c>
      <c r="D80" s="54"/>
      <c r="E80" s="6"/>
      <c r="F80" s="19"/>
      <c r="G80" s="24">
        <v>2178.1799999999998</v>
      </c>
      <c r="H80" s="24">
        <v>3.21</v>
      </c>
      <c r="I80" s="31"/>
      <c r="J80" s="31"/>
      <c r="K80" s="35"/>
    </row>
    <row r="81" spans="1:54" x14ac:dyDescent="0.3">
      <c r="C81" s="58" t="s">
        <v>175</v>
      </c>
      <c r="D81" s="54"/>
      <c r="E81" s="6"/>
      <c r="F81" s="19"/>
      <c r="G81" s="25">
        <v>2178.1799999999998</v>
      </c>
      <c r="H81" s="25">
        <v>3.21</v>
      </c>
      <c r="I81" s="31"/>
      <c r="J81" s="31"/>
      <c r="K81" s="35"/>
    </row>
    <row r="82" spans="1:54" x14ac:dyDescent="0.3">
      <c r="C82" s="57"/>
      <c r="D82" s="54"/>
      <c r="E82" s="6"/>
      <c r="F82" s="19"/>
      <c r="G82" s="24"/>
      <c r="H82" s="24"/>
      <c r="I82" s="31"/>
      <c r="J82" s="31"/>
      <c r="K82" s="35"/>
    </row>
    <row r="83" spans="1:54" x14ac:dyDescent="0.3">
      <c r="A83" s="10"/>
      <c r="B83" s="28"/>
      <c r="C83" s="58" t="s">
        <v>25</v>
      </c>
      <c r="D83" s="54"/>
      <c r="E83" s="6"/>
      <c r="F83" s="19"/>
      <c r="G83" s="24"/>
      <c r="H83" s="24"/>
      <c r="I83" s="31"/>
      <c r="J83" s="31"/>
      <c r="K83" s="35"/>
    </row>
    <row r="84" spans="1:54" s="2" customFormat="1" ht="13.8" x14ac:dyDescent="0.3">
      <c r="A84" s="28"/>
      <c r="B84" s="28"/>
      <c r="C84" s="57" t="s">
        <v>5128</v>
      </c>
      <c r="D84" s="54"/>
      <c r="E84" s="6"/>
      <c r="F84" s="19"/>
      <c r="G84" s="24" t="s">
        <v>2</v>
      </c>
      <c r="H84" s="24" t="s">
        <v>2</v>
      </c>
      <c r="I84" s="31"/>
      <c r="J84" s="31"/>
      <c r="K84" s="35"/>
      <c r="L84" s="3"/>
      <c r="AI84" s="3"/>
      <c r="AV84" s="3"/>
      <c r="AX84" s="3"/>
      <c r="BB84" s="3"/>
    </row>
    <row r="85" spans="1:54" x14ac:dyDescent="0.3">
      <c r="B85" s="8"/>
      <c r="C85" s="57" t="s">
        <v>189</v>
      </c>
      <c r="D85" s="54"/>
      <c r="E85" s="6"/>
      <c r="F85" s="19"/>
      <c r="G85" s="24">
        <v>-641.76</v>
      </c>
      <c r="H85" s="24">
        <v>-0.92999999999999994</v>
      </c>
      <c r="I85" s="31"/>
      <c r="J85" s="31"/>
      <c r="K85" s="35"/>
    </row>
    <row r="86" spans="1:54" x14ac:dyDescent="0.3">
      <c r="C86" s="58" t="s">
        <v>175</v>
      </c>
      <c r="D86" s="54"/>
      <c r="E86" s="6"/>
      <c r="F86" s="19"/>
      <c r="G86" s="25">
        <v>-641.76</v>
      </c>
      <c r="H86" s="25">
        <v>-0.92999999999999994</v>
      </c>
      <c r="I86" s="31"/>
      <c r="J86" s="31"/>
      <c r="K86" s="35"/>
    </row>
    <row r="87" spans="1:54" x14ac:dyDescent="0.3">
      <c r="C87" s="57"/>
      <c r="D87" s="54"/>
      <c r="E87" s="6"/>
      <c r="F87" s="19"/>
      <c r="G87" s="24"/>
      <c r="H87" s="24"/>
      <c r="I87" s="31"/>
      <c r="J87" s="31"/>
      <c r="K87" s="35"/>
    </row>
    <row r="88" spans="1:54" x14ac:dyDescent="0.3">
      <c r="C88" s="60" t="s">
        <v>190</v>
      </c>
      <c r="D88" s="55"/>
      <c r="E88" s="5"/>
      <c r="F88" s="20"/>
      <c r="G88" s="26">
        <v>67755.69</v>
      </c>
      <c r="H88" s="26">
        <v>99.999999999999986</v>
      </c>
      <c r="I88" s="32"/>
      <c r="J88" s="32"/>
      <c r="K88" s="36"/>
    </row>
    <row r="91" spans="1:54" x14ac:dyDescent="0.3">
      <c r="C91" s="1" t="s">
        <v>191</v>
      </c>
    </row>
    <row r="92" spans="1:54" x14ac:dyDescent="0.3">
      <c r="C92" s="37" t="s">
        <v>192</v>
      </c>
      <c r="D92" s="37"/>
      <c r="E92" s="37"/>
      <c r="F92" s="37"/>
      <c r="G92" s="37"/>
      <c r="H92" s="37"/>
      <c r="I92" s="37"/>
      <c r="J92" s="37"/>
      <c r="K92" s="37"/>
    </row>
    <row r="93" spans="1:54" x14ac:dyDescent="0.3">
      <c r="C93" s="2" t="s">
        <v>193</v>
      </c>
    </row>
    <row r="94" spans="1:54" x14ac:dyDescent="0.3">
      <c r="C94" s="2" t="s">
        <v>194</v>
      </c>
    </row>
    <row r="95" spans="1:54" ht="30" customHeight="1" x14ac:dyDescent="0.3">
      <c r="C95" s="82" t="s">
        <v>195</v>
      </c>
      <c r="D95" s="83"/>
      <c r="E95" s="83"/>
      <c r="F95" s="83"/>
      <c r="G95" s="83"/>
      <c r="H95" s="83"/>
      <c r="I95" s="83"/>
      <c r="J95" s="83"/>
      <c r="K95" s="83"/>
    </row>
    <row r="96" spans="1:54" x14ac:dyDescent="0.3">
      <c r="C96" s="2" t="s">
        <v>196</v>
      </c>
    </row>
    <row r="98" spans="3:5" x14ac:dyDescent="0.3">
      <c r="C98" s="1" t="s">
        <v>5237</v>
      </c>
      <c r="E98" s="80" t="s">
        <v>5238</v>
      </c>
    </row>
    <row r="99" spans="3:5" x14ac:dyDescent="0.3">
      <c r="E99" s="2" t="s">
        <v>5259</v>
      </c>
    </row>
  </sheetData>
  <mergeCells count="1">
    <mergeCell ref="C95:K95"/>
  </mergeCells>
  <hyperlinks>
    <hyperlink ref="J2" location="'Index'!A1" display="'Index'!A1" xr:uid="{A6DFFEF2-8969-4293-A179-825D9A20E7EC}"/>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540D6-8AC2-4324-AE2A-F24137228239}">
  <sheetPr codeName="Sheet1"/>
  <dimension ref="A1:IV88"/>
  <sheetViews>
    <sheetView showGridLines="0" zoomScale="90" zoomScaleNormal="90" workbookViewId="0">
      <pane ySplit="6" topLeftCell="A79"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2128</v>
      </c>
      <c r="J2" s="38" t="s">
        <v>4884</v>
      </c>
    </row>
    <row r="3" spans="1:54" ht="16.2" x14ac:dyDescent="0.35">
      <c r="C3" s="1" t="s">
        <v>28</v>
      </c>
      <c r="D3" s="21" t="s">
        <v>2129</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782</v>
      </c>
      <c r="C24" s="57" t="s">
        <v>783</v>
      </c>
      <c r="D24" s="54" t="s">
        <v>784</v>
      </c>
      <c r="E24" s="6" t="s">
        <v>186</v>
      </c>
      <c r="F24" s="19">
        <v>443500000</v>
      </c>
      <c r="G24" s="24">
        <v>472076.48</v>
      </c>
      <c r="H24" s="24">
        <v>37.549999999999997</v>
      </c>
      <c r="I24" s="31">
        <v>6.9802173999999999</v>
      </c>
      <c r="J24" s="31"/>
      <c r="K24" s="35"/>
    </row>
    <row r="25" spans="1:11" x14ac:dyDescent="0.3">
      <c r="B25" s="8" t="s">
        <v>706</v>
      </c>
      <c r="C25" s="57" t="s">
        <v>707</v>
      </c>
      <c r="D25" s="54" t="s">
        <v>708</v>
      </c>
      <c r="E25" s="6" t="s">
        <v>186</v>
      </c>
      <c r="F25" s="19">
        <v>313327500</v>
      </c>
      <c r="G25" s="24">
        <v>324585.03999999998</v>
      </c>
      <c r="H25" s="24">
        <v>25.82</v>
      </c>
      <c r="I25" s="31">
        <v>6.3730647999999999</v>
      </c>
      <c r="J25" s="31"/>
      <c r="K25" s="35"/>
    </row>
    <row r="26" spans="1:11" x14ac:dyDescent="0.3">
      <c r="B26" s="8" t="s">
        <v>779</v>
      </c>
      <c r="C26" s="57" t="s">
        <v>780</v>
      </c>
      <c r="D26" s="54" t="s">
        <v>781</v>
      </c>
      <c r="E26" s="6" t="s">
        <v>186</v>
      </c>
      <c r="F26" s="19">
        <v>106000000</v>
      </c>
      <c r="G26" s="24">
        <v>112391.69</v>
      </c>
      <c r="H26" s="24">
        <v>8.94</v>
      </c>
      <c r="I26" s="31">
        <v>6.9306985000000001</v>
      </c>
      <c r="J26" s="31"/>
      <c r="K26" s="35"/>
    </row>
    <row r="27" spans="1:11" x14ac:dyDescent="0.3">
      <c r="B27" s="8" t="s">
        <v>712</v>
      </c>
      <c r="C27" s="57" t="s">
        <v>713</v>
      </c>
      <c r="D27" s="54" t="s">
        <v>714</v>
      </c>
      <c r="E27" s="6" t="s">
        <v>186</v>
      </c>
      <c r="F27" s="19">
        <v>55000000</v>
      </c>
      <c r="G27" s="24">
        <v>55370.26</v>
      </c>
      <c r="H27" s="24">
        <v>4.4000000000000004</v>
      </c>
      <c r="I27" s="31">
        <v>6.9669980000000002</v>
      </c>
      <c r="J27" s="31"/>
      <c r="K27" s="35"/>
    </row>
    <row r="28" spans="1:11" x14ac:dyDescent="0.3">
      <c r="B28" s="8" t="s">
        <v>2130</v>
      </c>
      <c r="C28" s="57" t="s">
        <v>2131</v>
      </c>
      <c r="D28" s="54" t="s">
        <v>2132</v>
      </c>
      <c r="E28" s="6" t="s">
        <v>186</v>
      </c>
      <c r="F28" s="19">
        <v>40000000</v>
      </c>
      <c r="G28" s="24">
        <v>46620.08</v>
      </c>
      <c r="H28" s="24">
        <v>3.71</v>
      </c>
      <c r="I28" s="31">
        <v>6.7540779999999998</v>
      </c>
      <c r="J28" s="31"/>
      <c r="K28" s="35"/>
    </row>
    <row r="29" spans="1:11" x14ac:dyDescent="0.3">
      <c r="B29" s="8" t="s">
        <v>709</v>
      </c>
      <c r="C29" s="57" t="s">
        <v>710</v>
      </c>
      <c r="D29" s="54" t="s">
        <v>711</v>
      </c>
      <c r="E29" s="6" t="s">
        <v>186</v>
      </c>
      <c r="F29" s="19">
        <v>40000000</v>
      </c>
      <c r="G29" s="24">
        <v>41332.519999999997</v>
      </c>
      <c r="H29" s="24">
        <v>3.29</v>
      </c>
      <c r="I29" s="31">
        <v>6.9406121000000001</v>
      </c>
      <c r="J29" s="31"/>
      <c r="K29" s="35"/>
    </row>
    <row r="30" spans="1:11" x14ac:dyDescent="0.3">
      <c r="B30" s="8" t="s">
        <v>2133</v>
      </c>
      <c r="C30" s="57" t="s">
        <v>2134</v>
      </c>
      <c r="D30" s="54" t="s">
        <v>2135</v>
      </c>
      <c r="E30" s="6" t="s">
        <v>186</v>
      </c>
      <c r="F30" s="19">
        <v>500000</v>
      </c>
      <c r="G30" s="24">
        <v>504.14</v>
      </c>
      <c r="H30" s="24">
        <v>0.04</v>
      </c>
      <c r="I30" s="31">
        <v>6.3127529999999998</v>
      </c>
      <c r="J30" s="31"/>
      <c r="K30" s="35"/>
    </row>
    <row r="31" spans="1:11" x14ac:dyDescent="0.3">
      <c r="C31" s="58" t="s">
        <v>175</v>
      </c>
      <c r="D31" s="54"/>
      <c r="E31" s="6"/>
      <c r="F31" s="19"/>
      <c r="G31" s="25">
        <v>1052880.21</v>
      </c>
      <c r="H31" s="25">
        <v>83.75</v>
      </c>
      <c r="I31" s="31"/>
      <c r="J31" s="31"/>
      <c r="K31" s="35"/>
    </row>
    <row r="32" spans="1:11" x14ac:dyDescent="0.3">
      <c r="C32" s="57"/>
      <c r="D32" s="54"/>
      <c r="E32" s="6"/>
      <c r="F32" s="19"/>
      <c r="G32" s="24"/>
      <c r="H32" s="24"/>
      <c r="I32" s="31"/>
      <c r="J32" s="31"/>
      <c r="K32" s="35"/>
    </row>
    <row r="33" spans="1:11" x14ac:dyDescent="0.3">
      <c r="C33" s="59" t="s">
        <v>10</v>
      </c>
      <c r="D33" s="54"/>
      <c r="E33" s="6"/>
      <c r="F33" s="19"/>
      <c r="G33" s="24"/>
      <c r="H33" s="24"/>
      <c r="I33" s="31"/>
      <c r="J33" s="31"/>
      <c r="K33" s="35"/>
    </row>
    <row r="34" spans="1:11" x14ac:dyDescent="0.3">
      <c r="B34" s="8" t="s">
        <v>1492</v>
      </c>
      <c r="C34" s="57" t="s">
        <v>1493</v>
      </c>
      <c r="D34" s="54" t="s">
        <v>1494</v>
      </c>
      <c r="E34" s="6" t="s">
        <v>186</v>
      </c>
      <c r="F34" s="19">
        <v>59500000</v>
      </c>
      <c r="G34" s="24">
        <v>61746.42</v>
      </c>
      <c r="H34" s="24">
        <v>4.91</v>
      </c>
      <c r="I34" s="31">
        <v>6.8249186999999996</v>
      </c>
      <c r="J34" s="31"/>
      <c r="K34" s="35"/>
    </row>
    <row r="35" spans="1:11" x14ac:dyDescent="0.3">
      <c r="B35" s="8" t="s">
        <v>1483</v>
      </c>
      <c r="C35" s="57" t="s">
        <v>1484</v>
      </c>
      <c r="D35" s="54" t="s">
        <v>1485</v>
      </c>
      <c r="E35" s="6" t="s">
        <v>186</v>
      </c>
      <c r="F35" s="19">
        <v>51706900</v>
      </c>
      <c r="G35" s="24">
        <v>53446.27</v>
      </c>
      <c r="H35" s="24">
        <v>4.25</v>
      </c>
      <c r="I35" s="31">
        <v>6.8328980000000001</v>
      </c>
      <c r="J35" s="31"/>
      <c r="K35" s="35"/>
    </row>
    <row r="36" spans="1:11" x14ac:dyDescent="0.3">
      <c r="B36" s="8" t="s">
        <v>2136</v>
      </c>
      <c r="C36" s="57" t="s">
        <v>2137</v>
      </c>
      <c r="D36" s="54" t="s">
        <v>2138</v>
      </c>
      <c r="E36" s="6" t="s">
        <v>186</v>
      </c>
      <c r="F36" s="19">
        <v>12500000</v>
      </c>
      <c r="G36" s="24">
        <v>13228.4</v>
      </c>
      <c r="H36" s="24">
        <v>1.05</v>
      </c>
      <c r="I36" s="31">
        <v>6.7450460999999997</v>
      </c>
      <c r="J36" s="31"/>
      <c r="K36" s="35"/>
    </row>
    <row r="37" spans="1:11" x14ac:dyDescent="0.3">
      <c r="B37" s="8" t="s">
        <v>2139</v>
      </c>
      <c r="C37" s="57" t="s">
        <v>2140</v>
      </c>
      <c r="D37" s="54" t="s">
        <v>2141</v>
      </c>
      <c r="E37" s="6" t="s">
        <v>186</v>
      </c>
      <c r="F37" s="19">
        <v>11000000</v>
      </c>
      <c r="G37" s="24">
        <v>11437.11</v>
      </c>
      <c r="H37" s="24">
        <v>0.91</v>
      </c>
      <c r="I37" s="31">
        <v>6.7605461</v>
      </c>
      <c r="J37" s="31"/>
      <c r="K37" s="35"/>
    </row>
    <row r="38" spans="1:11" x14ac:dyDescent="0.3">
      <c r="B38" s="8" t="s">
        <v>2142</v>
      </c>
      <c r="C38" s="57" t="s">
        <v>2143</v>
      </c>
      <c r="D38" s="54" t="s">
        <v>2144</v>
      </c>
      <c r="E38" s="6" t="s">
        <v>186</v>
      </c>
      <c r="F38" s="19">
        <v>10000000</v>
      </c>
      <c r="G38" s="24">
        <v>10374.43</v>
      </c>
      <c r="H38" s="24">
        <v>0.83</v>
      </c>
      <c r="I38" s="31">
        <v>6.8041328999999999</v>
      </c>
      <c r="J38" s="31"/>
      <c r="K38" s="35"/>
    </row>
    <row r="39" spans="1:11" x14ac:dyDescent="0.3">
      <c r="B39" s="8" t="s">
        <v>2145</v>
      </c>
      <c r="C39" s="57" t="s">
        <v>2146</v>
      </c>
      <c r="D39" s="54" t="s">
        <v>2147</v>
      </c>
      <c r="E39" s="6" t="s">
        <v>186</v>
      </c>
      <c r="F39" s="19">
        <v>8000000</v>
      </c>
      <c r="G39" s="24">
        <v>8444.19</v>
      </c>
      <c r="H39" s="24">
        <v>0.67</v>
      </c>
      <c r="I39" s="31">
        <v>6.7915444999999997</v>
      </c>
      <c r="J39" s="31"/>
      <c r="K39" s="35"/>
    </row>
    <row r="40" spans="1:11" x14ac:dyDescent="0.3">
      <c r="B40" s="8" t="s">
        <v>2148</v>
      </c>
      <c r="C40" s="57" t="s">
        <v>2149</v>
      </c>
      <c r="D40" s="54" t="s">
        <v>2150</v>
      </c>
      <c r="E40" s="6" t="s">
        <v>186</v>
      </c>
      <c r="F40" s="19">
        <v>5000000</v>
      </c>
      <c r="G40" s="24">
        <v>5214.34</v>
      </c>
      <c r="H40" s="24">
        <v>0.41</v>
      </c>
      <c r="I40" s="31">
        <v>6.7915444999999997</v>
      </c>
      <c r="J40" s="31"/>
      <c r="K40" s="35"/>
    </row>
    <row r="41" spans="1:11" x14ac:dyDescent="0.3">
      <c r="C41" s="58" t="s">
        <v>175</v>
      </c>
      <c r="D41" s="54"/>
      <c r="E41" s="6"/>
      <c r="F41" s="19"/>
      <c r="G41" s="25">
        <v>163891.16</v>
      </c>
      <c r="H41" s="25">
        <v>13.03</v>
      </c>
      <c r="I41" s="31"/>
      <c r="J41" s="31"/>
      <c r="K41" s="35"/>
    </row>
    <row r="42" spans="1:11" x14ac:dyDescent="0.3">
      <c r="C42" s="57"/>
      <c r="D42" s="54"/>
      <c r="E42" s="6"/>
      <c r="F42" s="19"/>
      <c r="G42" s="24"/>
      <c r="H42" s="24"/>
      <c r="I42" s="31"/>
      <c r="J42" s="31"/>
      <c r="K42" s="35"/>
    </row>
    <row r="43" spans="1:11" x14ac:dyDescent="0.3">
      <c r="A43" s="10"/>
      <c r="B43" s="28"/>
      <c r="C43" s="58" t="s">
        <v>11</v>
      </c>
      <c r="D43" s="54"/>
      <c r="E43" s="6"/>
      <c r="F43" s="19"/>
      <c r="G43" s="24"/>
      <c r="H43" s="24"/>
      <c r="I43" s="31"/>
      <c r="J43" s="31"/>
      <c r="K43" s="35"/>
    </row>
    <row r="44" spans="1:11" x14ac:dyDescent="0.3">
      <c r="A44" s="28"/>
      <c r="B44" s="28"/>
      <c r="C44" s="58" t="s">
        <v>13</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14</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15</v>
      </c>
      <c r="D48" s="54"/>
      <c r="E48" s="6"/>
      <c r="F48" s="19"/>
      <c r="G48" s="24"/>
      <c r="H48" s="24"/>
      <c r="I48" s="31"/>
      <c r="J48" s="31"/>
      <c r="K48" s="35"/>
    </row>
    <row r="49" spans="1:11" x14ac:dyDescent="0.3">
      <c r="B49" s="8" t="s">
        <v>2151</v>
      </c>
      <c r="C49" s="57" t="s">
        <v>2152</v>
      </c>
      <c r="D49" s="54" t="s">
        <v>2153</v>
      </c>
      <c r="E49" s="6" t="s">
        <v>186</v>
      </c>
      <c r="F49" s="19">
        <v>20000</v>
      </c>
      <c r="G49" s="24">
        <v>19.84</v>
      </c>
      <c r="H49" s="24" t="s">
        <v>5129</v>
      </c>
      <c r="I49" s="31">
        <v>5.6127000000000002</v>
      </c>
      <c r="J49" s="31"/>
      <c r="K49" s="35"/>
    </row>
    <row r="50" spans="1:11" x14ac:dyDescent="0.3">
      <c r="C50" s="58" t="s">
        <v>175</v>
      </c>
      <c r="D50" s="54"/>
      <c r="E50" s="6"/>
      <c r="F50" s="19"/>
      <c r="G50" s="25">
        <v>19.84</v>
      </c>
      <c r="H50" s="25" t="s">
        <v>5129</v>
      </c>
      <c r="I50" s="31"/>
      <c r="J50" s="31"/>
      <c r="K50" s="35"/>
    </row>
    <row r="51" spans="1:11" x14ac:dyDescent="0.3">
      <c r="C51" s="57"/>
      <c r="D51" s="54"/>
      <c r="E51" s="6"/>
      <c r="F51" s="19"/>
      <c r="G51" s="24"/>
      <c r="H51" s="24"/>
      <c r="I51" s="31"/>
      <c r="J51" s="31"/>
      <c r="K51" s="35"/>
    </row>
    <row r="52" spans="1:11" x14ac:dyDescent="0.3">
      <c r="C52" s="58" t="s">
        <v>16</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17</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187</v>
      </c>
      <c r="C68" s="57" t="s">
        <v>188</v>
      </c>
      <c r="D68" s="54"/>
      <c r="E68" s="6"/>
      <c r="F68" s="19"/>
      <c r="G68" s="24">
        <v>24589.57</v>
      </c>
      <c r="H68" s="24">
        <v>1.96</v>
      </c>
      <c r="I68" s="31"/>
      <c r="J68" s="31"/>
      <c r="K68" s="35"/>
    </row>
    <row r="69" spans="1:54" x14ac:dyDescent="0.3">
      <c r="C69" s="58" t="s">
        <v>175</v>
      </c>
      <c r="D69" s="54"/>
      <c r="E69" s="6"/>
      <c r="F69" s="19"/>
      <c r="G69" s="25">
        <v>24589.57</v>
      </c>
      <c r="H69" s="25">
        <v>1.96</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5128</v>
      </c>
      <c r="D72" s="54"/>
      <c r="E72" s="6"/>
      <c r="F72" s="19"/>
      <c r="G72" s="24" t="s">
        <v>2</v>
      </c>
      <c r="H72" s="24" t="s">
        <v>2</v>
      </c>
      <c r="I72" s="31"/>
      <c r="J72" s="31"/>
      <c r="K72" s="35"/>
      <c r="L72" s="3"/>
      <c r="AI72" s="3"/>
      <c r="AV72" s="3"/>
      <c r="AX72" s="3"/>
      <c r="BB72" s="3"/>
    </row>
    <row r="73" spans="1:54" x14ac:dyDescent="0.3">
      <c r="B73" s="8"/>
      <c r="C73" s="57" t="s">
        <v>189</v>
      </c>
      <c r="D73" s="54"/>
      <c r="E73" s="6"/>
      <c r="F73" s="19"/>
      <c r="G73" s="24">
        <v>15889.86</v>
      </c>
      <c r="H73" s="24">
        <v>1.26</v>
      </c>
      <c r="I73" s="31"/>
      <c r="J73" s="31"/>
      <c r="K73" s="35"/>
    </row>
    <row r="74" spans="1:54" x14ac:dyDescent="0.3">
      <c r="C74" s="58" t="s">
        <v>175</v>
      </c>
      <c r="D74" s="54"/>
      <c r="E74" s="6"/>
      <c r="F74" s="19"/>
      <c r="G74" s="25">
        <v>15889.86</v>
      </c>
      <c r="H74" s="25">
        <v>1.26</v>
      </c>
      <c r="I74" s="31"/>
      <c r="J74" s="31"/>
      <c r="K74" s="35"/>
    </row>
    <row r="75" spans="1:54" x14ac:dyDescent="0.3">
      <c r="C75" s="57"/>
      <c r="D75" s="54"/>
      <c r="E75" s="6"/>
      <c r="F75" s="19"/>
      <c r="G75" s="24"/>
      <c r="H75" s="24"/>
      <c r="I75" s="31"/>
      <c r="J75" s="31"/>
      <c r="K75" s="35"/>
    </row>
    <row r="76" spans="1:54" x14ac:dyDescent="0.3">
      <c r="C76" s="60" t="s">
        <v>190</v>
      </c>
      <c r="D76" s="55"/>
      <c r="E76" s="5"/>
      <c r="F76" s="20"/>
      <c r="G76" s="26">
        <v>1257270.6399999999</v>
      </c>
      <c r="H76" s="26">
        <v>100</v>
      </c>
      <c r="I76" s="32"/>
      <c r="J76" s="32"/>
      <c r="K76" s="36"/>
    </row>
    <row r="79" spans="1:54" x14ac:dyDescent="0.3">
      <c r="C79" s="1" t="s">
        <v>191</v>
      </c>
    </row>
    <row r="80" spans="1:54" x14ac:dyDescent="0.3">
      <c r="C80" s="37" t="s">
        <v>192</v>
      </c>
      <c r="D80" s="37"/>
      <c r="E80" s="37"/>
      <c r="F80" s="37"/>
      <c r="G80" s="37"/>
      <c r="H80" s="37"/>
      <c r="I80" s="37"/>
      <c r="J80" s="37"/>
      <c r="K80" s="37"/>
    </row>
    <row r="81" spans="3:11" x14ac:dyDescent="0.3">
      <c r="C81" s="2" t="s">
        <v>193</v>
      </c>
    </row>
    <row r="82" spans="3:11" x14ac:dyDescent="0.3">
      <c r="C82" s="2" t="s">
        <v>194</v>
      </c>
    </row>
    <row r="83" spans="3:11" ht="30" customHeight="1" x14ac:dyDescent="0.3">
      <c r="C83" s="82" t="s">
        <v>195</v>
      </c>
      <c r="D83" s="83"/>
      <c r="E83" s="83"/>
      <c r="F83" s="83"/>
      <c r="G83" s="83"/>
      <c r="H83" s="83"/>
      <c r="I83" s="83"/>
      <c r="J83" s="83"/>
      <c r="K83" s="83"/>
    </row>
    <row r="84" spans="3:11" x14ac:dyDescent="0.3">
      <c r="C84" s="2" t="s">
        <v>196</v>
      </c>
    </row>
    <row r="85" spans="3:11" x14ac:dyDescent="0.3">
      <c r="C85" s="2" t="s">
        <v>5137</v>
      </c>
    </row>
    <row r="87" spans="3:11" x14ac:dyDescent="0.3">
      <c r="C87" s="1" t="s">
        <v>5237</v>
      </c>
      <c r="E87" s="80" t="s">
        <v>5238</v>
      </c>
    </row>
    <row r="88" spans="3:11" x14ac:dyDescent="0.3">
      <c r="E88" s="2" t="s">
        <v>5260</v>
      </c>
    </row>
  </sheetData>
  <mergeCells count="1">
    <mergeCell ref="C83:K83"/>
  </mergeCells>
  <hyperlinks>
    <hyperlink ref="J2" location="'Index'!A1" display="'Index'!A1" xr:uid="{EBB4E638-8191-4FB8-AD6F-12DC3F4EE8A2}"/>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5F36E-89C4-4665-9711-CCB01FC6353C}">
  <sheetPr codeName="Sheet1"/>
  <dimension ref="A1:IV137"/>
  <sheetViews>
    <sheetView showGridLines="0" zoomScale="90" zoomScaleNormal="90" workbookViewId="0">
      <pane ySplit="6" topLeftCell="A12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2154</v>
      </c>
      <c r="J2" s="38" t="s">
        <v>4884</v>
      </c>
    </row>
    <row r="3" spans="1:54" ht="16.2" x14ac:dyDescent="0.35">
      <c r="C3" s="1" t="s">
        <v>28</v>
      </c>
      <c r="D3" s="21" t="s">
        <v>2155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13344355</v>
      </c>
      <c r="G10" s="24">
        <v>192932.68</v>
      </c>
      <c r="H10" s="24">
        <v>8.8699999999999992</v>
      </c>
      <c r="I10" s="31"/>
      <c r="J10" s="31"/>
      <c r="K10" s="35"/>
    </row>
    <row r="11" spans="1:54" x14ac:dyDescent="0.3">
      <c r="B11" s="8" t="s">
        <v>40</v>
      </c>
      <c r="C11" s="57" t="s">
        <v>41</v>
      </c>
      <c r="D11" s="54" t="s">
        <v>42</v>
      </c>
      <c r="E11" s="6" t="s">
        <v>43</v>
      </c>
      <c r="F11" s="19">
        <v>9389654</v>
      </c>
      <c r="G11" s="24">
        <v>182619.38</v>
      </c>
      <c r="H11" s="24">
        <v>8.4</v>
      </c>
      <c r="I11" s="31"/>
      <c r="J11" s="31"/>
      <c r="K11" s="35"/>
    </row>
    <row r="12" spans="1:54" x14ac:dyDescent="0.3">
      <c r="B12" s="8" t="s">
        <v>58</v>
      </c>
      <c r="C12" s="57" t="s">
        <v>59</v>
      </c>
      <c r="D12" s="54" t="s">
        <v>60</v>
      </c>
      <c r="E12" s="6" t="s">
        <v>43</v>
      </c>
      <c r="F12" s="19">
        <v>7239500</v>
      </c>
      <c r="G12" s="24">
        <v>150197.91</v>
      </c>
      <c r="H12" s="24">
        <v>6.91</v>
      </c>
      <c r="I12" s="31"/>
      <c r="J12" s="31"/>
      <c r="K12" s="35"/>
    </row>
    <row r="13" spans="1:54" x14ac:dyDescent="0.3">
      <c r="B13" s="8" t="s">
        <v>64</v>
      </c>
      <c r="C13" s="57" t="s">
        <v>65</v>
      </c>
      <c r="D13" s="54" t="s">
        <v>66</v>
      </c>
      <c r="E13" s="6" t="s">
        <v>67</v>
      </c>
      <c r="F13" s="19">
        <v>9384540</v>
      </c>
      <c r="G13" s="24">
        <v>133344.93</v>
      </c>
      <c r="H13" s="24">
        <v>6.13</v>
      </c>
      <c r="I13" s="31"/>
      <c r="J13" s="31"/>
      <c r="K13" s="35"/>
    </row>
    <row r="14" spans="1:54" x14ac:dyDescent="0.3">
      <c r="B14" s="8" t="s">
        <v>54</v>
      </c>
      <c r="C14" s="57" t="s">
        <v>55</v>
      </c>
      <c r="D14" s="54" t="s">
        <v>56</v>
      </c>
      <c r="E14" s="6" t="s">
        <v>57</v>
      </c>
      <c r="F14" s="19">
        <v>2596034</v>
      </c>
      <c r="G14" s="24">
        <v>95406.85</v>
      </c>
      <c r="H14" s="24">
        <v>4.3899999999999997</v>
      </c>
      <c r="I14" s="31"/>
      <c r="J14" s="31"/>
      <c r="K14" s="35"/>
    </row>
    <row r="15" spans="1:54" x14ac:dyDescent="0.3">
      <c r="B15" s="8" t="s">
        <v>68</v>
      </c>
      <c r="C15" s="57" t="s">
        <v>69</v>
      </c>
      <c r="D15" s="54" t="s">
        <v>70</v>
      </c>
      <c r="E15" s="6" t="s">
        <v>71</v>
      </c>
      <c r="F15" s="19">
        <v>674058</v>
      </c>
      <c r="G15" s="24">
        <v>83037.210000000006</v>
      </c>
      <c r="H15" s="24">
        <v>3.82</v>
      </c>
      <c r="I15" s="31"/>
      <c r="J15" s="31"/>
      <c r="K15" s="35"/>
    </row>
    <row r="16" spans="1:54" x14ac:dyDescent="0.3">
      <c r="B16" s="8" t="s">
        <v>329</v>
      </c>
      <c r="C16" s="57" t="s">
        <v>330</v>
      </c>
      <c r="D16" s="54" t="s">
        <v>331</v>
      </c>
      <c r="E16" s="6" t="s">
        <v>240</v>
      </c>
      <c r="F16" s="19">
        <v>4470500</v>
      </c>
      <c r="G16" s="24">
        <v>82981.42</v>
      </c>
      <c r="H16" s="24">
        <v>3.82</v>
      </c>
      <c r="I16" s="31"/>
      <c r="J16" s="31"/>
      <c r="K16" s="35"/>
    </row>
    <row r="17" spans="2:11" x14ac:dyDescent="0.3">
      <c r="B17" s="8" t="s">
        <v>535</v>
      </c>
      <c r="C17" s="57" t="s">
        <v>536</v>
      </c>
      <c r="D17" s="54" t="s">
        <v>537</v>
      </c>
      <c r="E17" s="6" t="s">
        <v>86</v>
      </c>
      <c r="F17" s="19">
        <v>821585</v>
      </c>
      <c r="G17" s="24">
        <v>75425.61</v>
      </c>
      <c r="H17" s="24">
        <v>3.47</v>
      </c>
      <c r="I17" s="31"/>
      <c r="J17" s="31"/>
      <c r="K17" s="35"/>
    </row>
    <row r="18" spans="2:11" x14ac:dyDescent="0.3">
      <c r="B18" s="8" t="s">
        <v>222</v>
      </c>
      <c r="C18" s="57" t="s">
        <v>223</v>
      </c>
      <c r="D18" s="54" t="s">
        <v>224</v>
      </c>
      <c r="E18" s="6" t="s">
        <v>86</v>
      </c>
      <c r="F18" s="19">
        <v>3122222</v>
      </c>
      <c r="G18" s="24">
        <v>69169.710000000006</v>
      </c>
      <c r="H18" s="24">
        <v>3.18</v>
      </c>
      <c r="I18" s="31"/>
      <c r="J18" s="31"/>
      <c r="K18" s="35"/>
    </row>
    <row r="19" spans="2:11" x14ac:dyDescent="0.3">
      <c r="B19" s="8" t="s">
        <v>538</v>
      </c>
      <c r="C19" s="57" t="s">
        <v>539</v>
      </c>
      <c r="D19" s="54" t="s">
        <v>540</v>
      </c>
      <c r="E19" s="6" t="s">
        <v>199</v>
      </c>
      <c r="F19" s="19">
        <v>1078166</v>
      </c>
      <c r="G19" s="24">
        <v>57466.25</v>
      </c>
      <c r="H19" s="24">
        <v>2.64</v>
      </c>
      <c r="I19" s="31"/>
      <c r="J19" s="31"/>
      <c r="K19" s="35"/>
    </row>
    <row r="20" spans="2:11" x14ac:dyDescent="0.3">
      <c r="B20" s="8" t="s">
        <v>309</v>
      </c>
      <c r="C20" s="57" t="s">
        <v>310</v>
      </c>
      <c r="D20" s="54" t="s">
        <v>311</v>
      </c>
      <c r="E20" s="6" t="s">
        <v>197</v>
      </c>
      <c r="F20" s="19">
        <v>34723450</v>
      </c>
      <c r="G20" s="24">
        <v>55911.7</v>
      </c>
      <c r="H20" s="24">
        <v>2.57</v>
      </c>
      <c r="I20" s="31"/>
      <c r="J20" s="31"/>
      <c r="K20" s="35"/>
    </row>
    <row r="21" spans="2:11" x14ac:dyDescent="0.3">
      <c r="B21" s="8" t="s">
        <v>91</v>
      </c>
      <c r="C21" s="57" t="s">
        <v>92</v>
      </c>
      <c r="D21" s="54" t="s">
        <v>93</v>
      </c>
      <c r="E21" s="6" t="s">
        <v>71</v>
      </c>
      <c r="F21" s="19">
        <v>977000</v>
      </c>
      <c r="G21" s="24">
        <v>52108.3</v>
      </c>
      <c r="H21" s="24">
        <v>2.4</v>
      </c>
      <c r="I21" s="31"/>
      <c r="J21" s="31"/>
      <c r="K21" s="35"/>
    </row>
    <row r="22" spans="2:11" x14ac:dyDescent="0.3">
      <c r="B22" s="8" t="s">
        <v>303</v>
      </c>
      <c r="C22" s="57" t="s">
        <v>304</v>
      </c>
      <c r="D22" s="54" t="s">
        <v>305</v>
      </c>
      <c r="E22" s="6" t="s">
        <v>78</v>
      </c>
      <c r="F22" s="19">
        <v>12710062</v>
      </c>
      <c r="G22" s="24">
        <v>45482.96</v>
      </c>
      <c r="H22" s="24">
        <v>2.09</v>
      </c>
      <c r="I22" s="31"/>
      <c r="J22" s="31"/>
      <c r="K22" s="35"/>
    </row>
    <row r="23" spans="2:11" x14ac:dyDescent="0.3">
      <c r="B23" s="8" t="s">
        <v>47</v>
      </c>
      <c r="C23" s="57" t="s">
        <v>48</v>
      </c>
      <c r="D23" s="54" t="s">
        <v>49</v>
      </c>
      <c r="E23" s="6" t="s">
        <v>50</v>
      </c>
      <c r="F23" s="19">
        <v>2893400</v>
      </c>
      <c r="G23" s="24">
        <v>45215.16</v>
      </c>
      <c r="H23" s="24">
        <v>2.08</v>
      </c>
      <c r="I23" s="31"/>
      <c r="J23" s="31"/>
      <c r="K23" s="35"/>
    </row>
    <row r="24" spans="2:11" x14ac:dyDescent="0.3">
      <c r="B24" s="8" t="s">
        <v>51</v>
      </c>
      <c r="C24" s="57" t="s">
        <v>52</v>
      </c>
      <c r="D24" s="54" t="s">
        <v>53</v>
      </c>
      <c r="E24" s="6" t="s">
        <v>43</v>
      </c>
      <c r="F24" s="19">
        <v>3600000</v>
      </c>
      <c r="G24" s="24">
        <v>42919.199999999997</v>
      </c>
      <c r="H24" s="24">
        <v>1.97</v>
      </c>
      <c r="I24" s="31"/>
      <c r="J24" s="31"/>
      <c r="K24" s="35"/>
    </row>
    <row r="25" spans="2:11" x14ac:dyDescent="0.3">
      <c r="B25" s="8" t="s">
        <v>551</v>
      </c>
      <c r="C25" s="57" t="s">
        <v>552</v>
      </c>
      <c r="D25" s="54" t="s">
        <v>553</v>
      </c>
      <c r="E25" s="6" t="s">
        <v>119</v>
      </c>
      <c r="F25" s="19">
        <v>11700000</v>
      </c>
      <c r="G25" s="24">
        <v>39066.300000000003</v>
      </c>
      <c r="H25" s="24">
        <v>1.8</v>
      </c>
      <c r="I25" s="31"/>
      <c r="J25" s="31"/>
      <c r="K25" s="35"/>
    </row>
    <row r="26" spans="2:11" x14ac:dyDescent="0.3">
      <c r="B26" s="8" t="s">
        <v>571</v>
      </c>
      <c r="C26" s="57" t="s">
        <v>572</v>
      </c>
      <c r="D26" s="54" t="s">
        <v>573</v>
      </c>
      <c r="E26" s="6" t="s">
        <v>82</v>
      </c>
      <c r="F26" s="19">
        <v>2077054</v>
      </c>
      <c r="G26" s="24">
        <v>38953.07</v>
      </c>
      <c r="H26" s="24">
        <v>1.79</v>
      </c>
      <c r="I26" s="31"/>
      <c r="J26" s="31"/>
      <c r="K26" s="35"/>
    </row>
    <row r="27" spans="2:11" x14ac:dyDescent="0.3">
      <c r="B27" s="8" t="s">
        <v>2156</v>
      </c>
      <c r="C27" s="57" t="s">
        <v>2157</v>
      </c>
      <c r="D27" s="54" t="s">
        <v>2158</v>
      </c>
      <c r="E27" s="6" t="s">
        <v>1038</v>
      </c>
      <c r="F27" s="19">
        <v>691000</v>
      </c>
      <c r="G27" s="24">
        <v>34371.03</v>
      </c>
      <c r="H27" s="24">
        <v>1.58</v>
      </c>
      <c r="I27" s="31"/>
      <c r="J27" s="31"/>
      <c r="K27" s="35"/>
    </row>
    <row r="28" spans="2:11" x14ac:dyDescent="0.3">
      <c r="B28" s="8" t="s">
        <v>966</v>
      </c>
      <c r="C28" s="57" t="s">
        <v>967</v>
      </c>
      <c r="D28" s="54" t="s">
        <v>968</v>
      </c>
      <c r="E28" s="6" t="s">
        <v>78</v>
      </c>
      <c r="F28" s="19">
        <v>1265275</v>
      </c>
      <c r="G28" s="24">
        <v>32211.37</v>
      </c>
      <c r="H28" s="24">
        <v>1.48</v>
      </c>
      <c r="I28" s="31"/>
      <c r="J28" s="31"/>
      <c r="K28" s="35"/>
    </row>
    <row r="29" spans="2:11" x14ac:dyDescent="0.3">
      <c r="B29" s="8" t="s">
        <v>393</v>
      </c>
      <c r="C29" s="57" t="s">
        <v>394</v>
      </c>
      <c r="D29" s="54" t="s">
        <v>395</v>
      </c>
      <c r="E29" s="6" t="s">
        <v>71</v>
      </c>
      <c r="F29" s="19">
        <v>1052404</v>
      </c>
      <c r="G29" s="24">
        <v>31327.96</v>
      </c>
      <c r="H29" s="24">
        <v>1.44</v>
      </c>
      <c r="I29" s="31"/>
      <c r="J29" s="31"/>
      <c r="K29" s="35"/>
    </row>
    <row r="30" spans="2:11" x14ac:dyDescent="0.3">
      <c r="B30" s="8" t="s">
        <v>83</v>
      </c>
      <c r="C30" s="57" t="s">
        <v>84</v>
      </c>
      <c r="D30" s="54" t="s">
        <v>85</v>
      </c>
      <c r="E30" s="6" t="s">
        <v>86</v>
      </c>
      <c r="F30" s="19">
        <v>1936032</v>
      </c>
      <c r="G30" s="24">
        <v>30995.87</v>
      </c>
      <c r="H30" s="24">
        <v>1.43</v>
      </c>
      <c r="I30" s="31"/>
      <c r="J30" s="31"/>
      <c r="K30" s="35"/>
    </row>
    <row r="31" spans="2:11" x14ac:dyDescent="0.3">
      <c r="B31" s="8" t="s">
        <v>1045</v>
      </c>
      <c r="C31" s="57" t="s">
        <v>1046</v>
      </c>
      <c r="D31" s="54" t="s">
        <v>1047</v>
      </c>
      <c r="E31" s="6" t="s">
        <v>197</v>
      </c>
      <c r="F31" s="19">
        <v>2990000</v>
      </c>
      <c r="G31" s="24">
        <v>29705.65</v>
      </c>
      <c r="H31" s="24">
        <v>1.37</v>
      </c>
      <c r="I31" s="31"/>
      <c r="J31" s="31"/>
      <c r="K31" s="35"/>
    </row>
    <row r="32" spans="2:11" x14ac:dyDescent="0.3">
      <c r="B32" s="8" t="s">
        <v>268</v>
      </c>
      <c r="C32" s="57" t="s">
        <v>269</v>
      </c>
      <c r="D32" s="54" t="s">
        <v>270</v>
      </c>
      <c r="E32" s="6" t="s">
        <v>271</v>
      </c>
      <c r="F32" s="19">
        <v>1291895</v>
      </c>
      <c r="G32" s="24">
        <v>25538.18</v>
      </c>
      <c r="H32" s="24">
        <v>1.17</v>
      </c>
      <c r="I32" s="31"/>
      <c r="J32" s="31"/>
      <c r="K32" s="35"/>
    </row>
    <row r="33" spans="2:11" x14ac:dyDescent="0.3">
      <c r="B33" s="8" t="s">
        <v>237</v>
      </c>
      <c r="C33" s="57" t="s">
        <v>238</v>
      </c>
      <c r="D33" s="54" t="s">
        <v>239</v>
      </c>
      <c r="E33" s="6" t="s">
        <v>240</v>
      </c>
      <c r="F33" s="19">
        <v>6622203</v>
      </c>
      <c r="G33" s="24">
        <v>25439.19</v>
      </c>
      <c r="H33" s="24">
        <v>1.17</v>
      </c>
      <c r="I33" s="31"/>
      <c r="J33" s="31"/>
      <c r="K33" s="35"/>
    </row>
    <row r="34" spans="2:11" x14ac:dyDescent="0.3">
      <c r="B34" s="8" t="s">
        <v>144</v>
      </c>
      <c r="C34" s="57" t="s">
        <v>145</v>
      </c>
      <c r="D34" s="54" t="s">
        <v>146</v>
      </c>
      <c r="E34" s="6" t="s">
        <v>147</v>
      </c>
      <c r="F34" s="19">
        <v>3750590</v>
      </c>
      <c r="G34" s="24">
        <v>24586.99</v>
      </c>
      <c r="H34" s="24">
        <v>1.1299999999999999</v>
      </c>
      <c r="I34" s="31"/>
      <c r="J34" s="31"/>
      <c r="K34" s="35"/>
    </row>
    <row r="35" spans="2:11" x14ac:dyDescent="0.3">
      <c r="B35" s="8" t="s">
        <v>458</v>
      </c>
      <c r="C35" s="57" t="s">
        <v>459</v>
      </c>
      <c r="D35" s="54" t="s">
        <v>460</v>
      </c>
      <c r="E35" s="6" t="s">
        <v>90</v>
      </c>
      <c r="F35" s="19">
        <v>1347900</v>
      </c>
      <c r="G35" s="24">
        <v>22612.37</v>
      </c>
      <c r="H35" s="24">
        <v>1.04</v>
      </c>
      <c r="I35" s="31"/>
      <c r="J35" s="31"/>
      <c r="K35" s="35"/>
    </row>
    <row r="36" spans="2:11" x14ac:dyDescent="0.3">
      <c r="B36" s="8" t="s">
        <v>108</v>
      </c>
      <c r="C36" s="57" t="s">
        <v>109</v>
      </c>
      <c r="D36" s="54" t="s">
        <v>110</v>
      </c>
      <c r="E36" s="6" t="s">
        <v>111</v>
      </c>
      <c r="F36" s="19">
        <v>47952</v>
      </c>
      <c r="G36" s="24">
        <v>22240.14</v>
      </c>
      <c r="H36" s="24">
        <v>1.02</v>
      </c>
      <c r="I36" s="31"/>
      <c r="J36" s="31"/>
      <c r="K36" s="35"/>
    </row>
    <row r="37" spans="2:11" x14ac:dyDescent="0.3">
      <c r="B37" s="8" t="s">
        <v>2159</v>
      </c>
      <c r="C37" s="57" t="s">
        <v>2160</v>
      </c>
      <c r="D37" s="54" t="s">
        <v>2161</v>
      </c>
      <c r="E37" s="6" t="s">
        <v>78</v>
      </c>
      <c r="F37" s="19">
        <v>9835227</v>
      </c>
      <c r="G37" s="24">
        <v>21378.83</v>
      </c>
      <c r="H37" s="24">
        <v>0.98</v>
      </c>
      <c r="I37" s="31"/>
      <c r="J37" s="31"/>
      <c r="K37" s="35"/>
    </row>
    <row r="38" spans="2:11" x14ac:dyDescent="0.3">
      <c r="B38" s="8" t="s">
        <v>906</v>
      </c>
      <c r="C38" s="57" t="s">
        <v>907</v>
      </c>
      <c r="D38" s="54" t="s">
        <v>908</v>
      </c>
      <c r="E38" s="6" t="s">
        <v>155</v>
      </c>
      <c r="F38" s="19">
        <v>2950000</v>
      </c>
      <c r="G38" s="24">
        <v>20185.38</v>
      </c>
      <c r="H38" s="24">
        <v>0.93</v>
      </c>
      <c r="I38" s="31"/>
      <c r="J38" s="31"/>
      <c r="K38" s="35"/>
    </row>
    <row r="39" spans="2:11" x14ac:dyDescent="0.3">
      <c r="B39" s="8" t="s">
        <v>405</v>
      </c>
      <c r="C39" s="57" t="s">
        <v>406</v>
      </c>
      <c r="D39" s="54" t="s">
        <v>407</v>
      </c>
      <c r="E39" s="6" t="s">
        <v>123</v>
      </c>
      <c r="F39" s="19">
        <v>544951</v>
      </c>
      <c r="G39" s="24">
        <v>19061.84</v>
      </c>
      <c r="H39" s="24">
        <v>0.88</v>
      </c>
      <c r="I39" s="31"/>
      <c r="J39" s="31"/>
      <c r="K39" s="35"/>
    </row>
    <row r="40" spans="2:11" x14ac:dyDescent="0.3">
      <c r="B40" s="8" t="s">
        <v>994</v>
      </c>
      <c r="C40" s="57" t="s">
        <v>995</v>
      </c>
      <c r="D40" s="54" t="s">
        <v>996</v>
      </c>
      <c r="E40" s="6" t="s">
        <v>123</v>
      </c>
      <c r="F40" s="19">
        <v>1802000</v>
      </c>
      <c r="G40" s="24">
        <v>17872.240000000002</v>
      </c>
      <c r="H40" s="24">
        <v>0.82</v>
      </c>
      <c r="I40" s="31"/>
      <c r="J40" s="31"/>
      <c r="K40" s="35"/>
    </row>
    <row r="41" spans="2:11" x14ac:dyDescent="0.3">
      <c r="B41" s="8" t="s">
        <v>2162</v>
      </c>
      <c r="C41" s="57" t="s">
        <v>2163</v>
      </c>
      <c r="D41" s="54" t="s">
        <v>2164</v>
      </c>
      <c r="E41" s="6" t="s">
        <v>151</v>
      </c>
      <c r="F41" s="19">
        <v>4836000</v>
      </c>
      <c r="G41" s="24">
        <v>17491.810000000001</v>
      </c>
      <c r="H41" s="24">
        <v>0.8</v>
      </c>
      <c r="I41" s="31"/>
      <c r="J41" s="31"/>
      <c r="K41" s="35"/>
    </row>
    <row r="42" spans="2:11" x14ac:dyDescent="0.3">
      <c r="B42" s="8" t="s">
        <v>972</v>
      </c>
      <c r="C42" s="57" t="s">
        <v>973</v>
      </c>
      <c r="D42" s="54" t="s">
        <v>974</v>
      </c>
      <c r="E42" s="6" t="s">
        <v>206</v>
      </c>
      <c r="F42" s="19">
        <v>8000000</v>
      </c>
      <c r="G42" s="24">
        <v>16044</v>
      </c>
      <c r="H42" s="24">
        <v>0.74</v>
      </c>
      <c r="I42" s="31"/>
      <c r="J42" s="31"/>
      <c r="K42" s="35"/>
    </row>
    <row r="43" spans="2:11" x14ac:dyDescent="0.3">
      <c r="B43" s="8" t="s">
        <v>141</v>
      </c>
      <c r="C43" s="57" t="s">
        <v>142</v>
      </c>
      <c r="D43" s="54" t="s">
        <v>143</v>
      </c>
      <c r="E43" s="6" t="s">
        <v>137</v>
      </c>
      <c r="F43" s="19">
        <v>2646570</v>
      </c>
      <c r="G43" s="24">
        <v>14396.02</v>
      </c>
      <c r="H43" s="24">
        <v>0.66</v>
      </c>
      <c r="I43" s="31"/>
      <c r="J43" s="31"/>
      <c r="K43" s="35"/>
    </row>
    <row r="44" spans="2:11" x14ac:dyDescent="0.3">
      <c r="B44" s="8" t="s">
        <v>821</v>
      </c>
      <c r="C44" s="57" t="s">
        <v>822</v>
      </c>
      <c r="D44" s="54" t="s">
        <v>823</v>
      </c>
      <c r="E44" s="6" t="s">
        <v>151</v>
      </c>
      <c r="F44" s="19">
        <v>3500000</v>
      </c>
      <c r="G44" s="24">
        <v>13277.25</v>
      </c>
      <c r="H44" s="24">
        <v>0.61</v>
      </c>
      <c r="I44" s="31"/>
      <c r="J44" s="31"/>
      <c r="K44" s="35"/>
    </row>
    <row r="45" spans="2:11" x14ac:dyDescent="0.3">
      <c r="B45" s="8" t="s">
        <v>2165</v>
      </c>
      <c r="C45" s="57" t="s">
        <v>2166</v>
      </c>
      <c r="D45" s="54" t="s">
        <v>2167</v>
      </c>
      <c r="E45" s="6" t="s">
        <v>43</v>
      </c>
      <c r="F45" s="19">
        <v>6558921</v>
      </c>
      <c r="G45" s="24">
        <v>12835.81</v>
      </c>
      <c r="H45" s="24">
        <v>0.59</v>
      </c>
      <c r="I45" s="31"/>
      <c r="J45" s="31"/>
      <c r="K45" s="35"/>
    </row>
    <row r="46" spans="2:11" x14ac:dyDescent="0.3">
      <c r="B46" s="8" t="s">
        <v>2168</v>
      </c>
      <c r="C46" s="57" t="s">
        <v>2169</v>
      </c>
      <c r="D46" s="54" t="s">
        <v>2170</v>
      </c>
      <c r="E46" s="6" t="s">
        <v>439</v>
      </c>
      <c r="F46" s="19">
        <v>7198591</v>
      </c>
      <c r="G46" s="24">
        <v>12401.73</v>
      </c>
      <c r="H46" s="24">
        <v>0.56999999999999995</v>
      </c>
      <c r="I46" s="31"/>
      <c r="J46" s="31"/>
      <c r="K46" s="35"/>
    </row>
    <row r="47" spans="2:11" x14ac:dyDescent="0.3">
      <c r="B47" s="8" t="s">
        <v>213</v>
      </c>
      <c r="C47" s="57" t="s">
        <v>214</v>
      </c>
      <c r="D47" s="54" t="s">
        <v>215</v>
      </c>
      <c r="E47" s="6" t="s">
        <v>151</v>
      </c>
      <c r="F47" s="19">
        <v>1980000</v>
      </c>
      <c r="G47" s="24">
        <v>11252.34</v>
      </c>
      <c r="H47" s="24">
        <v>0.52</v>
      </c>
      <c r="I47" s="31"/>
      <c r="J47" s="31"/>
      <c r="K47" s="35"/>
    </row>
    <row r="48" spans="2:11" x14ac:dyDescent="0.3">
      <c r="B48" s="8" t="s">
        <v>272</v>
      </c>
      <c r="C48" s="57" t="s">
        <v>273</v>
      </c>
      <c r="D48" s="54" t="s">
        <v>274</v>
      </c>
      <c r="E48" s="6" t="s">
        <v>57</v>
      </c>
      <c r="F48" s="19">
        <v>837000</v>
      </c>
      <c r="G48" s="24">
        <v>10711.93</v>
      </c>
      <c r="H48" s="24">
        <v>0.49</v>
      </c>
      <c r="I48" s="31"/>
      <c r="J48" s="31"/>
      <c r="K48" s="35"/>
    </row>
    <row r="49" spans="2:11" x14ac:dyDescent="0.3">
      <c r="B49" s="8" t="s">
        <v>493</v>
      </c>
      <c r="C49" s="57" t="s">
        <v>494</v>
      </c>
      <c r="D49" s="54" t="s">
        <v>495</v>
      </c>
      <c r="E49" s="6" t="s">
        <v>325</v>
      </c>
      <c r="F49" s="19">
        <v>170000</v>
      </c>
      <c r="G49" s="24">
        <v>9367.85</v>
      </c>
      <c r="H49" s="24">
        <v>0.43</v>
      </c>
      <c r="I49" s="31"/>
      <c r="J49" s="31"/>
      <c r="K49" s="35"/>
    </row>
    <row r="50" spans="2:11" x14ac:dyDescent="0.3">
      <c r="B50" s="8" t="s">
        <v>1039</v>
      </c>
      <c r="C50" s="57" t="s">
        <v>1040</v>
      </c>
      <c r="D50" s="54" t="s">
        <v>1041</v>
      </c>
      <c r="E50" s="6" t="s">
        <v>86</v>
      </c>
      <c r="F50" s="19">
        <v>462056</v>
      </c>
      <c r="G50" s="24">
        <v>9321.52</v>
      </c>
      <c r="H50" s="24">
        <v>0.43</v>
      </c>
      <c r="I50" s="31"/>
      <c r="J50" s="31"/>
      <c r="K50" s="35"/>
    </row>
    <row r="51" spans="2:11" x14ac:dyDescent="0.3">
      <c r="B51" s="8" t="s">
        <v>440</v>
      </c>
      <c r="C51" s="57" t="s">
        <v>441</v>
      </c>
      <c r="D51" s="54" t="s">
        <v>442</v>
      </c>
      <c r="E51" s="6" t="s">
        <v>123</v>
      </c>
      <c r="F51" s="19">
        <v>400000</v>
      </c>
      <c r="G51" s="24">
        <v>7186.4</v>
      </c>
      <c r="H51" s="24">
        <v>0.33</v>
      </c>
      <c r="I51" s="31"/>
      <c r="J51" s="31"/>
      <c r="K51" s="35"/>
    </row>
    <row r="52" spans="2:11" x14ac:dyDescent="0.3">
      <c r="B52" s="8" t="s">
        <v>120</v>
      </c>
      <c r="C52" s="57" t="s">
        <v>121</v>
      </c>
      <c r="D52" s="54" t="s">
        <v>122</v>
      </c>
      <c r="E52" s="6" t="s">
        <v>123</v>
      </c>
      <c r="F52" s="19">
        <v>215000</v>
      </c>
      <c r="G52" s="24">
        <v>6717.89</v>
      </c>
      <c r="H52" s="24">
        <v>0.31</v>
      </c>
      <c r="I52" s="31"/>
      <c r="J52" s="31"/>
      <c r="K52" s="35"/>
    </row>
    <row r="53" spans="2:11" x14ac:dyDescent="0.3">
      <c r="B53" s="8" t="s">
        <v>167</v>
      </c>
      <c r="C53" s="57" t="s">
        <v>168</v>
      </c>
      <c r="D53" s="54" t="s">
        <v>169</v>
      </c>
      <c r="E53" s="6" t="s">
        <v>170</v>
      </c>
      <c r="F53" s="19">
        <v>271597</v>
      </c>
      <c r="G53" s="24">
        <v>6670.15</v>
      </c>
      <c r="H53" s="24">
        <v>0.31</v>
      </c>
      <c r="I53" s="31"/>
      <c r="J53" s="31"/>
      <c r="K53" s="35"/>
    </row>
    <row r="54" spans="2:11" x14ac:dyDescent="0.3">
      <c r="B54" s="8" t="s">
        <v>2071</v>
      </c>
      <c r="C54" s="57" t="s">
        <v>2072</v>
      </c>
      <c r="D54" s="54" t="s">
        <v>2073</v>
      </c>
      <c r="E54" s="6" t="s">
        <v>82</v>
      </c>
      <c r="F54" s="19">
        <v>435225</v>
      </c>
      <c r="G54" s="24">
        <v>6540.13</v>
      </c>
      <c r="H54" s="24">
        <v>0.3</v>
      </c>
      <c r="I54" s="31"/>
      <c r="J54" s="31"/>
      <c r="K54" s="35"/>
    </row>
    <row r="55" spans="2:11" x14ac:dyDescent="0.3">
      <c r="B55" s="8" t="s">
        <v>499</v>
      </c>
      <c r="C55" s="57" t="s">
        <v>500</v>
      </c>
      <c r="D55" s="54" t="s">
        <v>501</v>
      </c>
      <c r="E55" s="6" t="s">
        <v>318</v>
      </c>
      <c r="F55" s="19">
        <v>823000</v>
      </c>
      <c r="G55" s="24">
        <v>6132.58</v>
      </c>
      <c r="H55" s="24">
        <v>0.28000000000000003</v>
      </c>
      <c r="I55" s="31"/>
      <c r="J55" s="31"/>
      <c r="K55" s="35"/>
    </row>
    <row r="56" spans="2:11" x14ac:dyDescent="0.3">
      <c r="B56" s="8" t="s">
        <v>351</v>
      </c>
      <c r="C56" s="57" t="s">
        <v>352</v>
      </c>
      <c r="D56" s="54" t="s">
        <v>353</v>
      </c>
      <c r="E56" s="6" t="s">
        <v>151</v>
      </c>
      <c r="F56" s="19">
        <v>955748</v>
      </c>
      <c r="G56" s="24">
        <v>6002.58</v>
      </c>
      <c r="H56" s="24">
        <v>0.28000000000000003</v>
      </c>
      <c r="I56" s="31"/>
      <c r="J56" s="31"/>
      <c r="K56" s="35"/>
    </row>
    <row r="57" spans="2:11" x14ac:dyDescent="0.3">
      <c r="B57" s="8" t="s">
        <v>354</v>
      </c>
      <c r="C57" s="57" t="s">
        <v>355</v>
      </c>
      <c r="D57" s="54" t="s">
        <v>356</v>
      </c>
      <c r="E57" s="6" t="s">
        <v>151</v>
      </c>
      <c r="F57" s="19">
        <v>1347099</v>
      </c>
      <c r="G57" s="24">
        <v>5887.5</v>
      </c>
      <c r="H57" s="24">
        <v>0.27</v>
      </c>
      <c r="I57" s="31"/>
      <c r="J57" s="31"/>
      <c r="K57" s="35"/>
    </row>
    <row r="58" spans="2:11" x14ac:dyDescent="0.3">
      <c r="B58" s="8" t="s">
        <v>408</v>
      </c>
      <c r="C58" s="57" t="s">
        <v>409</v>
      </c>
      <c r="D58" s="54" t="s">
        <v>410</v>
      </c>
      <c r="E58" s="6" t="s">
        <v>347</v>
      </c>
      <c r="F58" s="19">
        <v>2100000</v>
      </c>
      <c r="G58" s="24">
        <v>3985.8</v>
      </c>
      <c r="H58" s="24">
        <v>0.18</v>
      </c>
      <c r="I58" s="31"/>
      <c r="J58" s="31"/>
      <c r="K58" s="35"/>
    </row>
    <row r="59" spans="2:11" x14ac:dyDescent="0.3">
      <c r="B59" s="8" t="s">
        <v>297</v>
      </c>
      <c r="C59" s="57" t="s">
        <v>298</v>
      </c>
      <c r="D59" s="54" t="s">
        <v>299</v>
      </c>
      <c r="E59" s="6" t="s">
        <v>287</v>
      </c>
      <c r="F59" s="19">
        <v>9417</v>
      </c>
      <c r="G59" s="24">
        <v>3628.37</v>
      </c>
      <c r="H59" s="24">
        <v>0.17</v>
      </c>
      <c r="I59" s="31"/>
      <c r="J59" s="31"/>
      <c r="K59" s="35"/>
    </row>
    <row r="60" spans="2:11" x14ac:dyDescent="0.3">
      <c r="B60" s="8" t="s">
        <v>128</v>
      </c>
      <c r="C60" s="57" t="s">
        <v>129</v>
      </c>
      <c r="D60" s="54" t="s">
        <v>130</v>
      </c>
      <c r="E60" s="6" t="s">
        <v>127</v>
      </c>
      <c r="F60" s="19">
        <v>95195</v>
      </c>
      <c r="G60" s="24">
        <v>3225.4</v>
      </c>
      <c r="H60" s="24">
        <v>0.15</v>
      </c>
      <c r="I60" s="31"/>
      <c r="J60" s="31"/>
      <c r="K60" s="35"/>
    </row>
    <row r="61" spans="2:11" x14ac:dyDescent="0.3">
      <c r="B61" s="8" t="s">
        <v>2171</v>
      </c>
      <c r="C61" s="57" t="s">
        <v>2172</v>
      </c>
      <c r="D61" s="54" t="s">
        <v>2173</v>
      </c>
      <c r="E61" s="6" t="s">
        <v>163</v>
      </c>
      <c r="F61" s="19">
        <v>1981959</v>
      </c>
      <c r="G61" s="24">
        <v>2519.86</v>
      </c>
      <c r="H61" s="24">
        <v>0.12</v>
      </c>
      <c r="I61" s="31"/>
      <c r="J61" s="31"/>
      <c r="K61" s="35"/>
    </row>
    <row r="62" spans="2:11" x14ac:dyDescent="0.3">
      <c r="B62" s="8" t="s">
        <v>244</v>
      </c>
      <c r="C62" s="57" t="s">
        <v>245</v>
      </c>
      <c r="D62" s="54" t="s">
        <v>246</v>
      </c>
      <c r="E62" s="6" t="s">
        <v>137</v>
      </c>
      <c r="F62" s="19">
        <v>18115</v>
      </c>
      <c r="G62" s="24">
        <v>2421.61</v>
      </c>
      <c r="H62" s="24">
        <v>0.11</v>
      </c>
      <c r="I62" s="31"/>
      <c r="J62" s="31"/>
      <c r="K62" s="35"/>
    </row>
    <row r="63" spans="2:11" x14ac:dyDescent="0.3">
      <c r="B63" s="8" t="s">
        <v>2174</v>
      </c>
      <c r="C63" s="57" t="s">
        <v>2175</v>
      </c>
      <c r="D63" s="54" t="s">
        <v>2176</v>
      </c>
      <c r="E63" s="6" t="s">
        <v>86</v>
      </c>
      <c r="F63" s="19">
        <v>22287</v>
      </c>
      <c r="G63" s="24">
        <v>410.84</v>
      </c>
      <c r="H63" s="24">
        <v>0.02</v>
      </c>
      <c r="I63" s="31"/>
      <c r="J63" s="31"/>
      <c r="K63" s="35"/>
    </row>
    <row r="64" spans="2:11" x14ac:dyDescent="0.3">
      <c r="C64" s="58" t="s">
        <v>175</v>
      </c>
      <c r="D64" s="54"/>
      <c r="E64" s="6"/>
      <c r="F64" s="19"/>
      <c r="G64" s="25">
        <v>1988195.05</v>
      </c>
      <c r="H64" s="25">
        <v>91.44</v>
      </c>
      <c r="I64" s="31"/>
      <c r="J64" s="31"/>
      <c r="K64" s="35"/>
    </row>
    <row r="65" spans="2:11" x14ac:dyDescent="0.3">
      <c r="C65" s="57"/>
      <c r="D65" s="54"/>
      <c r="E65" s="6"/>
      <c r="F65" s="19"/>
      <c r="G65" s="24"/>
      <c r="H65" s="24"/>
      <c r="I65" s="31"/>
      <c r="J65" s="31"/>
      <c r="K65" s="35"/>
    </row>
    <row r="66" spans="2:11" x14ac:dyDescent="0.3">
      <c r="C66" s="58" t="s">
        <v>3</v>
      </c>
      <c r="D66" s="54"/>
      <c r="E66" s="6"/>
      <c r="F66" s="19"/>
      <c r="G66" s="24" t="s">
        <v>2</v>
      </c>
      <c r="H66" s="24" t="s">
        <v>2</v>
      </c>
      <c r="I66" s="31"/>
      <c r="J66" s="31"/>
      <c r="K66" s="35"/>
    </row>
    <row r="67" spans="2:11" x14ac:dyDescent="0.3">
      <c r="C67" s="57"/>
      <c r="D67" s="54"/>
      <c r="E67" s="6"/>
      <c r="F67" s="19"/>
      <c r="G67" s="24"/>
      <c r="H67" s="24"/>
      <c r="I67" s="31"/>
      <c r="J67" s="31"/>
      <c r="K67" s="35"/>
    </row>
    <row r="68" spans="2:11" x14ac:dyDescent="0.3">
      <c r="C68" s="59" t="s">
        <v>4</v>
      </c>
      <c r="D68" s="54"/>
      <c r="E68" s="6"/>
      <c r="F68" s="19"/>
      <c r="G68" s="24"/>
      <c r="H68" s="24"/>
      <c r="I68" s="31"/>
      <c r="J68" s="31"/>
      <c r="K68" s="35"/>
    </row>
    <row r="69" spans="2:11" x14ac:dyDescent="0.3">
      <c r="B69" s="8" t="s">
        <v>895</v>
      </c>
      <c r="C69" s="57" t="s">
        <v>896</v>
      </c>
      <c r="D69" s="54" t="s">
        <v>897</v>
      </c>
      <c r="E69" s="6" t="s">
        <v>50</v>
      </c>
      <c r="F69" s="19">
        <v>57400</v>
      </c>
      <c r="G69" s="24">
        <v>22587.22</v>
      </c>
      <c r="H69" s="24">
        <v>1.04</v>
      </c>
      <c r="I69" s="31"/>
      <c r="J69" s="31"/>
      <c r="K69" s="35"/>
    </row>
    <row r="70" spans="2:11" x14ac:dyDescent="0.3">
      <c r="B70" s="8" t="s">
        <v>892</v>
      </c>
      <c r="C70" s="57" t="s">
        <v>893</v>
      </c>
      <c r="D70" s="54" t="s">
        <v>894</v>
      </c>
      <c r="E70" s="6" t="s">
        <v>115</v>
      </c>
      <c r="F70" s="19">
        <v>325000</v>
      </c>
      <c r="G70" s="24">
        <v>22499.25</v>
      </c>
      <c r="H70" s="24">
        <v>1.03</v>
      </c>
      <c r="I70" s="31"/>
      <c r="J70" s="31"/>
      <c r="K70" s="35"/>
    </row>
    <row r="71" spans="2:11" x14ac:dyDescent="0.3">
      <c r="B71" s="8" t="s">
        <v>379</v>
      </c>
      <c r="C71" s="57" t="s">
        <v>380</v>
      </c>
      <c r="D71" s="54" t="s">
        <v>381</v>
      </c>
      <c r="E71" s="6" t="s">
        <v>115</v>
      </c>
      <c r="F71" s="19">
        <v>114400</v>
      </c>
      <c r="G71" s="24">
        <v>17062.78</v>
      </c>
      <c r="H71" s="24">
        <v>0.78</v>
      </c>
      <c r="I71" s="31"/>
      <c r="J71" s="31"/>
      <c r="K71" s="35"/>
    </row>
    <row r="72" spans="2:11" x14ac:dyDescent="0.3">
      <c r="C72" s="58" t="s">
        <v>175</v>
      </c>
      <c r="D72" s="54"/>
      <c r="E72" s="6"/>
      <c r="F72" s="19"/>
      <c r="G72" s="25">
        <v>62149.25</v>
      </c>
      <c r="H72" s="25">
        <v>2.85</v>
      </c>
      <c r="I72" s="31"/>
      <c r="J72" s="31"/>
      <c r="K72" s="35"/>
    </row>
    <row r="73" spans="2:11" x14ac:dyDescent="0.3">
      <c r="C73" s="57"/>
      <c r="D73" s="54"/>
      <c r="E73" s="6"/>
      <c r="F73" s="19"/>
      <c r="G73" s="24"/>
      <c r="H73" s="24"/>
      <c r="I73" s="31"/>
      <c r="J73" s="31"/>
      <c r="K73" s="35"/>
    </row>
    <row r="74" spans="2:11" x14ac:dyDescent="0.3">
      <c r="C74" s="58" t="s">
        <v>5</v>
      </c>
      <c r="D74" s="54"/>
      <c r="E74" s="6"/>
      <c r="F74" s="19"/>
      <c r="G74" s="24"/>
      <c r="H74" s="24"/>
      <c r="I74" s="31"/>
      <c r="J74" s="31"/>
      <c r="K74" s="35"/>
    </row>
    <row r="75" spans="2:11" x14ac:dyDescent="0.3">
      <c r="C75" s="57"/>
      <c r="D75" s="54"/>
      <c r="E75" s="6"/>
      <c r="F75" s="19"/>
      <c r="G75" s="24"/>
      <c r="H75" s="24"/>
      <c r="I75" s="31"/>
      <c r="J75" s="31"/>
      <c r="K75" s="35"/>
    </row>
    <row r="76" spans="2:11" x14ac:dyDescent="0.3">
      <c r="C76" s="58" t="s">
        <v>6</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7</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8" t="s">
        <v>8</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9</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10</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A86" s="10"/>
      <c r="B86" s="28"/>
      <c r="C86" s="58" t="s">
        <v>11</v>
      </c>
      <c r="D86" s="54"/>
      <c r="E86" s="6"/>
      <c r="F86" s="19"/>
      <c r="G86" s="24"/>
      <c r="H86" s="24"/>
      <c r="I86" s="31"/>
      <c r="J86" s="31"/>
      <c r="K86" s="35"/>
    </row>
    <row r="87" spans="1:11" x14ac:dyDescent="0.3">
      <c r="A87" s="28"/>
      <c r="B87" s="28"/>
      <c r="C87" s="58" t="s">
        <v>13</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A89" s="28"/>
      <c r="B89" s="28"/>
      <c r="C89" s="58" t="s">
        <v>14</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C91" s="59" t="s">
        <v>15</v>
      </c>
      <c r="D91" s="54"/>
      <c r="E91" s="6"/>
      <c r="F91" s="19"/>
      <c r="G91" s="24"/>
      <c r="H91" s="24"/>
      <c r="I91" s="31"/>
      <c r="J91" s="31"/>
      <c r="K91" s="35"/>
    </row>
    <row r="92" spans="1:11" x14ac:dyDescent="0.3">
      <c r="B92" s="8" t="s">
        <v>1024</v>
      </c>
      <c r="C92" s="57" t="s">
        <v>1025</v>
      </c>
      <c r="D92" s="54" t="s">
        <v>1026</v>
      </c>
      <c r="E92" s="6" t="s">
        <v>186</v>
      </c>
      <c r="F92" s="19">
        <v>10000000</v>
      </c>
      <c r="G92" s="24">
        <v>9982.85</v>
      </c>
      <c r="H92" s="24">
        <v>0.46</v>
      </c>
      <c r="I92" s="31">
        <v>5.7004999999999999</v>
      </c>
      <c r="J92" s="31"/>
      <c r="K92" s="35"/>
    </row>
    <row r="93" spans="1:11" x14ac:dyDescent="0.3">
      <c r="B93" s="8" t="s">
        <v>1139</v>
      </c>
      <c r="C93" s="57" t="s">
        <v>1140</v>
      </c>
      <c r="D93" s="54" t="s">
        <v>1141</v>
      </c>
      <c r="E93" s="6" t="s">
        <v>186</v>
      </c>
      <c r="F93" s="19">
        <v>5000000</v>
      </c>
      <c r="G93" s="24">
        <v>4985.74</v>
      </c>
      <c r="H93" s="24">
        <v>0.23</v>
      </c>
      <c r="I93" s="31">
        <v>5.7998000000000003</v>
      </c>
      <c r="J93" s="31"/>
      <c r="K93" s="35"/>
    </row>
    <row r="94" spans="1:11" x14ac:dyDescent="0.3">
      <c r="B94" s="8" t="s">
        <v>183</v>
      </c>
      <c r="C94" s="57" t="s">
        <v>184</v>
      </c>
      <c r="D94" s="54" t="s">
        <v>185</v>
      </c>
      <c r="E94" s="6" t="s">
        <v>186</v>
      </c>
      <c r="F94" s="19">
        <v>3000000</v>
      </c>
      <c r="G94" s="24">
        <v>2998.09</v>
      </c>
      <c r="H94" s="24">
        <v>0.14000000000000001</v>
      </c>
      <c r="I94" s="31">
        <v>5.8254999999999999</v>
      </c>
      <c r="J94" s="31"/>
      <c r="K94" s="35"/>
    </row>
    <row r="95" spans="1:11" x14ac:dyDescent="0.3">
      <c r="C95" s="58" t="s">
        <v>175</v>
      </c>
      <c r="D95" s="54"/>
      <c r="E95" s="6"/>
      <c r="F95" s="19"/>
      <c r="G95" s="25">
        <v>17966.68</v>
      </c>
      <c r="H95" s="25">
        <v>0.83</v>
      </c>
      <c r="I95" s="31"/>
      <c r="J95" s="31"/>
      <c r="K95" s="35"/>
    </row>
    <row r="96" spans="1:11" x14ac:dyDescent="0.3">
      <c r="C96" s="57"/>
      <c r="D96" s="54"/>
      <c r="E96" s="6"/>
      <c r="F96" s="19"/>
      <c r="G96" s="24"/>
      <c r="H96" s="24"/>
      <c r="I96" s="31"/>
      <c r="J96" s="31"/>
      <c r="K96" s="35"/>
    </row>
    <row r="97" spans="1:11" x14ac:dyDescent="0.3">
      <c r="C97" s="58" t="s">
        <v>16</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17</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A101" s="10"/>
      <c r="B101" s="28"/>
      <c r="C101" s="58" t="s">
        <v>18</v>
      </c>
      <c r="D101" s="54"/>
      <c r="E101" s="6"/>
      <c r="F101" s="19"/>
      <c r="G101" s="24"/>
      <c r="H101" s="24"/>
      <c r="I101" s="31"/>
      <c r="J101" s="31"/>
      <c r="K101" s="35"/>
    </row>
    <row r="102" spans="1:11" x14ac:dyDescent="0.3">
      <c r="A102" s="28"/>
      <c r="B102" s="28"/>
      <c r="C102" s="58" t="s">
        <v>19</v>
      </c>
      <c r="D102" s="54"/>
      <c r="E102" s="6"/>
      <c r="F102" s="19"/>
      <c r="G102" s="24" t="s">
        <v>2</v>
      </c>
      <c r="H102" s="24" t="s">
        <v>2</v>
      </c>
      <c r="I102" s="31"/>
      <c r="J102" s="31"/>
      <c r="K102" s="35"/>
    </row>
    <row r="103" spans="1:11" x14ac:dyDescent="0.3">
      <c r="A103" s="28"/>
      <c r="B103" s="28"/>
      <c r="C103" s="58"/>
      <c r="D103" s="54"/>
      <c r="E103" s="6"/>
      <c r="F103" s="19"/>
      <c r="G103" s="24"/>
      <c r="H103" s="24"/>
      <c r="I103" s="31"/>
      <c r="J103" s="31"/>
      <c r="K103" s="35"/>
    </row>
    <row r="104" spans="1:11" x14ac:dyDescent="0.3">
      <c r="A104" s="28"/>
      <c r="B104" s="28"/>
      <c r="C104" s="58" t="s">
        <v>20</v>
      </c>
      <c r="D104" s="54"/>
      <c r="E104" s="6"/>
      <c r="F104" s="19"/>
      <c r="G104" s="24" t="s">
        <v>2</v>
      </c>
      <c r="H104" s="24" t="s">
        <v>2</v>
      </c>
      <c r="I104" s="31"/>
      <c r="J104" s="31"/>
      <c r="K104" s="35"/>
    </row>
    <row r="105" spans="1:11" x14ac:dyDescent="0.3">
      <c r="A105" s="28"/>
      <c r="B105" s="28"/>
      <c r="C105" s="58"/>
      <c r="D105" s="54"/>
      <c r="E105" s="6"/>
      <c r="F105" s="19"/>
      <c r="G105" s="24"/>
      <c r="H105" s="24"/>
      <c r="I105" s="31"/>
      <c r="J105" s="31"/>
      <c r="K105" s="35"/>
    </row>
    <row r="106" spans="1:11" x14ac:dyDescent="0.3">
      <c r="A106" s="28"/>
      <c r="B106" s="28"/>
      <c r="C106" s="58" t="s">
        <v>21</v>
      </c>
      <c r="D106" s="54"/>
      <c r="E106" s="6"/>
      <c r="F106" s="19"/>
      <c r="G106" s="24" t="s">
        <v>2</v>
      </c>
      <c r="H106" s="24" t="s">
        <v>2</v>
      </c>
      <c r="I106" s="31"/>
      <c r="J106" s="31"/>
      <c r="K106" s="35"/>
    </row>
    <row r="107" spans="1:11" x14ac:dyDescent="0.3">
      <c r="A107" s="28"/>
      <c r="B107" s="28"/>
      <c r="C107" s="58"/>
      <c r="D107" s="54"/>
      <c r="E107" s="6"/>
      <c r="F107" s="19"/>
      <c r="G107" s="24"/>
      <c r="H107" s="24"/>
      <c r="I107" s="31"/>
      <c r="J107" s="31"/>
      <c r="K107" s="35"/>
    </row>
    <row r="108" spans="1:11" x14ac:dyDescent="0.3">
      <c r="A108" s="28"/>
      <c r="B108" s="28"/>
      <c r="C108" s="58" t="s">
        <v>22</v>
      </c>
      <c r="D108" s="54"/>
      <c r="E108" s="6"/>
      <c r="F108" s="19"/>
      <c r="G108" s="24" t="s">
        <v>2</v>
      </c>
      <c r="H108" s="24" t="s">
        <v>2</v>
      </c>
      <c r="I108" s="31"/>
      <c r="J108" s="31"/>
      <c r="K108" s="35"/>
    </row>
    <row r="109" spans="1:11" x14ac:dyDescent="0.3">
      <c r="A109" s="28"/>
      <c r="B109" s="28"/>
      <c r="C109" s="58"/>
      <c r="D109" s="54"/>
      <c r="E109" s="6"/>
      <c r="F109" s="19"/>
      <c r="G109" s="24"/>
      <c r="H109" s="24"/>
      <c r="I109" s="31"/>
      <c r="J109" s="31"/>
      <c r="K109" s="35"/>
    </row>
    <row r="110" spans="1:11" x14ac:dyDescent="0.3">
      <c r="A110" s="28"/>
      <c r="B110" s="28"/>
      <c r="C110" s="58" t="s">
        <v>23</v>
      </c>
      <c r="D110" s="54"/>
      <c r="E110" s="6"/>
      <c r="F110" s="19"/>
      <c r="G110" s="24" t="s">
        <v>2</v>
      </c>
      <c r="H110" s="24" t="s">
        <v>2</v>
      </c>
      <c r="I110" s="31"/>
      <c r="J110" s="31"/>
      <c r="K110" s="35"/>
    </row>
    <row r="111" spans="1:11" x14ac:dyDescent="0.3">
      <c r="A111" s="28"/>
      <c r="B111" s="28"/>
      <c r="C111" s="58"/>
      <c r="D111" s="54"/>
      <c r="E111" s="6"/>
      <c r="F111" s="19"/>
      <c r="G111" s="24"/>
      <c r="H111" s="24"/>
      <c r="I111" s="31"/>
      <c r="J111" s="31"/>
      <c r="K111" s="35"/>
    </row>
    <row r="112" spans="1:11" x14ac:dyDescent="0.3">
      <c r="C112" s="59" t="s">
        <v>24</v>
      </c>
      <c r="D112" s="54"/>
      <c r="E112" s="6"/>
      <c r="F112" s="19"/>
      <c r="G112" s="24"/>
      <c r="H112" s="24"/>
      <c r="I112" s="31"/>
      <c r="J112" s="31"/>
      <c r="K112" s="35"/>
    </row>
    <row r="113" spans="1:54" x14ac:dyDescent="0.3">
      <c r="B113" s="8" t="s">
        <v>187</v>
      </c>
      <c r="C113" s="57" t="s">
        <v>188</v>
      </c>
      <c r="D113" s="54"/>
      <c r="E113" s="6"/>
      <c r="F113" s="19"/>
      <c r="G113" s="24">
        <v>120352.42</v>
      </c>
      <c r="H113" s="24">
        <v>5.53</v>
      </c>
      <c r="I113" s="31"/>
      <c r="J113" s="31"/>
      <c r="K113" s="35"/>
    </row>
    <row r="114" spans="1:54" x14ac:dyDescent="0.3">
      <c r="C114" s="58" t="s">
        <v>175</v>
      </c>
      <c r="D114" s="54"/>
      <c r="E114" s="6"/>
      <c r="F114" s="19"/>
      <c r="G114" s="25">
        <v>120352.42</v>
      </c>
      <c r="H114" s="25">
        <v>5.53</v>
      </c>
      <c r="I114" s="31"/>
      <c r="J114" s="31"/>
      <c r="K114" s="35"/>
    </row>
    <row r="115" spans="1:54" x14ac:dyDescent="0.3">
      <c r="C115" s="57"/>
      <c r="D115" s="54"/>
      <c r="E115" s="6"/>
      <c r="F115" s="19"/>
      <c r="G115" s="24"/>
      <c r="H115" s="24"/>
      <c r="I115" s="31"/>
      <c r="J115" s="31"/>
      <c r="K115" s="35"/>
    </row>
    <row r="116" spans="1:54" x14ac:dyDescent="0.3">
      <c r="A116" s="10"/>
      <c r="B116" s="28"/>
      <c r="C116" s="58" t="s">
        <v>25</v>
      </c>
      <c r="D116" s="54"/>
      <c r="E116" s="6"/>
      <c r="F116" s="19"/>
      <c r="G116" s="24"/>
      <c r="H116" s="24"/>
      <c r="I116" s="31"/>
      <c r="J116" s="31"/>
      <c r="K116" s="35"/>
    </row>
    <row r="117" spans="1:54" s="2" customFormat="1" ht="13.8" x14ac:dyDescent="0.3">
      <c r="A117" s="28"/>
      <c r="B117" s="28"/>
      <c r="C117" s="57" t="s">
        <v>5128</v>
      </c>
      <c r="D117" s="54"/>
      <c r="E117" s="6"/>
      <c r="F117" s="19"/>
      <c r="G117" s="24">
        <v>365</v>
      </c>
      <c r="H117" s="24">
        <v>0.02</v>
      </c>
      <c r="I117" s="31"/>
      <c r="J117" s="31"/>
      <c r="K117" s="35"/>
      <c r="L117" s="3"/>
      <c r="AI117" s="3"/>
      <c r="AV117" s="3"/>
      <c r="AX117" s="3"/>
      <c r="BB117" s="3"/>
    </row>
    <row r="118" spans="1:54" x14ac:dyDescent="0.3">
      <c r="B118" s="8"/>
      <c r="C118" s="57" t="s">
        <v>189</v>
      </c>
      <c r="D118" s="54"/>
      <c r="E118" s="6"/>
      <c r="F118" s="19"/>
      <c r="G118" s="24">
        <v>-14311.67</v>
      </c>
      <c r="H118" s="24">
        <v>-0.67</v>
      </c>
      <c r="I118" s="31"/>
      <c r="J118" s="31"/>
      <c r="K118" s="35"/>
    </row>
    <row r="119" spans="1:54" x14ac:dyDescent="0.3">
      <c r="C119" s="58" t="s">
        <v>175</v>
      </c>
      <c r="D119" s="54"/>
      <c r="E119" s="6"/>
      <c r="F119" s="19"/>
      <c r="G119" s="25">
        <v>-13946.67</v>
      </c>
      <c r="H119" s="25">
        <v>-0.65</v>
      </c>
      <c r="I119" s="31"/>
      <c r="J119" s="31"/>
      <c r="K119" s="35"/>
    </row>
    <row r="120" spans="1:54" x14ac:dyDescent="0.3">
      <c r="C120" s="57"/>
      <c r="D120" s="54"/>
      <c r="E120" s="6"/>
      <c r="F120" s="19"/>
      <c r="G120" s="24"/>
      <c r="H120" s="24"/>
      <c r="I120" s="31"/>
      <c r="J120" s="31"/>
      <c r="K120" s="35"/>
    </row>
    <row r="121" spans="1:54" x14ac:dyDescent="0.3">
      <c r="C121" s="60" t="s">
        <v>190</v>
      </c>
      <c r="D121" s="55"/>
      <c r="E121" s="5"/>
      <c r="F121" s="20"/>
      <c r="G121" s="26">
        <v>2174716.73</v>
      </c>
      <c r="H121" s="26">
        <v>99.999999999999986</v>
      </c>
      <c r="I121" s="32"/>
      <c r="J121" s="32"/>
      <c r="K121" s="36"/>
    </row>
    <row r="123" spans="1:54" s="50" customFormat="1" ht="15" x14ac:dyDescent="0.35">
      <c r="C123" s="50" t="s">
        <v>4896</v>
      </c>
      <c r="F123" s="51"/>
      <c r="G123" s="51"/>
      <c r="H123" s="51"/>
    </row>
    <row r="124" spans="1:54" s="42" customFormat="1" ht="27.6" x14ac:dyDescent="0.3">
      <c r="B124" s="43"/>
      <c r="C124" s="43" t="s">
        <v>4891</v>
      </c>
      <c r="D124" s="43" t="s">
        <v>4892</v>
      </c>
      <c r="E124" s="43" t="s">
        <v>4893</v>
      </c>
      <c r="F124" s="44" t="s">
        <v>34</v>
      </c>
      <c r="G124" s="45" t="s">
        <v>4894</v>
      </c>
      <c r="H124" s="44" t="s">
        <v>36</v>
      </c>
      <c r="I124" s="43" t="s">
        <v>39</v>
      </c>
    </row>
    <row r="125" spans="1:54" s="42" customFormat="1" ht="13.8" x14ac:dyDescent="0.3">
      <c r="B125" s="43"/>
      <c r="C125" s="43" t="s">
        <v>4890</v>
      </c>
      <c r="D125" s="43"/>
      <c r="E125" s="43"/>
      <c r="F125" s="44"/>
      <c r="G125" s="45"/>
      <c r="H125" s="44"/>
      <c r="I125" s="43"/>
    </row>
    <row r="126" spans="1:54" s="2" customFormat="1" ht="13.8" x14ac:dyDescent="0.3">
      <c r="B126" s="46">
        <v>2219965</v>
      </c>
      <c r="C126" s="46" t="s">
        <v>4903</v>
      </c>
      <c r="D126" s="46" t="s">
        <v>4889</v>
      </c>
      <c r="E126" s="46" t="s">
        <v>82</v>
      </c>
      <c r="F126" s="47">
        <v>214400</v>
      </c>
      <c r="G126" s="47">
        <v>3236.3679999999999</v>
      </c>
      <c r="H126" s="47">
        <v>0.15</v>
      </c>
      <c r="I126" s="46"/>
    </row>
    <row r="127" spans="1:54" s="1" customFormat="1" ht="13.8" x14ac:dyDescent="0.3">
      <c r="B127" s="48"/>
      <c r="C127" s="48" t="s">
        <v>4895</v>
      </c>
      <c r="D127" s="48"/>
      <c r="E127" s="48"/>
      <c r="F127" s="49"/>
      <c r="G127" s="49">
        <v>3236.3679999999999</v>
      </c>
      <c r="H127" s="49">
        <v>0.15</v>
      </c>
      <c r="I127" s="48"/>
    </row>
    <row r="129" spans="3:11" x14ac:dyDescent="0.3">
      <c r="C129" s="1" t="s">
        <v>191</v>
      </c>
    </row>
    <row r="130" spans="3:11" x14ac:dyDescent="0.3">
      <c r="C130" s="37" t="s">
        <v>192</v>
      </c>
      <c r="D130" s="37"/>
      <c r="E130" s="37"/>
      <c r="F130" s="37"/>
      <c r="G130" s="37"/>
      <c r="H130" s="37"/>
      <c r="I130" s="37"/>
      <c r="J130" s="37"/>
      <c r="K130" s="37"/>
    </row>
    <row r="131" spans="3:11" x14ac:dyDescent="0.3">
      <c r="C131" s="2" t="s">
        <v>193</v>
      </c>
    </row>
    <row r="132" spans="3:11" x14ac:dyDescent="0.3">
      <c r="C132" s="2" t="s">
        <v>194</v>
      </c>
    </row>
    <row r="133" spans="3:11" ht="30" customHeight="1" x14ac:dyDescent="0.3">
      <c r="C133" s="82" t="s">
        <v>195</v>
      </c>
      <c r="D133" s="83"/>
      <c r="E133" s="83"/>
      <c r="F133" s="83"/>
      <c r="G133" s="83"/>
      <c r="H133" s="83"/>
      <c r="I133" s="83"/>
      <c r="J133" s="83"/>
      <c r="K133" s="83"/>
    </row>
    <row r="134" spans="3:11" x14ac:dyDescent="0.3">
      <c r="C134" s="2" t="s">
        <v>196</v>
      </c>
    </row>
    <row r="136" spans="3:11" x14ac:dyDescent="0.3">
      <c r="C136" s="1" t="s">
        <v>5237</v>
      </c>
      <c r="E136" s="80" t="s">
        <v>5238</v>
      </c>
    </row>
    <row r="137" spans="3:11" x14ac:dyDescent="0.3">
      <c r="E137" s="2" t="s">
        <v>5241</v>
      </c>
    </row>
  </sheetData>
  <mergeCells count="1">
    <mergeCell ref="C133:K133"/>
  </mergeCells>
  <hyperlinks>
    <hyperlink ref="J2" location="'Index'!A1" display="'Index'!A1" xr:uid="{409E2E6E-237E-4FA1-BA07-CBAA8EB58FEB}"/>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22DF5-453F-4E97-ADB8-F697603B30C1}">
  <sheetPr codeName="Sheet1"/>
  <dimension ref="A1:IV177"/>
  <sheetViews>
    <sheetView showGridLines="0" zoomScale="90" zoomScaleNormal="90" workbookViewId="0">
      <pane ySplit="6" topLeftCell="A16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2177</v>
      </c>
      <c r="J2" s="38" t="s">
        <v>4884</v>
      </c>
    </row>
    <row r="3" spans="1:54" ht="16.2" x14ac:dyDescent="0.35">
      <c r="C3" s="1" t="s">
        <v>28</v>
      </c>
      <c r="D3" s="21" t="s">
        <v>2178</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1331000</v>
      </c>
      <c r="G10" s="24">
        <v>25886.62</v>
      </c>
      <c r="H10" s="24">
        <v>3.08</v>
      </c>
      <c r="I10" s="31"/>
      <c r="J10" s="31"/>
      <c r="K10" s="35"/>
    </row>
    <row r="11" spans="1:54" x14ac:dyDescent="0.3">
      <c r="B11" s="8" t="s">
        <v>64</v>
      </c>
      <c r="C11" s="57" t="s">
        <v>65</v>
      </c>
      <c r="D11" s="54" t="s">
        <v>66</v>
      </c>
      <c r="E11" s="6" t="s">
        <v>67</v>
      </c>
      <c r="F11" s="19">
        <v>1720000</v>
      </c>
      <c r="G11" s="24">
        <v>24439.48</v>
      </c>
      <c r="H11" s="24">
        <v>2.91</v>
      </c>
      <c r="I11" s="31"/>
      <c r="J11" s="31"/>
      <c r="K11" s="35"/>
    </row>
    <row r="12" spans="1:54" x14ac:dyDescent="0.3">
      <c r="B12" s="8" t="s">
        <v>1088</v>
      </c>
      <c r="C12" s="57" t="s">
        <v>1089</v>
      </c>
      <c r="D12" s="54" t="s">
        <v>1090</v>
      </c>
      <c r="E12" s="6" t="s">
        <v>147</v>
      </c>
      <c r="F12" s="19">
        <v>20500000</v>
      </c>
      <c r="G12" s="24">
        <v>16666.5</v>
      </c>
      <c r="H12" s="24">
        <v>1.99</v>
      </c>
      <c r="I12" s="31"/>
      <c r="J12" s="31"/>
      <c r="K12" s="35"/>
    </row>
    <row r="13" spans="1:54" x14ac:dyDescent="0.3">
      <c r="B13" s="8" t="s">
        <v>384</v>
      </c>
      <c r="C13" s="57" t="s">
        <v>385</v>
      </c>
      <c r="D13" s="54" t="s">
        <v>386</v>
      </c>
      <c r="E13" s="6" t="s">
        <v>100</v>
      </c>
      <c r="F13" s="19">
        <v>3800000</v>
      </c>
      <c r="G13" s="24">
        <v>15885.9</v>
      </c>
      <c r="H13" s="24">
        <v>1.89</v>
      </c>
      <c r="I13" s="31"/>
      <c r="J13" s="31"/>
      <c r="K13" s="35"/>
    </row>
    <row r="14" spans="1:54" x14ac:dyDescent="0.3">
      <c r="B14" s="8" t="s">
        <v>848</v>
      </c>
      <c r="C14" s="57" t="s">
        <v>849</v>
      </c>
      <c r="D14" s="54" t="s">
        <v>850</v>
      </c>
      <c r="E14" s="6" t="s">
        <v>50</v>
      </c>
      <c r="F14" s="19">
        <v>780000</v>
      </c>
      <c r="G14" s="24">
        <v>12765.48</v>
      </c>
      <c r="H14" s="24">
        <v>1.52</v>
      </c>
      <c r="I14" s="31"/>
      <c r="J14" s="31"/>
      <c r="K14" s="35"/>
    </row>
    <row r="15" spans="1:54" x14ac:dyDescent="0.3">
      <c r="B15" s="8" t="s">
        <v>988</v>
      </c>
      <c r="C15" s="57" t="s">
        <v>989</v>
      </c>
      <c r="D15" s="54" t="s">
        <v>990</v>
      </c>
      <c r="E15" s="6" t="s">
        <v>43</v>
      </c>
      <c r="F15" s="19">
        <v>7500000</v>
      </c>
      <c r="G15" s="24">
        <v>12764.25</v>
      </c>
      <c r="H15" s="24">
        <v>1.52</v>
      </c>
      <c r="I15" s="31"/>
      <c r="J15" s="31"/>
      <c r="K15" s="35"/>
    </row>
    <row r="16" spans="1:54" x14ac:dyDescent="0.3">
      <c r="B16" s="8" t="s">
        <v>1785</v>
      </c>
      <c r="C16" s="57" t="s">
        <v>1786</v>
      </c>
      <c r="D16" s="54" t="s">
        <v>1787</v>
      </c>
      <c r="E16" s="6" t="s">
        <v>199</v>
      </c>
      <c r="F16" s="19">
        <v>1870000</v>
      </c>
      <c r="G16" s="24">
        <v>10634.69</v>
      </c>
      <c r="H16" s="24">
        <v>1.27</v>
      </c>
      <c r="I16" s="31"/>
      <c r="J16" s="31"/>
      <c r="K16" s="35"/>
    </row>
    <row r="17" spans="2:11" x14ac:dyDescent="0.3">
      <c r="B17" s="8" t="s">
        <v>51</v>
      </c>
      <c r="C17" s="57" t="s">
        <v>52</v>
      </c>
      <c r="D17" s="54" t="s">
        <v>53</v>
      </c>
      <c r="E17" s="6" t="s">
        <v>43</v>
      </c>
      <c r="F17" s="19">
        <v>800000</v>
      </c>
      <c r="G17" s="24">
        <v>9537.6</v>
      </c>
      <c r="H17" s="24">
        <v>1.1399999999999999</v>
      </c>
      <c r="I17" s="31"/>
      <c r="J17" s="31"/>
      <c r="K17" s="35"/>
    </row>
    <row r="18" spans="2:11" x14ac:dyDescent="0.3">
      <c r="B18" s="8" t="s">
        <v>490</v>
      </c>
      <c r="C18" s="57" t="s">
        <v>491</v>
      </c>
      <c r="D18" s="54" t="s">
        <v>492</v>
      </c>
      <c r="E18" s="6" t="s">
        <v>111</v>
      </c>
      <c r="F18" s="19">
        <v>880000</v>
      </c>
      <c r="G18" s="24">
        <v>8719.48</v>
      </c>
      <c r="H18" s="24">
        <v>1.04</v>
      </c>
      <c r="I18" s="31"/>
      <c r="J18" s="31"/>
      <c r="K18" s="35"/>
    </row>
    <row r="19" spans="2:11" x14ac:dyDescent="0.3">
      <c r="B19" s="8" t="s">
        <v>957</v>
      </c>
      <c r="C19" s="57" t="s">
        <v>958</v>
      </c>
      <c r="D19" s="54" t="s">
        <v>959</v>
      </c>
      <c r="E19" s="6" t="s">
        <v>67</v>
      </c>
      <c r="F19" s="19">
        <v>6000000</v>
      </c>
      <c r="G19" s="24">
        <v>8518.2000000000007</v>
      </c>
      <c r="H19" s="24">
        <v>1.01</v>
      </c>
      <c r="I19" s="31"/>
      <c r="J19" s="31"/>
      <c r="K19" s="35"/>
    </row>
    <row r="20" spans="2:11" x14ac:dyDescent="0.3">
      <c r="B20" s="8" t="s">
        <v>244</v>
      </c>
      <c r="C20" s="57" t="s">
        <v>245</v>
      </c>
      <c r="D20" s="54" t="s">
        <v>246</v>
      </c>
      <c r="E20" s="6" t="s">
        <v>137</v>
      </c>
      <c r="F20" s="19">
        <v>63550</v>
      </c>
      <c r="G20" s="24">
        <v>8495.36</v>
      </c>
      <c r="H20" s="24">
        <v>1.01</v>
      </c>
      <c r="I20" s="31"/>
      <c r="J20" s="31"/>
      <c r="K20" s="35"/>
    </row>
    <row r="21" spans="2:11" x14ac:dyDescent="0.3">
      <c r="B21" s="8" t="s">
        <v>291</v>
      </c>
      <c r="C21" s="57" t="s">
        <v>292</v>
      </c>
      <c r="D21" s="54" t="s">
        <v>293</v>
      </c>
      <c r="E21" s="6" t="s">
        <v>43</v>
      </c>
      <c r="F21" s="19">
        <v>8000000</v>
      </c>
      <c r="G21" s="24">
        <v>8465.6</v>
      </c>
      <c r="H21" s="24">
        <v>1.01</v>
      </c>
      <c r="I21" s="31"/>
      <c r="J21" s="31"/>
      <c r="K21" s="35"/>
    </row>
    <row r="22" spans="2:11" x14ac:dyDescent="0.3">
      <c r="B22" s="8" t="s">
        <v>408</v>
      </c>
      <c r="C22" s="57" t="s">
        <v>409</v>
      </c>
      <c r="D22" s="54" t="s">
        <v>410</v>
      </c>
      <c r="E22" s="6" t="s">
        <v>347</v>
      </c>
      <c r="F22" s="19">
        <v>4350297</v>
      </c>
      <c r="G22" s="24">
        <v>8256.86</v>
      </c>
      <c r="H22" s="24">
        <v>0.98</v>
      </c>
      <c r="I22" s="31"/>
      <c r="J22" s="31"/>
      <c r="K22" s="35"/>
    </row>
    <row r="23" spans="2:11" x14ac:dyDescent="0.3">
      <c r="B23" s="8" t="s">
        <v>963</v>
      </c>
      <c r="C23" s="57" t="s">
        <v>964</v>
      </c>
      <c r="D23" s="54" t="s">
        <v>965</v>
      </c>
      <c r="E23" s="6" t="s">
        <v>119</v>
      </c>
      <c r="F23" s="19">
        <v>5000000</v>
      </c>
      <c r="G23" s="24">
        <v>8120</v>
      </c>
      <c r="H23" s="24">
        <v>0.97</v>
      </c>
      <c r="I23" s="31"/>
      <c r="J23" s="31"/>
      <c r="K23" s="35"/>
    </row>
    <row r="24" spans="2:11" x14ac:dyDescent="0.3">
      <c r="B24" s="8" t="s">
        <v>72</v>
      </c>
      <c r="C24" s="57" t="s">
        <v>73</v>
      </c>
      <c r="D24" s="54" t="s">
        <v>74</v>
      </c>
      <c r="E24" s="6" t="s">
        <v>43</v>
      </c>
      <c r="F24" s="19">
        <v>950000</v>
      </c>
      <c r="G24" s="24">
        <v>7716.85</v>
      </c>
      <c r="H24" s="24">
        <v>0.92</v>
      </c>
      <c r="I24" s="31"/>
      <c r="J24" s="31"/>
      <c r="K24" s="35"/>
    </row>
    <row r="25" spans="2:11" x14ac:dyDescent="0.3">
      <c r="B25" s="8" t="s">
        <v>338</v>
      </c>
      <c r="C25" s="57" t="s">
        <v>339</v>
      </c>
      <c r="D25" s="54" t="s">
        <v>340</v>
      </c>
      <c r="E25" s="6" t="s">
        <v>50</v>
      </c>
      <c r="F25" s="19">
        <v>3000000</v>
      </c>
      <c r="G25" s="24">
        <v>7490.1</v>
      </c>
      <c r="H25" s="24">
        <v>0.89</v>
      </c>
      <c r="I25" s="31"/>
      <c r="J25" s="31"/>
      <c r="K25" s="35"/>
    </row>
    <row r="26" spans="2:11" x14ac:dyDescent="0.3">
      <c r="B26" s="8" t="s">
        <v>167</v>
      </c>
      <c r="C26" s="57" t="s">
        <v>168</v>
      </c>
      <c r="D26" s="54" t="s">
        <v>169</v>
      </c>
      <c r="E26" s="6" t="s">
        <v>170</v>
      </c>
      <c r="F26" s="19">
        <v>300000</v>
      </c>
      <c r="G26" s="24">
        <v>7367.7</v>
      </c>
      <c r="H26" s="24">
        <v>0.88</v>
      </c>
      <c r="I26" s="31"/>
      <c r="J26" s="31"/>
      <c r="K26" s="35"/>
    </row>
    <row r="27" spans="2:11" x14ac:dyDescent="0.3">
      <c r="B27" s="8" t="s">
        <v>396</v>
      </c>
      <c r="C27" s="57" t="s">
        <v>397</v>
      </c>
      <c r="D27" s="54" t="s">
        <v>398</v>
      </c>
      <c r="E27" s="6" t="s">
        <v>50</v>
      </c>
      <c r="F27" s="19">
        <v>465000</v>
      </c>
      <c r="G27" s="24">
        <v>7318.64</v>
      </c>
      <c r="H27" s="24">
        <v>0.87</v>
      </c>
      <c r="I27" s="31"/>
      <c r="J27" s="31"/>
      <c r="K27" s="35"/>
    </row>
    <row r="28" spans="2:11" x14ac:dyDescent="0.3">
      <c r="B28" s="8" t="s">
        <v>265</v>
      </c>
      <c r="C28" s="57" t="s">
        <v>266</v>
      </c>
      <c r="D28" s="54" t="s">
        <v>267</v>
      </c>
      <c r="E28" s="6" t="s">
        <v>197</v>
      </c>
      <c r="F28" s="19">
        <v>5630100</v>
      </c>
      <c r="G28" s="24">
        <v>7272.96</v>
      </c>
      <c r="H28" s="24">
        <v>0.87</v>
      </c>
      <c r="I28" s="31"/>
      <c r="J28" s="31"/>
      <c r="K28" s="35"/>
    </row>
    <row r="29" spans="2:11" x14ac:dyDescent="0.3">
      <c r="B29" s="8" t="s">
        <v>972</v>
      </c>
      <c r="C29" s="57" t="s">
        <v>973</v>
      </c>
      <c r="D29" s="54" t="s">
        <v>974</v>
      </c>
      <c r="E29" s="6" t="s">
        <v>206</v>
      </c>
      <c r="F29" s="19">
        <v>3500000</v>
      </c>
      <c r="G29" s="24">
        <v>7019.25</v>
      </c>
      <c r="H29" s="24">
        <v>0.84</v>
      </c>
      <c r="I29" s="31"/>
      <c r="J29" s="31"/>
      <c r="K29" s="35"/>
    </row>
    <row r="30" spans="2:11" x14ac:dyDescent="0.3">
      <c r="B30" s="8" t="s">
        <v>94</v>
      </c>
      <c r="C30" s="57" t="s">
        <v>95</v>
      </c>
      <c r="D30" s="54" t="s">
        <v>96</v>
      </c>
      <c r="E30" s="6" t="s">
        <v>50</v>
      </c>
      <c r="F30" s="19">
        <v>135247</v>
      </c>
      <c r="G30" s="24">
        <v>6855.54</v>
      </c>
      <c r="H30" s="24">
        <v>0.82</v>
      </c>
      <c r="I30" s="31"/>
      <c r="J30" s="31"/>
      <c r="K30" s="35"/>
    </row>
    <row r="31" spans="2:11" x14ac:dyDescent="0.3">
      <c r="B31" s="8" t="s">
        <v>954</v>
      </c>
      <c r="C31" s="57" t="s">
        <v>955</v>
      </c>
      <c r="D31" s="54" t="s">
        <v>956</v>
      </c>
      <c r="E31" s="6" t="s">
        <v>170</v>
      </c>
      <c r="F31" s="19">
        <v>1400000</v>
      </c>
      <c r="G31" s="24">
        <v>6761.3</v>
      </c>
      <c r="H31" s="24">
        <v>0.81</v>
      </c>
      <c r="I31" s="31"/>
      <c r="J31" s="31"/>
      <c r="K31" s="35"/>
    </row>
    <row r="32" spans="2:11" x14ac:dyDescent="0.3">
      <c r="B32" s="8" t="s">
        <v>160</v>
      </c>
      <c r="C32" s="57" t="s">
        <v>161</v>
      </c>
      <c r="D32" s="54" t="s">
        <v>162</v>
      </c>
      <c r="E32" s="6" t="s">
        <v>163</v>
      </c>
      <c r="F32" s="19">
        <v>3300000</v>
      </c>
      <c r="G32" s="24">
        <v>6707.58</v>
      </c>
      <c r="H32" s="24">
        <v>0.8</v>
      </c>
      <c r="I32" s="31"/>
      <c r="J32" s="31"/>
      <c r="K32" s="35"/>
    </row>
    <row r="33" spans="2:11" x14ac:dyDescent="0.3">
      <c r="B33" s="8" t="s">
        <v>417</v>
      </c>
      <c r="C33" s="57" t="s">
        <v>418</v>
      </c>
      <c r="D33" s="54" t="s">
        <v>419</v>
      </c>
      <c r="E33" s="6" t="s">
        <v>82</v>
      </c>
      <c r="F33" s="19">
        <v>1012032</v>
      </c>
      <c r="G33" s="24">
        <v>6703.7</v>
      </c>
      <c r="H33" s="24">
        <v>0.8</v>
      </c>
      <c r="I33" s="31"/>
      <c r="J33" s="31"/>
      <c r="K33" s="35"/>
    </row>
    <row r="34" spans="2:11" x14ac:dyDescent="0.3">
      <c r="B34" s="8" t="s">
        <v>931</v>
      </c>
      <c r="C34" s="57" t="s">
        <v>932</v>
      </c>
      <c r="D34" s="54" t="s">
        <v>933</v>
      </c>
      <c r="E34" s="6" t="s">
        <v>90</v>
      </c>
      <c r="F34" s="19">
        <v>1916589</v>
      </c>
      <c r="G34" s="24">
        <v>6436.86</v>
      </c>
      <c r="H34" s="24">
        <v>0.77</v>
      </c>
      <c r="I34" s="31"/>
      <c r="J34" s="31"/>
      <c r="K34" s="35"/>
    </row>
    <row r="35" spans="2:11" x14ac:dyDescent="0.3">
      <c r="B35" s="8" t="s">
        <v>2181</v>
      </c>
      <c r="C35" s="57" t="s">
        <v>2182</v>
      </c>
      <c r="D35" s="54" t="s">
        <v>2183</v>
      </c>
      <c r="E35" s="6" t="s">
        <v>57</v>
      </c>
      <c r="F35" s="19">
        <v>561076</v>
      </c>
      <c r="G35" s="24">
        <v>6389.25</v>
      </c>
      <c r="H35" s="24">
        <v>0.76</v>
      </c>
      <c r="I35" s="31"/>
      <c r="J35" s="31"/>
      <c r="K35" s="35"/>
    </row>
    <row r="36" spans="2:11" x14ac:dyDescent="0.3">
      <c r="B36" s="8" t="s">
        <v>423</v>
      </c>
      <c r="C36" s="57" t="s">
        <v>424</v>
      </c>
      <c r="D36" s="54" t="s">
        <v>425</v>
      </c>
      <c r="E36" s="6" t="s">
        <v>426</v>
      </c>
      <c r="F36" s="19">
        <v>2500000</v>
      </c>
      <c r="G36" s="24">
        <v>5985</v>
      </c>
      <c r="H36" s="24">
        <v>0.71</v>
      </c>
      <c r="I36" s="31"/>
      <c r="J36" s="31"/>
      <c r="K36" s="35"/>
    </row>
    <row r="37" spans="2:11" x14ac:dyDescent="0.3">
      <c r="B37" s="8" t="s">
        <v>47</v>
      </c>
      <c r="C37" s="57" t="s">
        <v>48</v>
      </c>
      <c r="D37" s="54" t="s">
        <v>49</v>
      </c>
      <c r="E37" s="6" t="s">
        <v>50</v>
      </c>
      <c r="F37" s="19">
        <v>380000</v>
      </c>
      <c r="G37" s="24">
        <v>5938.26</v>
      </c>
      <c r="H37" s="24">
        <v>0.71</v>
      </c>
      <c r="I37" s="31"/>
      <c r="J37" s="31"/>
      <c r="K37" s="35"/>
    </row>
    <row r="38" spans="2:11" x14ac:dyDescent="0.3">
      <c r="B38" s="8" t="s">
        <v>247</v>
      </c>
      <c r="C38" s="57" t="s">
        <v>248</v>
      </c>
      <c r="D38" s="54" t="s">
        <v>249</v>
      </c>
      <c r="E38" s="6" t="s">
        <v>170</v>
      </c>
      <c r="F38" s="19">
        <v>1000000</v>
      </c>
      <c r="G38" s="24">
        <v>5842</v>
      </c>
      <c r="H38" s="24">
        <v>0.7</v>
      </c>
      <c r="I38" s="31"/>
      <c r="J38" s="31"/>
      <c r="K38" s="35"/>
    </row>
    <row r="39" spans="2:11" x14ac:dyDescent="0.3">
      <c r="B39" s="8" t="s">
        <v>1789</v>
      </c>
      <c r="C39" s="57" t="s">
        <v>1790</v>
      </c>
      <c r="D39" s="54" t="s">
        <v>1791</v>
      </c>
      <c r="E39" s="6" t="s">
        <v>78</v>
      </c>
      <c r="F39" s="19">
        <v>2321227</v>
      </c>
      <c r="G39" s="24">
        <v>5573.5</v>
      </c>
      <c r="H39" s="24">
        <v>0.66</v>
      </c>
      <c r="I39" s="31"/>
      <c r="J39" s="31"/>
      <c r="K39" s="35"/>
    </row>
    <row r="40" spans="2:11" x14ac:dyDescent="0.3">
      <c r="B40" s="8" t="s">
        <v>2184</v>
      </c>
      <c r="C40" s="57" t="s">
        <v>2185</v>
      </c>
      <c r="D40" s="54" t="s">
        <v>2186</v>
      </c>
      <c r="E40" s="6" t="s">
        <v>115</v>
      </c>
      <c r="F40" s="19">
        <v>711574</v>
      </c>
      <c r="G40" s="24">
        <v>5504.74</v>
      </c>
      <c r="H40" s="24">
        <v>0.66</v>
      </c>
      <c r="I40" s="31"/>
      <c r="J40" s="31"/>
      <c r="K40" s="35"/>
    </row>
    <row r="41" spans="2:11" x14ac:dyDescent="0.3">
      <c r="B41" s="8" t="s">
        <v>2162</v>
      </c>
      <c r="C41" s="57" t="s">
        <v>2163</v>
      </c>
      <c r="D41" s="54" t="s">
        <v>2164</v>
      </c>
      <c r="E41" s="6" t="s">
        <v>151</v>
      </c>
      <c r="F41" s="19">
        <v>1374277</v>
      </c>
      <c r="G41" s="24">
        <v>4970.76</v>
      </c>
      <c r="H41" s="24">
        <v>0.59</v>
      </c>
      <c r="I41" s="31"/>
      <c r="J41" s="31"/>
      <c r="K41" s="35"/>
    </row>
    <row r="42" spans="2:11" x14ac:dyDescent="0.3">
      <c r="B42" s="8" t="s">
        <v>443</v>
      </c>
      <c r="C42" s="57" t="s">
        <v>444</v>
      </c>
      <c r="D42" s="54" t="s">
        <v>445</v>
      </c>
      <c r="E42" s="6" t="s">
        <v>82</v>
      </c>
      <c r="F42" s="19">
        <v>500000</v>
      </c>
      <c r="G42" s="24">
        <v>4772.25</v>
      </c>
      <c r="H42" s="24">
        <v>0.56999999999999995</v>
      </c>
      <c r="I42" s="31"/>
      <c r="J42" s="31"/>
      <c r="K42" s="35"/>
    </row>
    <row r="43" spans="2:11" x14ac:dyDescent="0.3">
      <c r="B43" s="8" t="s">
        <v>524</v>
      </c>
      <c r="C43" s="57" t="s">
        <v>525</v>
      </c>
      <c r="D43" s="54" t="s">
        <v>526</v>
      </c>
      <c r="E43" s="6" t="s">
        <v>151</v>
      </c>
      <c r="F43" s="19">
        <v>381643</v>
      </c>
      <c r="G43" s="24">
        <v>4716.7299999999996</v>
      </c>
      <c r="H43" s="24">
        <v>0.56000000000000005</v>
      </c>
      <c r="I43" s="31"/>
      <c r="J43" s="31"/>
      <c r="K43" s="35"/>
    </row>
    <row r="44" spans="2:11" x14ac:dyDescent="0.3">
      <c r="B44" s="8" t="s">
        <v>44</v>
      </c>
      <c r="C44" s="57" t="s">
        <v>45</v>
      </c>
      <c r="D44" s="54" t="s">
        <v>46</v>
      </c>
      <c r="E44" s="6" t="s">
        <v>43</v>
      </c>
      <c r="F44" s="19">
        <v>320000</v>
      </c>
      <c r="G44" s="24">
        <v>4626.5600000000004</v>
      </c>
      <c r="H44" s="24">
        <v>0.55000000000000004</v>
      </c>
      <c r="I44" s="31"/>
      <c r="J44" s="31"/>
      <c r="K44" s="35"/>
    </row>
    <row r="45" spans="2:11" x14ac:dyDescent="0.3">
      <c r="B45" s="8" t="s">
        <v>144</v>
      </c>
      <c r="C45" s="57" t="s">
        <v>145</v>
      </c>
      <c r="D45" s="54" t="s">
        <v>146</v>
      </c>
      <c r="E45" s="6" t="s">
        <v>147</v>
      </c>
      <c r="F45" s="19">
        <v>639295</v>
      </c>
      <c r="G45" s="24">
        <v>4190.8999999999996</v>
      </c>
      <c r="H45" s="24">
        <v>0.5</v>
      </c>
      <c r="I45" s="31"/>
      <c r="J45" s="31"/>
      <c r="K45" s="35"/>
    </row>
    <row r="46" spans="2:11" x14ac:dyDescent="0.3">
      <c r="B46" s="8" t="s">
        <v>2165</v>
      </c>
      <c r="C46" s="57" t="s">
        <v>2166</v>
      </c>
      <c r="D46" s="54" t="s">
        <v>2167</v>
      </c>
      <c r="E46" s="6" t="s">
        <v>43</v>
      </c>
      <c r="F46" s="19">
        <v>1960755</v>
      </c>
      <c r="G46" s="24">
        <v>3837.2</v>
      </c>
      <c r="H46" s="24">
        <v>0.46</v>
      </c>
      <c r="I46" s="31"/>
      <c r="J46" s="31"/>
      <c r="K46" s="35"/>
    </row>
    <row r="47" spans="2:11" x14ac:dyDescent="0.3">
      <c r="B47" s="8" t="s">
        <v>2187</v>
      </c>
      <c r="C47" s="57" t="s">
        <v>1166</v>
      </c>
      <c r="D47" s="54" t="s">
        <v>2188</v>
      </c>
      <c r="E47" s="6" t="s">
        <v>57</v>
      </c>
      <c r="F47" s="19">
        <v>1693793</v>
      </c>
      <c r="G47" s="24">
        <v>3727.7</v>
      </c>
      <c r="H47" s="24">
        <v>0.44</v>
      </c>
      <c r="I47" s="31"/>
      <c r="J47" s="31"/>
      <c r="K47" s="35"/>
    </row>
    <row r="48" spans="2:11" x14ac:dyDescent="0.3">
      <c r="B48" s="8" t="s">
        <v>2071</v>
      </c>
      <c r="C48" s="57" t="s">
        <v>2072</v>
      </c>
      <c r="D48" s="54" t="s">
        <v>2073</v>
      </c>
      <c r="E48" s="6" t="s">
        <v>82</v>
      </c>
      <c r="F48" s="19">
        <v>219043</v>
      </c>
      <c r="G48" s="24">
        <v>3291.56</v>
      </c>
      <c r="H48" s="24">
        <v>0.39</v>
      </c>
      <c r="I48" s="31"/>
      <c r="J48" s="31"/>
      <c r="K48" s="35"/>
    </row>
    <row r="49" spans="2:11" x14ac:dyDescent="0.3">
      <c r="B49" s="8" t="s">
        <v>259</v>
      </c>
      <c r="C49" s="57" t="s">
        <v>260</v>
      </c>
      <c r="D49" s="54" t="s">
        <v>261</v>
      </c>
      <c r="E49" s="6" t="s">
        <v>90</v>
      </c>
      <c r="F49" s="19">
        <v>525000</v>
      </c>
      <c r="G49" s="24">
        <v>3200.4</v>
      </c>
      <c r="H49" s="24">
        <v>0.38</v>
      </c>
      <c r="I49" s="31"/>
      <c r="J49" s="31"/>
      <c r="K49" s="35"/>
    </row>
    <row r="50" spans="2:11" x14ac:dyDescent="0.3">
      <c r="B50" s="8" t="s">
        <v>329</v>
      </c>
      <c r="C50" s="57" t="s">
        <v>330</v>
      </c>
      <c r="D50" s="54" t="s">
        <v>331</v>
      </c>
      <c r="E50" s="6" t="s">
        <v>240</v>
      </c>
      <c r="F50" s="19">
        <v>160000</v>
      </c>
      <c r="G50" s="24">
        <v>2969.92</v>
      </c>
      <c r="H50" s="24">
        <v>0.35</v>
      </c>
      <c r="I50" s="31"/>
      <c r="J50" s="31"/>
      <c r="K50" s="35"/>
    </row>
    <row r="51" spans="2:11" x14ac:dyDescent="0.3">
      <c r="B51" s="8" t="s">
        <v>796</v>
      </c>
      <c r="C51" s="57" t="s">
        <v>797</v>
      </c>
      <c r="D51" s="54" t="s">
        <v>798</v>
      </c>
      <c r="E51" s="6" t="s">
        <v>271</v>
      </c>
      <c r="F51" s="19">
        <v>179171</v>
      </c>
      <c r="G51" s="24">
        <v>2723.58</v>
      </c>
      <c r="H51" s="24">
        <v>0.32</v>
      </c>
      <c r="I51" s="31"/>
      <c r="J51" s="31"/>
      <c r="K51" s="35"/>
    </row>
    <row r="52" spans="2:11" x14ac:dyDescent="0.3">
      <c r="B52" s="8" t="s">
        <v>203</v>
      </c>
      <c r="C52" s="57" t="s">
        <v>204</v>
      </c>
      <c r="D52" s="54" t="s">
        <v>205</v>
      </c>
      <c r="E52" s="6" t="s">
        <v>206</v>
      </c>
      <c r="F52" s="19">
        <v>56794</v>
      </c>
      <c r="G52" s="24">
        <v>2716.46</v>
      </c>
      <c r="H52" s="24">
        <v>0.32</v>
      </c>
      <c r="I52" s="31"/>
      <c r="J52" s="31"/>
      <c r="K52" s="35"/>
    </row>
    <row r="53" spans="2:11" x14ac:dyDescent="0.3">
      <c r="B53" s="8" t="s">
        <v>969</v>
      </c>
      <c r="C53" s="57" t="s">
        <v>970</v>
      </c>
      <c r="D53" s="54" t="s">
        <v>971</v>
      </c>
      <c r="E53" s="6" t="s">
        <v>159</v>
      </c>
      <c r="F53" s="19">
        <v>829665</v>
      </c>
      <c r="G53" s="24">
        <v>2666.54</v>
      </c>
      <c r="H53" s="24">
        <v>0.32</v>
      </c>
      <c r="I53" s="31"/>
      <c r="J53" s="31"/>
      <c r="K53" s="35"/>
    </row>
    <row r="54" spans="2:11" x14ac:dyDescent="0.3">
      <c r="B54" s="8" t="s">
        <v>464</v>
      </c>
      <c r="C54" s="57" t="s">
        <v>465</v>
      </c>
      <c r="D54" s="54" t="s">
        <v>466</v>
      </c>
      <c r="E54" s="6" t="s">
        <v>78</v>
      </c>
      <c r="F54" s="19">
        <v>1300000</v>
      </c>
      <c r="G54" s="24">
        <v>2567.37</v>
      </c>
      <c r="H54" s="24">
        <v>0.31</v>
      </c>
      <c r="I54" s="31"/>
      <c r="J54" s="31"/>
      <c r="K54" s="35"/>
    </row>
    <row r="55" spans="2:11" x14ac:dyDescent="0.3">
      <c r="B55" s="8" t="s">
        <v>446</v>
      </c>
      <c r="C55" s="57" t="s">
        <v>447</v>
      </c>
      <c r="D55" s="54" t="s">
        <v>448</v>
      </c>
      <c r="E55" s="6" t="s">
        <v>159</v>
      </c>
      <c r="F55" s="19">
        <v>738287</v>
      </c>
      <c r="G55" s="24">
        <v>2561.12</v>
      </c>
      <c r="H55" s="24">
        <v>0.31</v>
      </c>
      <c r="I55" s="31"/>
      <c r="J55" s="31"/>
      <c r="K55" s="35"/>
    </row>
    <row r="56" spans="2:11" x14ac:dyDescent="0.3">
      <c r="B56" s="8" t="s">
        <v>2189</v>
      </c>
      <c r="C56" s="57" t="s">
        <v>2190</v>
      </c>
      <c r="D56" s="54" t="s">
        <v>2191</v>
      </c>
      <c r="E56" s="6" t="s">
        <v>163</v>
      </c>
      <c r="F56" s="19">
        <v>70726</v>
      </c>
      <c r="G56" s="24">
        <v>2406.9499999999998</v>
      </c>
      <c r="H56" s="24">
        <v>0.28999999999999998</v>
      </c>
      <c r="I56" s="31"/>
      <c r="J56" s="31"/>
      <c r="K56" s="35"/>
    </row>
    <row r="57" spans="2:11" x14ac:dyDescent="0.3">
      <c r="B57" s="8" t="s">
        <v>234</v>
      </c>
      <c r="C57" s="57" t="s">
        <v>235</v>
      </c>
      <c r="D57" s="54" t="s">
        <v>236</v>
      </c>
      <c r="E57" s="6" t="s">
        <v>90</v>
      </c>
      <c r="F57" s="19">
        <v>147079</v>
      </c>
      <c r="G57" s="24">
        <v>2336.5</v>
      </c>
      <c r="H57" s="24">
        <v>0.28000000000000003</v>
      </c>
      <c r="I57" s="31"/>
      <c r="J57" s="31"/>
      <c r="K57" s="35"/>
    </row>
    <row r="58" spans="2:11" x14ac:dyDescent="0.3">
      <c r="B58" s="8" t="s">
        <v>449</v>
      </c>
      <c r="C58" s="57" t="s">
        <v>450</v>
      </c>
      <c r="D58" s="54" t="s">
        <v>451</v>
      </c>
      <c r="E58" s="6" t="s">
        <v>43</v>
      </c>
      <c r="F58" s="19">
        <v>3465000</v>
      </c>
      <c r="G58" s="24">
        <v>2204.09</v>
      </c>
      <c r="H58" s="24">
        <v>0.26</v>
      </c>
      <c r="I58" s="31"/>
      <c r="J58" s="31"/>
      <c r="K58" s="35"/>
    </row>
    <row r="59" spans="2:11" x14ac:dyDescent="0.3">
      <c r="B59" s="8" t="s">
        <v>436</v>
      </c>
      <c r="C59" s="57" t="s">
        <v>437</v>
      </c>
      <c r="D59" s="54" t="s">
        <v>438</v>
      </c>
      <c r="E59" s="6" t="s">
        <v>439</v>
      </c>
      <c r="F59" s="19">
        <v>500000</v>
      </c>
      <c r="G59" s="24">
        <v>1600.3</v>
      </c>
      <c r="H59" s="24">
        <v>0.19</v>
      </c>
      <c r="I59" s="31"/>
      <c r="J59" s="31"/>
      <c r="K59" s="35"/>
    </row>
    <row r="60" spans="2:11" x14ac:dyDescent="0.3">
      <c r="B60" s="8" t="s">
        <v>2192</v>
      </c>
      <c r="C60" s="57" t="s">
        <v>2193</v>
      </c>
      <c r="D60" s="54" t="s">
        <v>2194</v>
      </c>
      <c r="E60" s="6" t="s">
        <v>151</v>
      </c>
      <c r="F60" s="19">
        <v>677027</v>
      </c>
      <c r="G60" s="24">
        <v>1151.3499999999999</v>
      </c>
      <c r="H60" s="24">
        <v>0.14000000000000001</v>
      </c>
      <c r="I60" s="31"/>
      <c r="J60" s="31"/>
      <c r="K60" s="35"/>
    </row>
    <row r="61" spans="2:11" x14ac:dyDescent="0.3">
      <c r="B61" s="8" t="s">
        <v>873</v>
      </c>
      <c r="C61" s="57" t="s">
        <v>874</v>
      </c>
      <c r="D61" s="54" t="s">
        <v>875</v>
      </c>
      <c r="E61" s="6" t="s">
        <v>508</v>
      </c>
      <c r="F61" s="19">
        <v>75000</v>
      </c>
      <c r="G61" s="24">
        <v>738.94</v>
      </c>
      <c r="H61" s="24">
        <v>0.09</v>
      </c>
      <c r="I61" s="31"/>
      <c r="J61" s="31"/>
      <c r="K61" s="35"/>
    </row>
    <row r="62" spans="2:11" x14ac:dyDescent="0.3">
      <c r="B62" s="8" t="s">
        <v>479</v>
      </c>
      <c r="C62" s="57" t="s">
        <v>447</v>
      </c>
      <c r="D62" s="54" t="s">
        <v>480</v>
      </c>
      <c r="E62" s="6" t="s">
        <v>159</v>
      </c>
      <c r="F62" s="19">
        <v>276857</v>
      </c>
      <c r="G62" s="24">
        <v>248.89</v>
      </c>
      <c r="H62" s="24">
        <v>0.03</v>
      </c>
      <c r="I62" s="31"/>
      <c r="J62" s="31"/>
      <c r="K62" s="35" t="s">
        <v>5156</v>
      </c>
    </row>
    <row r="63" spans="2:11" x14ac:dyDescent="0.3">
      <c r="B63" s="8" t="s">
        <v>303</v>
      </c>
      <c r="C63" s="57" t="s">
        <v>304</v>
      </c>
      <c r="D63" s="54" t="s">
        <v>305</v>
      </c>
      <c r="E63" s="6" t="s">
        <v>78</v>
      </c>
      <c r="F63" s="19">
        <v>22541</v>
      </c>
      <c r="G63" s="24">
        <v>80.66</v>
      </c>
      <c r="H63" s="24">
        <v>0.01</v>
      </c>
      <c r="I63" s="31"/>
      <c r="J63" s="31"/>
      <c r="K63" s="35"/>
    </row>
    <row r="64" spans="2:11" x14ac:dyDescent="0.3">
      <c r="C64" s="58" t="s">
        <v>175</v>
      </c>
      <c r="D64" s="54"/>
      <c r="E64" s="6"/>
      <c r="F64" s="19"/>
      <c r="G64" s="25">
        <f>SUM(XDO_?FINAL_MV?170?)</f>
        <v>356345.98000000004</v>
      </c>
      <c r="H64" s="25">
        <f>SUM(XDO_?FINAL_PER_NET?170?)</f>
        <v>42.470000000000013</v>
      </c>
      <c r="I64" s="31"/>
      <c r="J64" s="31"/>
      <c r="K64" s="35"/>
    </row>
    <row r="65" spans="2:11" x14ac:dyDescent="0.3">
      <c r="C65" s="57"/>
      <c r="D65" s="54"/>
      <c r="E65" s="6"/>
      <c r="F65" s="19"/>
      <c r="G65" s="24"/>
      <c r="H65" s="24"/>
      <c r="I65" s="31"/>
      <c r="J65" s="31"/>
      <c r="K65" s="35"/>
    </row>
    <row r="66" spans="2:11" x14ac:dyDescent="0.3">
      <c r="C66" s="58" t="s">
        <v>3</v>
      </c>
      <c r="D66" s="54"/>
      <c r="E66" s="6"/>
      <c r="F66" s="19"/>
      <c r="G66" s="24" t="s">
        <v>2</v>
      </c>
      <c r="H66" s="24" t="s">
        <v>2</v>
      </c>
      <c r="I66" s="31"/>
      <c r="J66" s="31"/>
      <c r="K66" s="35"/>
    </row>
    <row r="67" spans="2:11" x14ac:dyDescent="0.3">
      <c r="C67" s="57"/>
      <c r="D67" s="54"/>
      <c r="E67" s="6"/>
      <c r="F67" s="19"/>
      <c r="G67" s="24"/>
      <c r="H67" s="24"/>
      <c r="I67" s="31"/>
      <c r="J67" s="31"/>
      <c r="K67" s="35"/>
    </row>
    <row r="68" spans="2:11" x14ac:dyDescent="0.3">
      <c r="C68" s="58" t="s">
        <v>4</v>
      </c>
      <c r="D68" s="54"/>
      <c r="E68" s="6"/>
      <c r="F68" s="19"/>
      <c r="G68" s="24" t="s">
        <v>2</v>
      </c>
      <c r="H68" s="24" t="s">
        <v>2</v>
      </c>
      <c r="I68" s="31"/>
      <c r="J68" s="31"/>
      <c r="K68" s="35"/>
    </row>
    <row r="69" spans="2:11" x14ac:dyDescent="0.3">
      <c r="C69" s="57"/>
      <c r="D69" s="54"/>
      <c r="E69" s="6"/>
      <c r="F69" s="19"/>
      <c r="G69" s="24"/>
      <c r="H69" s="24"/>
      <c r="I69" s="31"/>
      <c r="J69" s="31"/>
      <c r="K69" s="35"/>
    </row>
    <row r="70" spans="2:11" x14ac:dyDescent="0.3">
      <c r="C70" s="59" t="s">
        <v>583</v>
      </c>
      <c r="D70" s="54"/>
      <c r="E70" s="6"/>
      <c r="F70" s="19"/>
      <c r="G70" s="24"/>
      <c r="H70" s="24"/>
      <c r="I70" s="31"/>
      <c r="J70" s="31"/>
      <c r="K70" s="35"/>
    </row>
    <row r="71" spans="2:11" x14ac:dyDescent="0.3">
      <c r="B71" s="8" t="s">
        <v>584</v>
      </c>
      <c r="C71" s="57" t="s">
        <v>585</v>
      </c>
      <c r="D71" s="54" t="s">
        <v>586</v>
      </c>
      <c r="E71" s="6" t="s">
        <v>547</v>
      </c>
      <c r="F71" s="19">
        <v>2600000</v>
      </c>
      <c r="G71" s="24">
        <v>3120</v>
      </c>
      <c r="H71" s="24">
        <v>0.37</v>
      </c>
      <c r="I71" s="31"/>
      <c r="J71" s="31"/>
      <c r="K71" s="35"/>
    </row>
    <row r="72" spans="2:11" x14ac:dyDescent="0.3">
      <c r="C72" s="58" t="s">
        <v>175</v>
      </c>
      <c r="D72" s="54"/>
      <c r="E72" s="6"/>
      <c r="F72" s="19"/>
      <c r="G72" s="25">
        <v>3120</v>
      </c>
      <c r="H72" s="25">
        <v>0.37</v>
      </c>
      <c r="I72" s="31"/>
      <c r="J72" s="31"/>
      <c r="K72" s="35"/>
    </row>
    <row r="73" spans="2:11" x14ac:dyDescent="0.3">
      <c r="C73" s="57"/>
      <c r="D73" s="54"/>
      <c r="E73" s="6"/>
      <c r="F73" s="19"/>
      <c r="G73" s="24"/>
      <c r="H73" s="24"/>
      <c r="I73" s="31"/>
      <c r="J73" s="31"/>
      <c r="K73" s="35"/>
    </row>
    <row r="74" spans="2:11" x14ac:dyDescent="0.3">
      <c r="C74" s="59" t="s">
        <v>590</v>
      </c>
      <c r="D74" s="54"/>
      <c r="E74" s="6"/>
      <c r="F74" s="19"/>
      <c r="G74" s="24"/>
      <c r="H74" s="24"/>
      <c r="I74" s="31"/>
      <c r="J74" s="31"/>
      <c r="K74" s="35"/>
    </row>
    <row r="75" spans="2:11" x14ac:dyDescent="0.3">
      <c r="B75" s="8" t="s">
        <v>2195</v>
      </c>
      <c r="C75" s="57" t="s">
        <v>2196</v>
      </c>
      <c r="D75" s="54" t="s">
        <v>2197</v>
      </c>
      <c r="E75" s="6" t="s">
        <v>159</v>
      </c>
      <c r="F75" s="19">
        <v>7664234</v>
      </c>
      <c r="G75" s="24">
        <v>23447.96</v>
      </c>
      <c r="H75" s="24">
        <v>2.79</v>
      </c>
      <c r="I75" s="31"/>
      <c r="J75" s="31"/>
      <c r="K75" s="35"/>
    </row>
    <row r="76" spans="2:11" x14ac:dyDescent="0.3">
      <c r="B76" s="8" t="s">
        <v>591</v>
      </c>
      <c r="C76" s="57" t="s">
        <v>592</v>
      </c>
      <c r="D76" s="54" t="s">
        <v>593</v>
      </c>
      <c r="E76" s="6" t="s">
        <v>159</v>
      </c>
      <c r="F76" s="19">
        <v>4900000</v>
      </c>
      <c r="G76" s="24">
        <v>18688.599999999999</v>
      </c>
      <c r="H76" s="24">
        <v>2.23</v>
      </c>
      <c r="I76" s="31"/>
      <c r="J76" s="31"/>
      <c r="K76" s="35"/>
    </row>
    <row r="77" spans="2:11" x14ac:dyDescent="0.3">
      <c r="C77" s="58" t="s">
        <v>175</v>
      </c>
      <c r="D77" s="54"/>
      <c r="E77" s="6"/>
      <c r="F77" s="19"/>
      <c r="G77" s="25">
        <v>42136.56</v>
      </c>
      <c r="H77" s="25">
        <v>5.0199999999999996</v>
      </c>
      <c r="I77" s="31"/>
      <c r="J77" s="31"/>
      <c r="K77" s="35"/>
    </row>
    <row r="78" spans="2:11" x14ac:dyDescent="0.3">
      <c r="C78" s="57"/>
      <c r="D78" s="54"/>
      <c r="E78" s="6"/>
      <c r="F78" s="19"/>
      <c r="G78" s="24"/>
      <c r="H78" s="24"/>
      <c r="I78" s="31"/>
      <c r="J78" s="31"/>
      <c r="K78" s="35"/>
    </row>
    <row r="79" spans="2:11" x14ac:dyDescent="0.3">
      <c r="C79" s="59" t="s">
        <v>5150</v>
      </c>
      <c r="D79" s="54"/>
      <c r="E79" s="6"/>
      <c r="F79" s="19"/>
      <c r="G79" s="24"/>
      <c r="H79" s="24"/>
      <c r="I79" s="31"/>
      <c r="J79" s="31"/>
      <c r="K79" s="35"/>
    </row>
    <row r="80" spans="2:11" x14ac:dyDescent="0.3">
      <c r="B80" s="8" t="s">
        <v>2179</v>
      </c>
      <c r="C80" s="57" t="s">
        <v>84</v>
      </c>
      <c r="D80" s="54" t="s">
        <v>2180</v>
      </c>
      <c r="E80" s="6" t="s">
        <v>86</v>
      </c>
      <c r="F80" s="19">
        <v>6000</v>
      </c>
      <c r="G80" s="24">
        <v>6883.41</v>
      </c>
      <c r="H80" s="24">
        <v>0.82</v>
      </c>
      <c r="I80" s="31">
        <v>7.3949999999999996</v>
      </c>
      <c r="J80" s="31"/>
      <c r="K80" s="35" t="s">
        <v>598</v>
      </c>
    </row>
    <row r="81" spans="1:11" x14ac:dyDescent="0.3">
      <c r="C81" s="58" t="s">
        <v>175</v>
      </c>
      <c r="D81" s="54"/>
      <c r="E81" s="6"/>
      <c r="F81" s="19"/>
      <c r="G81" s="25">
        <v>6883.41</v>
      </c>
      <c r="H81" s="25">
        <v>0.82</v>
      </c>
      <c r="I81" s="31"/>
      <c r="J81" s="31"/>
      <c r="K81" s="35"/>
    </row>
    <row r="82" spans="1:11" x14ac:dyDescent="0.3">
      <c r="C82" s="57"/>
      <c r="D82" s="54"/>
      <c r="E82" s="6"/>
      <c r="F82" s="19"/>
      <c r="G82" s="24"/>
      <c r="H82" s="24"/>
      <c r="I82" s="31"/>
      <c r="J82" s="31"/>
      <c r="K82" s="35"/>
    </row>
    <row r="83" spans="1:11" x14ac:dyDescent="0.3">
      <c r="A83" s="10"/>
      <c r="B83" s="28"/>
      <c r="C83" s="58" t="s">
        <v>5</v>
      </c>
      <c r="D83" s="54"/>
      <c r="E83" s="6"/>
      <c r="F83" s="19"/>
      <c r="G83" s="24"/>
      <c r="H83" s="24"/>
      <c r="I83" s="31"/>
      <c r="J83" s="31"/>
      <c r="K83" s="35"/>
    </row>
    <row r="84" spans="1:11" x14ac:dyDescent="0.3">
      <c r="C84" s="59" t="s">
        <v>6</v>
      </c>
      <c r="D84" s="54"/>
      <c r="E84" s="6"/>
      <c r="F84" s="19"/>
      <c r="G84" s="24"/>
      <c r="H84" s="24"/>
      <c r="I84" s="31"/>
      <c r="J84" s="31"/>
      <c r="K84" s="35"/>
    </row>
    <row r="85" spans="1:11" x14ac:dyDescent="0.3">
      <c r="B85" s="8" t="s">
        <v>665</v>
      </c>
      <c r="C85" s="57" t="s">
        <v>666</v>
      </c>
      <c r="D85" s="54" t="s">
        <v>667</v>
      </c>
      <c r="E85" s="6" t="s">
        <v>613</v>
      </c>
      <c r="F85" s="19">
        <v>20000</v>
      </c>
      <c r="G85" s="24">
        <v>20811.66</v>
      </c>
      <c r="H85" s="24">
        <v>2.48</v>
      </c>
      <c r="I85" s="31">
        <v>7.6150000000000002</v>
      </c>
      <c r="J85" s="31"/>
      <c r="K85" s="35" t="s">
        <v>598</v>
      </c>
    </row>
    <row r="86" spans="1:11" x14ac:dyDescent="0.3">
      <c r="B86" s="8" t="s">
        <v>1792</v>
      </c>
      <c r="C86" s="57" t="s">
        <v>84</v>
      </c>
      <c r="D86" s="54" t="s">
        <v>1793</v>
      </c>
      <c r="E86" s="6" t="s">
        <v>631</v>
      </c>
      <c r="F86" s="19">
        <v>20000</v>
      </c>
      <c r="G86" s="24">
        <v>20471.939999999999</v>
      </c>
      <c r="H86" s="24">
        <v>2.44</v>
      </c>
      <c r="I86" s="31">
        <v>8.5625</v>
      </c>
      <c r="J86" s="31"/>
      <c r="K86" s="35" t="s">
        <v>598</v>
      </c>
    </row>
    <row r="87" spans="1:11" x14ac:dyDescent="0.3">
      <c r="B87" s="8" t="s">
        <v>628</v>
      </c>
      <c r="C87" s="57" t="s">
        <v>629</v>
      </c>
      <c r="D87" s="54" t="s">
        <v>630</v>
      </c>
      <c r="E87" s="6" t="s">
        <v>631</v>
      </c>
      <c r="F87" s="19">
        <v>20000</v>
      </c>
      <c r="G87" s="24">
        <v>20432.22</v>
      </c>
      <c r="H87" s="24">
        <v>2.4300000000000002</v>
      </c>
      <c r="I87" s="31">
        <v>7.5095999999999998</v>
      </c>
      <c r="J87" s="31"/>
      <c r="K87" s="35" t="s">
        <v>598</v>
      </c>
    </row>
    <row r="88" spans="1:11" x14ac:dyDescent="0.3">
      <c r="B88" s="8" t="s">
        <v>618</v>
      </c>
      <c r="C88" s="57" t="s">
        <v>619</v>
      </c>
      <c r="D88" s="54" t="s">
        <v>620</v>
      </c>
      <c r="E88" s="6" t="s">
        <v>621</v>
      </c>
      <c r="F88" s="19">
        <v>20000</v>
      </c>
      <c r="G88" s="24">
        <v>20411.48</v>
      </c>
      <c r="H88" s="24">
        <v>2.4300000000000002</v>
      </c>
      <c r="I88" s="31">
        <v>7.5650000000000004</v>
      </c>
      <c r="J88" s="31"/>
      <c r="K88" s="35" t="s">
        <v>598</v>
      </c>
    </row>
    <row r="89" spans="1:11" x14ac:dyDescent="0.3">
      <c r="B89" s="8" t="s">
        <v>1737</v>
      </c>
      <c r="C89" s="57" t="s">
        <v>1738</v>
      </c>
      <c r="D89" s="54" t="s">
        <v>1739</v>
      </c>
      <c r="E89" s="6" t="s">
        <v>675</v>
      </c>
      <c r="F89" s="19">
        <v>16000</v>
      </c>
      <c r="G89" s="24">
        <v>16173.09</v>
      </c>
      <c r="H89" s="24">
        <v>1.93</v>
      </c>
      <c r="I89" s="31">
        <v>7.4749999999999996</v>
      </c>
      <c r="J89" s="31"/>
      <c r="K89" s="35" t="s">
        <v>598</v>
      </c>
    </row>
    <row r="90" spans="1:11" x14ac:dyDescent="0.3">
      <c r="B90" s="8" t="s">
        <v>2198</v>
      </c>
      <c r="C90" s="57" t="s">
        <v>1313</v>
      </c>
      <c r="D90" s="54" t="s">
        <v>2199</v>
      </c>
      <c r="E90" s="6" t="s">
        <v>597</v>
      </c>
      <c r="F90" s="19">
        <v>15000</v>
      </c>
      <c r="G90" s="24">
        <v>15237.54</v>
      </c>
      <c r="H90" s="24">
        <v>1.82</v>
      </c>
      <c r="I90" s="31">
        <v>7.2133000000000003</v>
      </c>
      <c r="J90" s="31"/>
      <c r="K90" s="35"/>
    </row>
    <row r="91" spans="1:11" x14ac:dyDescent="0.3">
      <c r="B91" s="8" t="s">
        <v>2200</v>
      </c>
      <c r="C91" s="57" t="s">
        <v>223</v>
      </c>
      <c r="D91" s="54" t="s">
        <v>2201</v>
      </c>
      <c r="E91" s="6" t="s">
        <v>613</v>
      </c>
      <c r="F91" s="19">
        <v>15000</v>
      </c>
      <c r="G91" s="24">
        <v>15103.17</v>
      </c>
      <c r="H91" s="24">
        <v>1.8</v>
      </c>
      <c r="I91" s="31">
        <v>8.1281999999999996</v>
      </c>
      <c r="J91" s="31"/>
      <c r="K91" s="35"/>
    </row>
    <row r="92" spans="1:11" x14ac:dyDescent="0.3">
      <c r="B92" s="8" t="s">
        <v>672</v>
      </c>
      <c r="C92" s="57" t="s">
        <v>673</v>
      </c>
      <c r="D92" s="54" t="s">
        <v>674</v>
      </c>
      <c r="E92" s="6" t="s">
        <v>675</v>
      </c>
      <c r="F92" s="19">
        <v>15000</v>
      </c>
      <c r="G92" s="24">
        <v>15057.92</v>
      </c>
      <c r="H92" s="24">
        <v>1.79</v>
      </c>
      <c r="I92" s="31">
        <v>9.2049000000000003</v>
      </c>
      <c r="J92" s="31"/>
      <c r="K92" s="35" t="s">
        <v>598</v>
      </c>
    </row>
    <row r="93" spans="1:11" x14ac:dyDescent="0.3">
      <c r="B93" s="8" t="s">
        <v>2202</v>
      </c>
      <c r="C93" s="57" t="s">
        <v>2203</v>
      </c>
      <c r="D93" s="54" t="s">
        <v>2204</v>
      </c>
      <c r="E93" s="6" t="s">
        <v>2205</v>
      </c>
      <c r="F93" s="19">
        <v>12500</v>
      </c>
      <c r="G93" s="24">
        <v>12496.15</v>
      </c>
      <c r="H93" s="24">
        <v>1.49</v>
      </c>
      <c r="I93" s="31">
        <v>8.5699000000000005</v>
      </c>
      <c r="J93" s="31"/>
      <c r="K93" s="35" t="s">
        <v>598</v>
      </c>
    </row>
    <row r="94" spans="1:11" x14ac:dyDescent="0.3">
      <c r="B94" s="8" t="s">
        <v>1820</v>
      </c>
      <c r="C94" s="57" t="s">
        <v>1821</v>
      </c>
      <c r="D94" s="54" t="s">
        <v>1822</v>
      </c>
      <c r="E94" s="6" t="s">
        <v>597</v>
      </c>
      <c r="F94" s="19">
        <v>100</v>
      </c>
      <c r="G94" s="24">
        <v>10248.41</v>
      </c>
      <c r="H94" s="24">
        <v>1.22</v>
      </c>
      <c r="I94" s="31">
        <v>7.1223999999999998</v>
      </c>
      <c r="J94" s="31">
        <v>7.0335299685499999</v>
      </c>
      <c r="K94" s="35" t="s">
        <v>598</v>
      </c>
    </row>
    <row r="95" spans="1:11" x14ac:dyDescent="0.3">
      <c r="B95" s="8" t="s">
        <v>2206</v>
      </c>
      <c r="C95" s="57" t="s">
        <v>1795</v>
      </c>
      <c r="D95" s="54" t="s">
        <v>2207</v>
      </c>
      <c r="E95" s="6" t="s">
        <v>613</v>
      </c>
      <c r="F95" s="19">
        <v>10000</v>
      </c>
      <c r="G95" s="24">
        <v>10201.09</v>
      </c>
      <c r="H95" s="24">
        <v>1.22</v>
      </c>
      <c r="I95" s="31">
        <v>7.32</v>
      </c>
      <c r="J95" s="31"/>
      <c r="K95" s="35" t="s">
        <v>598</v>
      </c>
    </row>
    <row r="96" spans="1:11" x14ac:dyDescent="0.3">
      <c r="B96" s="8" t="s">
        <v>1830</v>
      </c>
      <c r="C96" s="57" t="s">
        <v>645</v>
      </c>
      <c r="D96" s="54" t="s">
        <v>1831</v>
      </c>
      <c r="E96" s="6" t="s">
        <v>647</v>
      </c>
      <c r="F96" s="19">
        <v>9000</v>
      </c>
      <c r="G96" s="24">
        <v>9145.24</v>
      </c>
      <c r="H96" s="24">
        <v>1.0900000000000001</v>
      </c>
      <c r="I96" s="31">
        <v>7.2350000000000003</v>
      </c>
      <c r="J96" s="31"/>
      <c r="K96" s="35" t="s">
        <v>598</v>
      </c>
    </row>
    <row r="97" spans="2:11" x14ac:dyDescent="0.3">
      <c r="B97" s="8" t="s">
        <v>2208</v>
      </c>
      <c r="C97" s="57" t="s">
        <v>84</v>
      </c>
      <c r="D97" s="54" t="s">
        <v>2209</v>
      </c>
      <c r="E97" s="6" t="s">
        <v>631</v>
      </c>
      <c r="F97" s="19">
        <v>7500</v>
      </c>
      <c r="G97" s="24">
        <v>7651.48</v>
      </c>
      <c r="H97" s="24">
        <v>0.91</v>
      </c>
      <c r="I97" s="31">
        <v>7.42</v>
      </c>
      <c r="J97" s="31"/>
      <c r="K97" s="35" t="s">
        <v>598</v>
      </c>
    </row>
    <row r="98" spans="2:11" x14ac:dyDescent="0.3">
      <c r="B98" s="8" t="s">
        <v>1837</v>
      </c>
      <c r="C98" s="57" t="s">
        <v>223</v>
      </c>
      <c r="D98" s="54" t="s">
        <v>1838</v>
      </c>
      <c r="E98" s="6" t="s">
        <v>613</v>
      </c>
      <c r="F98" s="19">
        <v>7500</v>
      </c>
      <c r="G98" s="24">
        <v>7597.28</v>
      </c>
      <c r="H98" s="24">
        <v>0.9</v>
      </c>
      <c r="I98" s="31">
        <v>8.0350000000000001</v>
      </c>
      <c r="J98" s="31"/>
      <c r="K98" s="35" t="s">
        <v>598</v>
      </c>
    </row>
    <row r="99" spans="2:11" x14ac:dyDescent="0.3">
      <c r="B99" s="8" t="s">
        <v>1797</v>
      </c>
      <c r="C99" s="57" t="s">
        <v>1313</v>
      </c>
      <c r="D99" s="54" t="s">
        <v>1798</v>
      </c>
      <c r="E99" s="6" t="s">
        <v>597</v>
      </c>
      <c r="F99" s="19">
        <v>5000</v>
      </c>
      <c r="G99" s="24">
        <v>5098.47</v>
      </c>
      <c r="H99" s="24">
        <v>0.61</v>
      </c>
      <c r="I99" s="31">
        <v>7.16</v>
      </c>
      <c r="J99" s="31"/>
      <c r="K99" s="35" t="s">
        <v>598</v>
      </c>
    </row>
    <row r="100" spans="2:11" x14ac:dyDescent="0.3">
      <c r="B100" s="8" t="s">
        <v>2210</v>
      </c>
      <c r="C100" s="57" t="s">
        <v>623</v>
      </c>
      <c r="D100" s="54" t="s">
        <v>2211</v>
      </c>
      <c r="E100" s="6" t="s">
        <v>597</v>
      </c>
      <c r="F100" s="19">
        <v>5000</v>
      </c>
      <c r="G100" s="24">
        <v>5093.0200000000004</v>
      </c>
      <c r="H100" s="24">
        <v>0.61</v>
      </c>
      <c r="I100" s="31">
        <v>7.2249999999999996</v>
      </c>
      <c r="J100" s="31"/>
      <c r="K100" s="35" t="s">
        <v>598</v>
      </c>
    </row>
    <row r="101" spans="2:11" x14ac:dyDescent="0.3">
      <c r="B101" s="8" t="s">
        <v>1803</v>
      </c>
      <c r="C101" s="57" t="s">
        <v>1221</v>
      </c>
      <c r="D101" s="54" t="s">
        <v>1804</v>
      </c>
      <c r="E101" s="6" t="s">
        <v>597</v>
      </c>
      <c r="F101" s="19">
        <v>5000</v>
      </c>
      <c r="G101" s="24">
        <v>5088.53</v>
      </c>
      <c r="H101" s="24">
        <v>0.61</v>
      </c>
      <c r="I101" s="31">
        <v>7.2249999999999996</v>
      </c>
      <c r="J101" s="31"/>
      <c r="K101" s="35" t="s">
        <v>598</v>
      </c>
    </row>
    <row r="102" spans="2:11" x14ac:dyDescent="0.3">
      <c r="B102" s="8" t="s">
        <v>2212</v>
      </c>
      <c r="C102" s="57" t="s">
        <v>1809</v>
      </c>
      <c r="D102" s="54" t="s">
        <v>2213</v>
      </c>
      <c r="E102" s="6" t="s">
        <v>597</v>
      </c>
      <c r="F102" s="19">
        <v>5000</v>
      </c>
      <c r="G102" s="24">
        <v>5071.82</v>
      </c>
      <c r="H102" s="24">
        <v>0.6</v>
      </c>
      <c r="I102" s="31">
        <v>7.3349000000000002</v>
      </c>
      <c r="J102" s="31"/>
      <c r="K102" s="35" t="s">
        <v>598</v>
      </c>
    </row>
    <row r="103" spans="2:11" x14ac:dyDescent="0.3">
      <c r="B103" s="8" t="s">
        <v>764</v>
      </c>
      <c r="C103" s="57" t="s">
        <v>765</v>
      </c>
      <c r="D103" s="54" t="s">
        <v>766</v>
      </c>
      <c r="E103" s="6" t="s">
        <v>767</v>
      </c>
      <c r="F103" s="19">
        <v>5000</v>
      </c>
      <c r="G103" s="24">
        <v>5061.25</v>
      </c>
      <c r="H103" s="24">
        <v>0.6</v>
      </c>
      <c r="I103" s="31">
        <v>8.5890000000000004</v>
      </c>
      <c r="J103" s="31"/>
      <c r="K103" s="35" t="s">
        <v>598</v>
      </c>
    </row>
    <row r="104" spans="2:11" x14ac:dyDescent="0.3">
      <c r="B104" s="8" t="s">
        <v>2214</v>
      </c>
      <c r="C104" s="57" t="s">
        <v>700</v>
      </c>
      <c r="D104" s="54" t="s">
        <v>2215</v>
      </c>
      <c r="E104" s="6" t="s">
        <v>763</v>
      </c>
      <c r="F104" s="19">
        <v>5000</v>
      </c>
      <c r="G104" s="24">
        <v>5041.07</v>
      </c>
      <c r="H104" s="24">
        <v>0.6</v>
      </c>
      <c r="I104" s="31">
        <v>8.8524999999999991</v>
      </c>
      <c r="J104" s="31"/>
      <c r="K104" s="35" t="s">
        <v>598</v>
      </c>
    </row>
    <row r="105" spans="2:11" x14ac:dyDescent="0.3">
      <c r="B105" s="8" t="s">
        <v>2216</v>
      </c>
      <c r="C105" s="57" t="s">
        <v>229</v>
      </c>
      <c r="D105" s="54" t="s">
        <v>2217</v>
      </c>
      <c r="E105" s="6" t="s">
        <v>613</v>
      </c>
      <c r="F105" s="19">
        <v>4000</v>
      </c>
      <c r="G105" s="24">
        <v>4077.08</v>
      </c>
      <c r="H105" s="24">
        <v>0.49</v>
      </c>
      <c r="I105" s="31">
        <v>7.0648999999999997</v>
      </c>
      <c r="J105" s="31"/>
      <c r="K105" s="35" t="s">
        <v>598</v>
      </c>
    </row>
    <row r="106" spans="2:11" x14ac:dyDescent="0.3">
      <c r="B106" s="8" t="s">
        <v>760</v>
      </c>
      <c r="C106" s="57" t="s">
        <v>761</v>
      </c>
      <c r="D106" s="54" t="s">
        <v>762</v>
      </c>
      <c r="E106" s="6" t="s">
        <v>763</v>
      </c>
      <c r="F106" s="19">
        <v>3000</v>
      </c>
      <c r="G106" s="24">
        <v>3010.71</v>
      </c>
      <c r="H106" s="24">
        <v>0.36</v>
      </c>
      <c r="I106" s="31">
        <v>9.0799000000000003</v>
      </c>
      <c r="J106" s="31"/>
      <c r="K106" s="35" t="s">
        <v>598</v>
      </c>
    </row>
    <row r="107" spans="2:11" x14ac:dyDescent="0.3">
      <c r="B107" s="8" t="s">
        <v>1097</v>
      </c>
      <c r="C107" s="57" t="s">
        <v>1098</v>
      </c>
      <c r="D107" s="54" t="s">
        <v>1099</v>
      </c>
      <c r="E107" s="6" t="s">
        <v>597</v>
      </c>
      <c r="F107" s="19">
        <v>2500</v>
      </c>
      <c r="G107" s="24">
        <v>2608.35</v>
      </c>
      <c r="H107" s="24">
        <v>0.31</v>
      </c>
      <c r="I107" s="31">
        <v>7.5500999999999996</v>
      </c>
      <c r="J107" s="31"/>
      <c r="K107" s="35" t="s">
        <v>598</v>
      </c>
    </row>
    <row r="108" spans="2:11" x14ac:dyDescent="0.3">
      <c r="B108" s="8" t="s">
        <v>2218</v>
      </c>
      <c r="C108" s="57" t="s">
        <v>1221</v>
      </c>
      <c r="D108" s="54" t="s">
        <v>2219</v>
      </c>
      <c r="E108" s="6" t="s">
        <v>597</v>
      </c>
      <c r="F108" s="19">
        <v>2500</v>
      </c>
      <c r="G108" s="24">
        <v>2569.33</v>
      </c>
      <c r="H108" s="24">
        <v>0.31</v>
      </c>
      <c r="I108" s="31">
        <v>7.5149999999999997</v>
      </c>
      <c r="J108" s="31"/>
      <c r="K108" s="35" t="s">
        <v>598</v>
      </c>
    </row>
    <row r="109" spans="2:11" x14ac:dyDescent="0.3">
      <c r="B109" s="8" t="s">
        <v>697</v>
      </c>
      <c r="C109" s="57" t="s">
        <v>673</v>
      </c>
      <c r="D109" s="54" t="s">
        <v>698</v>
      </c>
      <c r="E109" s="6" t="s">
        <v>675</v>
      </c>
      <c r="F109" s="19">
        <v>2500</v>
      </c>
      <c r="G109" s="24">
        <v>2512.81</v>
      </c>
      <c r="H109" s="24">
        <v>0.3</v>
      </c>
      <c r="I109" s="31">
        <v>9.17</v>
      </c>
      <c r="J109" s="31"/>
      <c r="K109" s="35" t="s">
        <v>598</v>
      </c>
    </row>
    <row r="110" spans="2:11" x14ac:dyDescent="0.3">
      <c r="B110" s="8" t="s">
        <v>2220</v>
      </c>
      <c r="C110" s="57" t="s">
        <v>1617</v>
      </c>
      <c r="D110" s="54" t="s">
        <v>2221</v>
      </c>
      <c r="E110" s="6" t="s">
        <v>767</v>
      </c>
      <c r="F110" s="19">
        <v>2400</v>
      </c>
      <c r="G110" s="24">
        <v>2422.54</v>
      </c>
      <c r="H110" s="24">
        <v>0.28999999999999998</v>
      </c>
      <c r="I110" s="31">
        <v>8.1074000000000002</v>
      </c>
      <c r="J110" s="31"/>
      <c r="K110" s="35" t="s">
        <v>598</v>
      </c>
    </row>
    <row r="111" spans="2:11" x14ac:dyDescent="0.3">
      <c r="B111" s="8" t="s">
        <v>1735</v>
      </c>
      <c r="C111" s="57" t="s">
        <v>771</v>
      </c>
      <c r="D111" s="54" t="s">
        <v>1736</v>
      </c>
      <c r="E111" s="6" t="s">
        <v>647</v>
      </c>
      <c r="F111" s="19">
        <v>2300</v>
      </c>
      <c r="G111" s="24">
        <v>2322.23</v>
      </c>
      <c r="H111" s="24">
        <v>0.28000000000000003</v>
      </c>
      <c r="I111" s="31">
        <v>7.43</v>
      </c>
      <c r="J111" s="31"/>
      <c r="K111" s="35" t="s">
        <v>598</v>
      </c>
    </row>
    <row r="112" spans="2:11" x14ac:dyDescent="0.3">
      <c r="B112" s="8" t="s">
        <v>642</v>
      </c>
      <c r="C112" s="57" t="s">
        <v>223</v>
      </c>
      <c r="D112" s="54" t="s">
        <v>643</v>
      </c>
      <c r="E112" s="6" t="s">
        <v>613</v>
      </c>
      <c r="F112" s="19">
        <v>1500</v>
      </c>
      <c r="G112" s="24">
        <v>1506.95</v>
      </c>
      <c r="H112" s="24">
        <v>0.18</v>
      </c>
      <c r="I112" s="31">
        <v>7.55</v>
      </c>
      <c r="J112" s="31"/>
      <c r="K112" s="35" t="s">
        <v>598</v>
      </c>
    </row>
    <row r="113" spans="2:11" x14ac:dyDescent="0.3">
      <c r="C113" s="58" t="s">
        <v>175</v>
      </c>
      <c r="D113" s="54"/>
      <c r="E113" s="6"/>
      <c r="F113" s="19"/>
      <c r="G113" s="25">
        <v>252522.83</v>
      </c>
      <c r="H113" s="25">
        <v>30.1</v>
      </c>
      <c r="I113" s="31"/>
      <c r="J113" s="31"/>
      <c r="K113" s="35"/>
    </row>
    <row r="114" spans="2:11" x14ac:dyDescent="0.3">
      <c r="C114" s="57"/>
      <c r="D114" s="54"/>
      <c r="E114" s="6"/>
      <c r="F114" s="19"/>
      <c r="G114" s="24"/>
      <c r="H114" s="24"/>
      <c r="I114" s="31"/>
      <c r="J114" s="31"/>
      <c r="K114" s="35"/>
    </row>
    <row r="115" spans="2:11" x14ac:dyDescent="0.3">
      <c r="C115" s="58" t="s">
        <v>7</v>
      </c>
      <c r="D115" s="54"/>
      <c r="E115" s="6"/>
      <c r="F115" s="19"/>
      <c r="G115" s="24" t="s">
        <v>2</v>
      </c>
      <c r="H115" s="24" t="s">
        <v>2</v>
      </c>
      <c r="I115" s="31"/>
      <c r="J115" s="31"/>
      <c r="K115" s="35"/>
    </row>
    <row r="116" spans="2:11" x14ac:dyDescent="0.3">
      <c r="C116" s="57"/>
      <c r="D116" s="54"/>
      <c r="E116" s="6"/>
      <c r="F116" s="19"/>
      <c r="G116" s="24"/>
      <c r="H116" s="24"/>
      <c r="I116" s="31"/>
      <c r="J116" s="31"/>
      <c r="K116" s="35"/>
    </row>
    <row r="117" spans="2:11" x14ac:dyDescent="0.3">
      <c r="C117" s="58" t="s">
        <v>8</v>
      </c>
      <c r="D117" s="54"/>
      <c r="E117" s="6"/>
      <c r="F117" s="19"/>
      <c r="G117" s="24" t="s">
        <v>2</v>
      </c>
      <c r="H117" s="24" t="s">
        <v>2</v>
      </c>
      <c r="I117" s="31"/>
      <c r="J117" s="31"/>
      <c r="K117" s="35"/>
    </row>
    <row r="118" spans="2:11" x14ac:dyDescent="0.3">
      <c r="C118" s="57"/>
      <c r="D118" s="54"/>
      <c r="E118" s="6"/>
      <c r="F118" s="19"/>
      <c r="G118" s="24"/>
      <c r="H118" s="24"/>
      <c r="I118" s="31"/>
      <c r="J118" s="31"/>
      <c r="K118" s="35"/>
    </row>
    <row r="119" spans="2:11" x14ac:dyDescent="0.3">
      <c r="C119" s="59" t="s">
        <v>9</v>
      </c>
      <c r="D119" s="54"/>
      <c r="E119" s="6"/>
      <c r="F119" s="19"/>
      <c r="G119" s="24"/>
      <c r="H119" s="24"/>
      <c r="I119" s="31"/>
      <c r="J119" s="31"/>
      <c r="K119" s="35"/>
    </row>
    <row r="120" spans="2:11" x14ac:dyDescent="0.3">
      <c r="B120" s="8" t="s">
        <v>721</v>
      </c>
      <c r="C120" s="57" t="s">
        <v>722</v>
      </c>
      <c r="D120" s="54" t="s">
        <v>723</v>
      </c>
      <c r="E120" s="6" t="s">
        <v>186</v>
      </c>
      <c r="F120" s="19">
        <v>25000000</v>
      </c>
      <c r="G120" s="24">
        <v>26176.63</v>
      </c>
      <c r="H120" s="24">
        <v>3.12</v>
      </c>
      <c r="I120" s="31">
        <v>6.5183014999999997</v>
      </c>
      <c r="J120" s="31"/>
      <c r="K120" s="35"/>
    </row>
    <row r="121" spans="2:11" x14ac:dyDescent="0.3">
      <c r="B121" s="8" t="s">
        <v>782</v>
      </c>
      <c r="C121" s="57" t="s">
        <v>783</v>
      </c>
      <c r="D121" s="54" t="s">
        <v>784</v>
      </c>
      <c r="E121" s="6" t="s">
        <v>186</v>
      </c>
      <c r="F121" s="19">
        <v>7500000</v>
      </c>
      <c r="G121" s="24">
        <v>7983.26</v>
      </c>
      <c r="H121" s="24">
        <v>0.95</v>
      </c>
      <c r="I121" s="31">
        <v>6.9802173999999999</v>
      </c>
      <c r="J121" s="31"/>
      <c r="K121" s="35"/>
    </row>
    <row r="122" spans="2:11" x14ac:dyDescent="0.3">
      <c r="B122" s="8" t="s">
        <v>709</v>
      </c>
      <c r="C122" s="57" t="s">
        <v>710</v>
      </c>
      <c r="D122" s="54" t="s">
        <v>711</v>
      </c>
      <c r="E122" s="6" t="s">
        <v>186</v>
      </c>
      <c r="F122" s="19">
        <v>5000000</v>
      </c>
      <c r="G122" s="24">
        <v>5166.57</v>
      </c>
      <c r="H122" s="24">
        <v>0.62</v>
      </c>
      <c r="I122" s="31">
        <v>6.9406121000000001</v>
      </c>
      <c r="J122" s="31"/>
      <c r="K122" s="35"/>
    </row>
    <row r="123" spans="2:11" x14ac:dyDescent="0.3">
      <c r="B123" s="8" t="s">
        <v>706</v>
      </c>
      <c r="C123" s="57" t="s">
        <v>707</v>
      </c>
      <c r="D123" s="54" t="s">
        <v>708</v>
      </c>
      <c r="E123" s="6" t="s">
        <v>186</v>
      </c>
      <c r="F123" s="19">
        <v>2500000</v>
      </c>
      <c r="G123" s="24">
        <v>2589.8200000000002</v>
      </c>
      <c r="H123" s="24">
        <v>0.31</v>
      </c>
      <c r="I123" s="31">
        <v>6.3730647999999999</v>
      </c>
      <c r="J123" s="31"/>
      <c r="K123" s="35"/>
    </row>
    <row r="124" spans="2:11" x14ac:dyDescent="0.3">
      <c r="C124" s="58" t="s">
        <v>175</v>
      </c>
      <c r="D124" s="54"/>
      <c r="E124" s="6"/>
      <c r="F124" s="19"/>
      <c r="G124" s="25">
        <v>41916.28</v>
      </c>
      <c r="H124" s="25">
        <v>5</v>
      </c>
      <c r="I124" s="31"/>
      <c r="J124" s="31"/>
      <c r="K124" s="35"/>
    </row>
    <row r="125" spans="2:11" x14ac:dyDescent="0.3">
      <c r="C125" s="57"/>
      <c r="D125" s="54"/>
      <c r="E125" s="6"/>
      <c r="F125" s="19"/>
      <c r="G125" s="24"/>
      <c r="H125" s="24"/>
      <c r="I125" s="31"/>
      <c r="J125" s="31"/>
      <c r="K125" s="35"/>
    </row>
    <row r="126" spans="2:11" x14ac:dyDescent="0.3">
      <c r="C126" s="59" t="s">
        <v>10</v>
      </c>
      <c r="D126" s="54"/>
      <c r="E126" s="6"/>
      <c r="F126" s="19"/>
      <c r="G126" s="24"/>
      <c r="H126" s="24"/>
      <c r="I126" s="31"/>
      <c r="J126" s="31"/>
      <c r="K126" s="35"/>
    </row>
    <row r="127" spans="2:11" x14ac:dyDescent="0.3">
      <c r="B127" s="8" t="s">
        <v>724</v>
      </c>
      <c r="C127" s="57" t="s">
        <v>725</v>
      </c>
      <c r="D127" s="54" t="s">
        <v>726</v>
      </c>
      <c r="E127" s="6" t="s">
        <v>186</v>
      </c>
      <c r="F127" s="19">
        <v>15000000</v>
      </c>
      <c r="G127" s="24">
        <v>15392.82</v>
      </c>
      <c r="H127" s="24">
        <v>1.83</v>
      </c>
      <c r="I127" s="31">
        <v>6.9727490000000003</v>
      </c>
      <c r="J127" s="31"/>
      <c r="K127" s="35"/>
    </row>
    <row r="128" spans="2:11" x14ac:dyDescent="0.3">
      <c r="C128" s="58" t="s">
        <v>175</v>
      </c>
      <c r="D128" s="54"/>
      <c r="E128" s="6"/>
      <c r="F128" s="19"/>
      <c r="G128" s="25">
        <v>15392.82</v>
      </c>
      <c r="H128" s="25">
        <v>1.83</v>
      </c>
      <c r="I128" s="31"/>
      <c r="J128" s="31"/>
      <c r="K128" s="35"/>
    </row>
    <row r="129" spans="1:11" x14ac:dyDescent="0.3">
      <c r="C129" s="57"/>
      <c r="D129" s="54"/>
      <c r="E129" s="6"/>
      <c r="F129" s="19"/>
      <c r="G129" s="24"/>
      <c r="H129" s="24"/>
      <c r="I129" s="31"/>
      <c r="J129" s="31"/>
      <c r="K129" s="35"/>
    </row>
    <row r="130" spans="1:11" x14ac:dyDescent="0.3">
      <c r="C130" s="58" t="s">
        <v>11</v>
      </c>
      <c r="D130" s="54"/>
      <c r="E130" s="6"/>
      <c r="F130" s="19"/>
      <c r="G130" s="24"/>
      <c r="H130" s="24"/>
      <c r="I130" s="31"/>
      <c r="J130" s="31"/>
      <c r="K130" s="35"/>
    </row>
    <row r="131" spans="1:11" x14ac:dyDescent="0.3">
      <c r="C131" s="57"/>
      <c r="D131" s="54"/>
      <c r="E131" s="6"/>
      <c r="F131" s="19"/>
      <c r="G131" s="24"/>
      <c r="H131" s="24"/>
      <c r="I131" s="31"/>
      <c r="J131" s="31"/>
      <c r="K131" s="35"/>
    </row>
    <row r="132" spans="1:11" x14ac:dyDescent="0.3">
      <c r="C132" s="58" t="s">
        <v>13</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14</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8" t="s">
        <v>15</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C138" s="58" t="s">
        <v>16</v>
      </c>
      <c r="D138" s="54"/>
      <c r="E138" s="6"/>
      <c r="F138" s="19"/>
      <c r="G138" s="24" t="s">
        <v>2</v>
      </c>
      <c r="H138" s="24" t="s">
        <v>2</v>
      </c>
      <c r="I138" s="31"/>
      <c r="J138" s="31"/>
      <c r="K138" s="35"/>
    </row>
    <row r="139" spans="1:11" x14ac:dyDescent="0.3">
      <c r="C139" s="57"/>
      <c r="D139" s="54"/>
      <c r="E139" s="6"/>
      <c r="F139" s="19"/>
      <c r="G139" s="24"/>
      <c r="H139" s="24"/>
      <c r="I139" s="31"/>
      <c r="J139" s="31"/>
      <c r="K139" s="35"/>
    </row>
    <row r="140" spans="1:11" x14ac:dyDescent="0.3">
      <c r="C140" s="58" t="s">
        <v>17</v>
      </c>
      <c r="D140" s="54"/>
      <c r="E140" s="6"/>
      <c r="F140" s="19"/>
      <c r="G140" s="24" t="s">
        <v>2</v>
      </c>
      <c r="H140" s="24" t="s">
        <v>2</v>
      </c>
      <c r="I140" s="31"/>
      <c r="J140" s="31"/>
      <c r="K140" s="35"/>
    </row>
    <row r="141" spans="1:11" x14ac:dyDescent="0.3">
      <c r="C141" s="57"/>
      <c r="D141" s="54"/>
      <c r="E141" s="6"/>
      <c r="F141" s="19"/>
      <c r="G141" s="24"/>
      <c r="H141" s="24"/>
      <c r="I141" s="31"/>
      <c r="J141" s="31"/>
      <c r="K141" s="35"/>
    </row>
    <row r="142" spans="1:11" x14ac:dyDescent="0.3">
      <c r="A142" s="10"/>
      <c r="B142" s="28"/>
      <c r="C142" s="58" t="s">
        <v>18</v>
      </c>
      <c r="D142" s="54"/>
      <c r="E142" s="6"/>
      <c r="F142" s="19"/>
      <c r="G142" s="24"/>
      <c r="H142" s="24"/>
      <c r="I142" s="31"/>
      <c r="J142" s="31"/>
      <c r="K142" s="35"/>
    </row>
    <row r="143" spans="1:11" x14ac:dyDescent="0.3">
      <c r="C143" s="59" t="s">
        <v>19</v>
      </c>
      <c r="D143" s="54"/>
      <c r="E143" s="6"/>
      <c r="F143" s="19"/>
      <c r="G143" s="24"/>
      <c r="H143" s="24"/>
      <c r="I143" s="31"/>
      <c r="J143" s="31"/>
      <c r="K143" s="35"/>
    </row>
    <row r="144" spans="1:11" x14ac:dyDescent="0.3">
      <c r="B144" s="8" t="s">
        <v>2222</v>
      </c>
      <c r="C144" s="57" t="s">
        <v>2223</v>
      </c>
      <c r="D144" s="54" t="s">
        <v>2224</v>
      </c>
      <c r="E144" s="6" t="s">
        <v>206</v>
      </c>
      <c r="F144" s="19">
        <v>41296178</v>
      </c>
      <c r="G144" s="24">
        <v>39978.83</v>
      </c>
      <c r="H144" s="24">
        <v>4.76</v>
      </c>
      <c r="I144" s="31"/>
      <c r="J144" s="31"/>
      <c r="K144" s="35"/>
    </row>
    <row r="145" spans="2:11" x14ac:dyDescent="0.3">
      <c r="B145" s="8" t="s">
        <v>2225</v>
      </c>
      <c r="C145" s="57" t="s">
        <v>2226</v>
      </c>
      <c r="D145" s="54" t="s">
        <v>2227</v>
      </c>
      <c r="E145" s="6" t="s">
        <v>206</v>
      </c>
      <c r="F145" s="19">
        <v>37241000</v>
      </c>
      <c r="G145" s="24">
        <v>30545.07</v>
      </c>
      <c r="H145" s="24">
        <v>3.64</v>
      </c>
      <c r="I145" s="31"/>
      <c r="J145" s="31"/>
      <c r="K145" s="35"/>
    </row>
    <row r="146" spans="2:11" x14ac:dyDescent="0.3">
      <c r="B146" s="8" t="s">
        <v>2228</v>
      </c>
      <c r="C146" s="57" t="s">
        <v>2229</v>
      </c>
      <c r="D146" s="54" t="s">
        <v>2230</v>
      </c>
      <c r="E146" s="6" t="s">
        <v>206</v>
      </c>
      <c r="F146" s="19">
        <v>26730000</v>
      </c>
      <c r="G146" s="24">
        <v>25219.759999999998</v>
      </c>
      <c r="H146" s="24">
        <v>3</v>
      </c>
      <c r="I146" s="31"/>
      <c r="J146" s="31"/>
      <c r="K146" s="35"/>
    </row>
    <row r="147" spans="2:11" x14ac:dyDescent="0.3">
      <c r="C147" s="58" t="s">
        <v>175</v>
      </c>
      <c r="D147" s="54"/>
      <c r="E147" s="6"/>
      <c r="F147" s="19"/>
      <c r="G147" s="25">
        <v>95743.66</v>
      </c>
      <c r="H147" s="25">
        <v>11.4</v>
      </c>
      <c r="I147" s="31"/>
      <c r="J147" s="31"/>
      <c r="K147" s="35"/>
    </row>
    <row r="148" spans="2:11" x14ac:dyDescent="0.3">
      <c r="C148" s="57"/>
      <c r="D148" s="54"/>
      <c r="E148" s="6"/>
      <c r="F148" s="19"/>
      <c r="G148" s="24"/>
      <c r="H148" s="24"/>
      <c r="I148" s="31"/>
      <c r="J148" s="31"/>
      <c r="K148" s="35"/>
    </row>
    <row r="149" spans="2:11" x14ac:dyDescent="0.3">
      <c r="C149" s="58" t="s">
        <v>20</v>
      </c>
      <c r="D149" s="54"/>
      <c r="E149" s="6"/>
      <c r="F149" s="19"/>
      <c r="G149" s="24" t="s">
        <v>2</v>
      </c>
      <c r="H149" s="24" t="s">
        <v>2</v>
      </c>
      <c r="I149" s="31"/>
      <c r="J149" s="31"/>
      <c r="K149" s="35"/>
    </row>
    <row r="150" spans="2:11" x14ac:dyDescent="0.3">
      <c r="C150" s="57"/>
      <c r="D150" s="54"/>
      <c r="E150" s="6"/>
      <c r="F150" s="19"/>
      <c r="G150" s="24"/>
      <c r="H150" s="24"/>
      <c r="I150" s="31"/>
      <c r="J150" s="31"/>
      <c r="K150" s="35"/>
    </row>
    <row r="151" spans="2:11" x14ac:dyDescent="0.3">
      <c r="C151" s="58" t="s">
        <v>21</v>
      </c>
      <c r="D151" s="54"/>
      <c r="E151" s="6"/>
      <c r="F151" s="19"/>
      <c r="G151" s="24" t="s">
        <v>2</v>
      </c>
      <c r="H151" s="24" t="s">
        <v>2</v>
      </c>
      <c r="I151" s="31"/>
      <c r="J151" s="31"/>
      <c r="K151" s="35"/>
    </row>
    <row r="152" spans="2:11" x14ac:dyDescent="0.3">
      <c r="C152" s="57"/>
      <c r="D152" s="54"/>
      <c r="E152" s="6"/>
      <c r="F152" s="19"/>
      <c r="G152" s="24"/>
      <c r="H152" s="24"/>
      <c r="I152" s="31"/>
      <c r="J152" s="31"/>
      <c r="K152" s="35"/>
    </row>
    <row r="153" spans="2:11" x14ac:dyDescent="0.3">
      <c r="C153" s="58" t="s">
        <v>22</v>
      </c>
      <c r="D153" s="54"/>
      <c r="E153" s="6"/>
      <c r="F153" s="19"/>
      <c r="G153" s="24" t="s">
        <v>2</v>
      </c>
      <c r="H153" s="24" t="s">
        <v>2</v>
      </c>
      <c r="I153" s="31"/>
      <c r="J153" s="31"/>
      <c r="K153" s="35"/>
    </row>
    <row r="154" spans="2:11" x14ac:dyDescent="0.3">
      <c r="C154" s="57"/>
      <c r="D154" s="54"/>
      <c r="E154" s="6"/>
      <c r="F154" s="19"/>
      <c r="G154" s="24"/>
      <c r="H154" s="24"/>
      <c r="I154" s="31"/>
      <c r="J154" s="31"/>
      <c r="K154" s="35"/>
    </row>
    <row r="155" spans="2:11" x14ac:dyDescent="0.3">
      <c r="C155" s="58" t="s">
        <v>23</v>
      </c>
      <c r="D155" s="54"/>
      <c r="E155" s="6"/>
      <c r="F155" s="19"/>
      <c r="G155" s="24" t="s">
        <v>2</v>
      </c>
      <c r="H155" s="24" t="s">
        <v>2</v>
      </c>
      <c r="I155" s="31"/>
      <c r="J155" s="31"/>
      <c r="K155" s="35"/>
    </row>
    <row r="156" spans="2:11" x14ac:dyDescent="0.3">
      <c r="C156" s="57"/>
      <c r="D156" s="54"/>
      <c r="E156" s="6"/>
      <c r="F156" s="19"/>
      <c r="G156" s="24"/>
      <c r="H156" s="24"/>
      <c r="I156" s="31"/>
      <c r="J156" s="31"/>
      <c r="K156" s="35"/>
    </row>
    <row r="157" spans="2:11" x14ac:dyDescent="0.3">
      <c r="C157" s="59" t="s">
        <v>24</v>
      </c>
      <c r="D157" s="54"/>
      <c r="E157" s="6"/>
      <c r="F157" s="19"/>
      <c r="G157" s="24"/>
      <c r="H157" s="24"/>
      <c r="I157" s="31"/>
      <c r="J157" s="31"/>
      <c r="K157" s="35"/>
    </row>
    <row r="158" spans="2:11" x14ac:dyDescent="0.3">
      <c r="B158" s="8" t="s">
        <v>187</v>
      </c>
      <c r="C158" s="57" t="s">
        <v>188</v>
      </c>
      <c r="D158" s="54"/>
      <c r="E158" s="6"/>
      <c r="F158" s="19"/>
      <c r="G158" s="24">
        <v>15713.99</v>
      </c>
      <c r="H158" s="24">
        <v>1.87</v>
      </c>
      <c r="I158" s="31"/>
      <c r="J158" s="31"/>
      <c r="K158" s="35"/>
    </row>
    <row r="159" spans="2:11" x14ac:dyDescent="0.3">
      <c r="C159" s="58" t="s">
        <v>175</v>
      </c>
      <c r="D159" s="54"/>
      <c r="E159" s="6"/>
      <c r="F159" s="19"/>
      <c r="G159" s="25">
        <v>15713.99</v>
      </c>
      <c r="H159" s="25">
        <v>1.87</v>
      </c>
      <c r="I159" s="31"/>
      <c r="J159" s="31"/>
      <c r="K159" s="35"/>
    </row>
    <row r="160" spans="2:11" x14ac:dyDescent="0.3">
      <c r="C160" s="57"/>
      <c r="D160" s="54"/>
      <c r="E160" s="6"/>
      <c r="F160" s="19"/>
      <c r="G160" s="24"/>
      <c r="H160" s="24"/>
      <c r="I160" s="31"/>
      <c r="J160" s="31"/>
      <c r="K160" s="35"/>
    </row>
    <row r="161" spans="1:54" x14ac:dyDescent="0.3">
      <c r="A161" s="10"/>
      <c r="B161" s="28"/>
      <c r="C161" s="58" t="s">
        <v>25</v>
      </c>
      <c r="D161" s="54"/>
      <c r="E161" s="6"/>
      <c r="F161" s="19"/>
      <c r="G161" s="24"/>
      <c r="H161" s="24"/>
      <c r="I161" s="31"/>
      <c r="J161" s="31"/>
      <c r="K161" s="35"/>
    </row>
    <row r="162" spans="1:54" s="2" customFormat="1" ht="13.8" x14ac:dyDescent="0.3">
      <c r="A162" s="28"/>
      <c r="B162" s="28"/>
      <c r="C162" s="57" t="s">
        <v>5128</v>
      </c>
      <c r="D162" s="54"/>
      <c r="E162" s="6"/>
      <c r="F162" s="19"/>
      <c r="G162" s="24" t="s">
        <v>2</v>
      </c>
      <c r="H162" s="24" t="s">
        <v>2</v>
      </c>
      <c r="I162" s="31"/>
      <c r="J162" s="31"/>
      <c r="K162" s="35"/>
      <c r="L162" s="3"/>
      <c r="AI162" s="3"/>
      <c r="AV162" s="3"/>
      <c r="AX162" s="3"/>
      <c r="BB162" s="3"/>
    </row>
    <row r="163" spans="1:54" x14ac:dyDescent="0.3">
      <c r="B163" s="8"/>
      <c r="C163" s="57" t="s">
        <v>189</v>
      </c>
      <c r="D163" s="54"/>
      <c r="E163" s="6"/>
      <c r="F163" s="19"/>
      <c r="G163" s="24">
        <v>9727.83</v>
      </c>
      <c r="H163" s="24">
        <v>1.1199999999999999</v>
      </c>
      <c r="I163" s="31"/>
      <c r="J163" s="31"/>
      <c r="K163" s="35"/>
    </row>
    <row r="164" spans="1:54" x14ac:dyDescent="0.3">
      <c r="C164" s="58" t="s">
        <v>175</v>
      </c>
      <c r="D164" s="54"/>
      <c r="E164" s="6"/>
      <c r="F164" s="19"/>
      <c r="G164" s="25">
        <v>9727.83</v>
      </c>
      <c r="H164" s="25">
        <v>1.1199999999999999</v>
      </c>
      <c r="I164" s="31"/>
      <c r="J164" s="31"/>
      <c r="K164" s="35"/>
    </row>
    <row r="165" spans="1:54" x14ac:dyDescent="0.3">
      <c r="C165" s="57"/>
      <c r="D165" s="54"/>
      <c r="E165" s="6"/>
      <c r="F165" s="19"/>
      <c r="G165" s="24"/>
      <c r="H165" s="24"/>
      <c r="I165" s="31"/>
      <c r="J165" s="31"/>
      <c r="K165" s="35"/>
    </row>
    <row r="166" spans="1:54" x14ac:dyDescent="0.3">
      <c r="C166" s="60" t="s">
        <v>190</v>
      </c>
      <c r="D166" s="55"/>
      <c r="E166" s="5"/>
      <c r="F166" s="20"/>
      <c r="G166" s="26">
        <v>839503.35999999999</v>
      </c>
      <c r="H166" s="26">
        <v>100.00000000000001</v>
      </c>
      <c r="I166" s="32"/>
      <c r="J166" s="32"/>
      <c r="K166" s="36"/>
    </row>
    <row r="169" spans="1:54" x14ac:dyDescent="0.3">
      <c r="C169" s="1" t="s">
        <v>191</v>
      </c>
    </row>
    <row r="170" spans="1:54" x14ac:dyDescent="0.3">
      <c r="C170" s="37" t="s">
        <v>192</v>
      </c>
      <c r="D170" s="37"/>
      <c r="E170" s="37"/>
      <c r="F170" s="37"/>
      <c r="G170" s="37"/>
      <c r="H170" s="37"/>
      <c r="I170" s="37"/>
      <c r="J170" s="37"/>
      <c r="K170" s="37"/>
    </row>
    <row r="171" spans="1:54" x14ac:dyDescent="0.3">
      <c r="C171" s="2" t="s">
        <v>193</v>
      </c>
    </row>
    <row r="172" spans="1:54" x14ac:dyDescent="0.3">
      <c r="C172" s="2" t="s">
        <v>194</v>
      </c>
    </row>
    <row r="173" spans="1:54" ht="30" customHeight="1" x14ac:dyDescent="0.3">
      <c r="C173" s="82" t="s">
        <v>195</v>
      </c>
      <c r="D173" s="83"/>
      <c r="E173" s="83"/>
      <c r="F173" s="83"/>
      <c r="G173" s="83"/>
      <c r="H173" s="83"/>
      <c r="I173" s="83"/>
      <c r="J173" s="83"/>
      <c r="K173" s="83"/>
    </row>
    <row r="174" spans="1:54" x14ac:dyDescent="0.3">
      <c r="C174" s="2" t="s">
        <v>196</v>
      </c>
    </row>
    <row r="176" spans="1:54" x14ac:dyDescent="0.3">
      <c r="C176" s="1" t="s">
        <v>5237</v>
      </c>
      <c r="E176" s="80" t="s">
        <v>5238</v>
      </c>
    </row>
    <row r="177" spans="5:5" x14ac:dyDescent="0.3">
      <c r="E177" s="2" t="s">
        <v>5261</v>
      </c>
    </row>
  </sheetData>
  <mergeCells count="1">
    <mergeCell ref="C173:K173"/>
  </mergeCells>
  <hyperlinks>
    <hyperlink ref="J2" location="'Index'!A1" display="'Index'!A1" xr:uid="{CCA1A8A6-D5C1-4A6D-916B-715F1CE95A02}"/>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AF450-368D-418B-8FF6-D5EC1CE96D2C}">
  <sheetPr codeName="Sheet1"/>
  <dimension ref="A1:IV121"/>
  <sheetViews>
    <sheetView showGridLines="0" zoomScale="90" zoomScaleNormal="90" workbookViewId="0">
      <pane ySplit="6" topLeftCell="A11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2231</v>
      </c>
      <c r="J2" s="38" t="s">
        <v>4884</v>
      </c>
    </row>
    <row r="3" spans="1:54" ht="16.2" x14ac:dyDescent="0.35">
      <c r="C3" s="1" t="s">
        <v>28</v>
      </c>
      <c r="D3" s="21" t="s">
        <v>2232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25700000</v>
      </c>
      <c r="G10" s="24">
        <v>499839.3</v>
      </c>
      <c r="H10" s="24">
        <v>9.57</v>
      </c>
      <c r="I10" s="31"/>
      <c r="J10" s="31"/>
      <c r="K10" s="35"/>
    </row>
    <row r="11" spans="1:54" x14ac:dyDescent="0.3">
      <c r="B11" s="8" t="s">
        <v>44</v>
      </c>
      <c r="C11" s="57" t="s">
        <v>45</v>
      </c>
      <c r="D11" s="54" t="s">
        <v>46</v>
      </c>
      <c r="E11" s="6" t="s">
        <v>43</v>
      </c>
      <c r="F11" s="19">
        <v>29000000</v>
      </c>
      <c r="G11" s="24">
        <v>419282</v>
      </c>
      <c r="H11" s="24">
        <v>8.02</v>
      </c>
      <c r="I11" s="31"/>
      <c r="J11" s="31"/>
      <c r="K11" s="35"/>
    </row>
    <row r="12" spans="1:54" x14ac:dyDescent="0.3">
      <c r="B12" s="8" t="s">
        <v>64</v>
      </c>
      <c r="C12" s="57" t="s">
        <v>65</v>
      </c>
      <c r="D12" s="54" t="s">
        <v>66</v>
      </c>
      <c r="E12" s="6" t="s">
        <v>67</v>
      </c>
      <c r="F12" s="19">
        <v>29000000</v>
      </c>
      <c r="G12" s="24">
        <v>412061</v>
      </c>
      <c r="H12" s="24">
        <v>7.89</v>
      </c>
      <c r="I12" s="31"/>
      <c r="J12" s="31"/>
      <c r="K12" s="35"/>
    </row>
    <row r="13" spans="1:54" x14ac:dyDescent="0.3">
      <c r="B13" s="8" t="s">
        <v>54</v>
      </c>
      <c r="C13" s="57" t="s">
        <v>55</v>
      </c>
      <c r="D13" s="54" t="s">
        <v>56</v>
      </c>
      <c r="E13" s="6" t="s">
        <v>57</v>
      </c>
      <c r="F13" s="19">
        <v>7400000</v>
      </c>
      <c r="G13" s="24">
        <v>271957.40000000002</v>
      </c>
      <c r="H13" s="24">
        <v>5.2</v>
      </c>
      <c r="I13" s="31"/>
      <c r="J13" s="31"/>
      <c r="K13" s="35"/>
    </row>
    <row r="14" spans="1:54" x14ac:dyDescent="0.3">
      <c r="B14" s="8" t="s">
        <v>58</v>
      </c>
      <c r="C14" s="57" t="s">
        <v>59</v>
      </c>
      <c r="D14" s="54" t="s">
        <v>60</v>
      </c>
      <c r="E14" s="6" t="s">
        <v>43</v>
      </c>
      <c r="F14" s="19">
        <v>10980000</v>
      </c>
      <c r="G14" s="24">
        <v>227802.06</v>
      </c>
      <c r="H14" s="24">
        <v>4.3600000000000003</v>
      </c>
      <c r="I14" s="31"/>
      <c r="J14" s="31"/>
      <c r="K14" s="35"/>
    </row>
    <row r="15" spans="1:54" x14ac:dyDescent="0.3">
      <c r="B15" s="8" t="s">
        <v>47</v>
      </c>
      <c r="C15" s="57" t="s">
        <v>48</v>
      </c>
      <c r="D15" s="54" t="s">
        <v>49</v>
      </c>
      <c r="E15" s="6" t="s">
        <v>50</v>
      </c>
      <c r="F15" s="19">
        <v>13700000</v>
      </c>
      <c r="G15" s="24">
        <v>214089.9</v>
      </c>
      <c r="H15" s="24">
        <v>4.0999999999999996</v>
      </c>
      <c r="I15" s="31"/>
      <c r="J15" s="31"/>
      <c r="K15" s="35"/>
    </row>
    <row r="16" spans="1:54" x14ac:dyDescent="0.3">
      <c r="B16" s="8" t="s">
        <v>87</v>
      </c>
      <c r="C16" s="57" t="s">
        <v>88</v>
      </c>
      <c r="D16" s="54" t="s">
        <v>89</v>
      </c>
      <c r="E16" s="6" t="s">
        <v>90</v>
      </c>
      <c r="F16" s="19">
        <v>2731710</v>
      </c>
      <c r="G16" s="24">
        <v>180620.67</v>
      </c>
      <c r="H16" s="24">
        <v>3.46</v>
      </c>
      <c r="I16" s="31"/>
      <c r="J16" s="31"/>
      <c r="K16" s="35"/>
    </row>
    <row r="17" spans="2:11" x14ac:dyDescent="0.3">
      <c r="B17" s="8" t="s">
        <v>493</v>
      </c>
      <c r="C17" s="57" t="s">
        <v>494</v>
      </c>
      <c r="D17" s="54" t="s">
        <v>495</v>
      </c>
      <c r="E17" s="6" t="s">
        <v>325</v>
      </c>
      <c r="F17" s="19">
        <v>3073593</v>
      </c>
      <c r="G17" s="24">
        <v>169370.34</v>
      </c>
      <c r="H17" s="24">
        <v>3.24</v>
      </c>
      <c r="I17" s="31"/>
      <c r="J17" s="31"/>
      <c r="K17" s="35"/>
    </row>
    <row r="18" spans="2:11" x14ac:dyDescent="0.3">
      <c r="B18" s="8" t="s">
        <v>91</v>
      </c>
      <c r="C18" s="57" t="s">
        <v>92</v>
      </c>
      <c r="D18" s="54" t="s">
        <v>93</v>
      </c>
      <c r="E18" s="6" t="s">
        <v>71</v>
      </c>
      <c r="F18" s="19">
        <v>3080000</v>
      </c>
      <c r="G18" s="24">
        <v>164271.79999999999</v>
      </c>
      <c r="H18" s="24">
        <v>3.14</v>
      </c>
      <c r="I18" s="31"/>
      <c r="J18" s="31"/>
      <c r="K18" s="35"/>
    </row>
    <row r="19" spans="2:11" x14ac:dyDescent="0.3">
      <c r="B19" s="8" t="s">
        <v>51</v>
      </c>
      <c r="C19" s="57" t="s">
        <v>52</v>
      </c>
      <c r="D19" s="54" t="s">
        <v>53</v>
      </c>
      <c r="E19" s="6" t="s">
        <v>43</v>
      </c>
      <c r="F19" s="19">
        <v>13750000</v>
      </c>
      <c r="G19" s="24">
        <v>163927.5</v>
      </c>
      <c r="H19" s="24">
        <v>3.14</v>
      </c>
      <c r="I19" s="31"/>
      <c r="J19" s="31"/>
      <c r="K19" s="35"/>
    </row>
    <row r="20" spans="2:11" x14ac:dyDescent="0.3">
      <c r="B20" s="8" t="s">
        <v>72</v>
      </c>
      <c r="C20" s="57" t="s">
        <v>73</v>
      </c>
      <c r="D20" s="54" t="s">
        <v>74</v>
      </c>
      <c r="E20" s="6" t="s">
        <v>43</v>
      </c>
      <c r="F20" s="19">
        <v>19106000</v>
      </c>
      <c r="G20" s="24">
        <v>155198.04</v>
      </c>
      <c r="H20" s="24">
        <v>2.97</v>
      </c>
      <c r="I20" s="31"/>
      <c r="J20" s="31"/>
      <c r="K20" s="35"/>
    </row>
    <row r="21" spans="2:11" x14ac:dyDescent="0.3">
      <c r="B21" s="8" t="s">
        <v>329</v>
      </c>
      <c r="C21" s="57" t="s">
        <v>330</v>
      </c>
      <c r="D21" s="54" t="s">
        <v>331</v>
      </c>
      <c r="E21" s="6" t="s">
        <v>240</v>
      </c>
      <c r="F21" s="19">
        <v>8200000</v>
      </c>
      <c r="G21" s="24">
        <v>152208.4</v>
      </c>
      <c r="H21" s="24">
        <v>2.91</v>
      </c>
      <c r="I21" s="31"/>
      <c r="J21" s="31"/>
      <c r="K21" s="35"/>
    </row>
    <row r="22" spans="2:11" x14ac:dyDescent="0.3">
      <c r="B22" s="8" t="s">
        <v>108</v>
      </c>
      <c r="C22" s="57" t="s">
        <v>109</v>
      </c>
      <c r="D22" s="54" t="s">
        <v>110</v>
      </c>
      <c r="E22" s="6" t="s">
        <v>111</v>
      </c>
      <c r="F22" s="19">
        <v>317000</v>
      </c>
      <c r="G22" s="24">
        <v>147024.6</v>
      </c>
      <c r="H22" s="24">
        <v>2.81</v>
      </c>
      <c r="I22" s="31"/>
      <c r="J22" s="31"/>
      <c r="K22" s="35"/>
    </row>
    <row r="23" spans="2:11" x14ac:dyDescent="0.3">
      <c r="B23" s="8" t="s">
        <v>83</v>
      </c>
      <c r="C23" s="57" t="s">
        <v>84</v>
      </c>
      <c r="D23" s="54" t="s">
        <v>85</v>
      </c>
      <c r="E23" s="6" t="s">
        <v>86</v>
      </c>
      <c r="F23" s="19">
        <v>9000000</v>
      </c>
      <c r="G23" s="24">
        <v>144090</v>
      </c>
      <c r="H23" s="24">
        <v>2.76</v>
      </c>
      <c r="I23" s="31"/>
      <c r="J23" s="31"/>
      <c r="K23" s="35"/>
    </row>
    <row r="24" spans="2:11" x14ac:dyDescent="0.3">
      <c r="B24" s="8" t="s">
        <v>384</v>
      </c>
      <c r="C24" s="57" t="s">
        <v>385</v>
      </c>
      <c r="D24" s="54" t="s">
        <v>386</v>
      </c>
      <c r="E24" s="6" t="s">
        <v>100</v>
      </c>
      <c r="F24" s="19">
        <v>31000000</v>
      </c>
      <c r="G24" s="24">
        <v>129595.5</v>
      </c>
      <c r="H24" s="24">
        <v>2.48</v>
      </c>
      <c r="I24" s="31"/>
      <c r="J24" s="31"/>
      <c r="K24" s="35"/>
    </row>
    <row r="25" spans="2:11" x14ac:dyDescent="0.3">
      <c r="B25" s="8" t="s">
        <v>79</v>
      </c>
      <c r="C25" s="57" t="s">
        <v>80</v>
      </c>
      <c r="D25" s="54" t="s">
        <v>81</v>
      </c>
      <c r="E25" s="6" t="s">
        <v>82</v>
      </c>
      <c r="F25" s="19">
        <v>16112198</v>
      </c>
      <c r="G25" s="24">
        <v>125167.61</v>
      </c>
      <c r="H25" s="24">
        <v>2.4</v>
      </c>
      <c r="I25" s="31"/>
      <c r="J25" s="31"/>
      <c r="K25" s="35"/>
    </row>
    <row r="26" spans="2:11" x14ac:dyDescent="0.3">
      <c r="B26" s="8" t="s">
        <v>207</v>
      </c>
      <c r="C26" s="57" t="s">
        <v>208</v>
      </c>
      <c r="D26" s="54" t="s">
        <v>209</v>
      </c>
      <c r="E26" s="6" t="s">
        <v>78</v>
      </c>
      <c r="F26" s="19">
        <v>380000</v>
      </c>
      <c r="G26" s="24">
        <v>112461</v>
      </c>
      <c r="H26" s="24">
        <v>2.15</v>
      </c>
      <c r="I26" s="31"/>
      <c r="J26" s="31"/>
      <c r="K26" s="35"/>
    </row>
    <row r="27" spans="2:11" x14ac:dyDescent="0.3">
      <c r="B27" s="8" t="s">
        <v>97</v>
      </c>
      <c r="C27" s="57" t="s">
        <v>98</v>
      </c>
      <c r="D27" s="54" t="s">
        <v>99</v>
      </c>
      <c r="E27" s="6" t="s">
        <v>100</v>
      </c>
      <c r="F27" s="19">
        <v>4590000</v>
      </c>
      <c r="G27" s="24">
        <v>107786.97</v>
      </c>
      <c r="H27" s="24">
        <v>2.06</v>
      </c>
      <c r="I27" s="31"/>
      <c r="J27" s="31"/>
      <c r="K27" s="35"/>
    </row>
    <row r="28" spans="2:11" x14ac:dyDescent="0.3">
      <c r="B28" s="8" t="s">
        <v>61</v>
      </c>
      <c r="C28" s="57" t="s">
        <v>62</v>
      </c>
      <c r="D28" s="54" t="s">
        <v>63</v>
      </c>
      <c r="E28" s="6" t="s">
        <v>50</v>
      </c>
      <c r="F28" s="19">
        <v>2900000</v>
      </c>
      <c r="G28" s="24">
        <v>100438.6</v>
      </c>
      <c r="H28" s="24">
        <v>1.92</v>
      </c>
      <c r="I28" s="31"/>
      <c r="J28" s="31"/>
      <c r="K28" s="35"/>
    </row>
    <row r="29" spans="2:11" x14ac:dyDescent="0.3">
      <c r="B29" s="8" t="s">
        <v>509</v>
      </c>
      <c r="C29" s="57" t="s">
        <v>510</v>
      </c>
      <c r="D29" s="54" t="s">
        <v>511</v>
      </c>
      <c r="E29" s="6" t="s">
        <v>137</v>
      </c>
      <c r="F29" s="19">
        <v>64940000</v>
      </c>
      <c r="G29" s="24">
        <v>99436.13</v>
      </c>
      <c r="H29" s="24">
        <v>1.9</v>
      </c>
      <c r="I29" s="31"/>
      <c r="J29" s="31"/>
      <c r="K29" s="35"/>
    </row>
    <row r="30" spans="2:11" x14ac:dyDescent="0.3">
      <c r="B30" s="8" t="s">
        <v>348</v>
      </c>
      <c r="C30" s="57" t="s">
        <v>349</v>
      </c>
      <c r="D30" s="54" t="s">
        <v>350</v>
      </c>
      <c r="E30" s="6" t="s">
        <v>163</v>
      </c>
      <c r="F30" s="19">
        <v>41025877</v>
      </c>
      <c r="G30" s="24">
        <v>97768.77</v>
      </c>
      <c r="H30" s="24">
        <v>1.87</v>
      </c>
      <c r="I30" s="31"/>
      <c r="J30" s="31"/>
      <c r="K30" s="35"/>
    </row>
    <row r="31" spans="2:11" x14ac:dyDescent="0.3">
      <c r="B31" s="8" t="s">
        <v>458</v>
      </c>
      <c r="C31" s="57" t="s">
        <v>459</v>
      </c>
      <c r="D31" s="54" t="s">
        <v>460</v>
      </c>
      <c r="E31" s="6" t="s">
        <v>90</v>
      </c>
      <c r="F31" s="19">
        <v>4700000</v>
      </c>
      <c r="G31" s="24">
        <v>78847.199999999997</v>
      </c>
      <c r="H31" s="24">
        <v>1.51</v>
      </c>
      <c r="I31" s="31"/>
      <c r="J31" s="31"/>
      <c r="K31" s="35"/>
    </row>
    <row r="32" spans="2:11" x14ac:dyDescent="0.3">
      <c r="B32" s="8" t="s">
        <v>104</v>
      </c>
      <c r="C32" s="57" t="s">
        <v>105</v>
      </c>
      <c r="D32" s="54" t="s">
        <v>106</v>
      </c>
      <c r="E32" s="6" t="s">
        <v>107</v>
      </c>
      <c r="F32" s="19">
        <v>11001605</v>
      </c>
      <c r="G32" s="24">
        <v>69695.17</v>
      </c>
      <c r="H32" s="24">
        <v>1.33</v>
      </c>
      <c r="I32" s="31"/>
      <c r="J32" s="31"/>
      <c r="K32" s="35"/>
    </row>
    <row r="33" spans="2:11" x14ac:dyDescent="0.3">
      <c r="B33" s="8" t="s">
        <v>903</v>
      </c>
      <c r="C33" s="57" t="s">
        <v>904</v>
      </c>
      <c r="D33" s="54" t="s">
        <v>905</v>
      </c>
      <c r="E33" s="6" t="s">
        <v>90</v>
      </c>
      <c r="F33" s="19">
        <v>2807055</v>
      </c>
      <c r="G33" s="24">
        <v>69269.7</v>
      </c>
      <c r="H33" s="24">
        <v>1.33</v>
      </c>
      <c r="I33" s="31"/>
      <c r="J33" s="31"/>
      <c r="K33" s="35"/>
    </row>
    <row r="34" spans="2:11" x14ac:dyDescent="0.3">
      <c r="B34" s="8" t="s">
        <v>396</v>
      </c>
      <c r="C34" s="57" t="s">
        <v>397</v>
      </c>
      <c r="D34" s="54" t="s">
        <v>398</v>
      </c>
      <c r="E34" s="6" t="s">
        <v>50</v>
      </c>
      <c r="F34" s="19">
        <v>3800000</v>
      </c>
      <c r="G34" s="24">
        <v>59808.2</v>
      </c>
      <c r="H34" s="24">
        <v>1.1399999999999999</v>
      </c>
      <c r="I34" s="31"/>
      <c r="J34" s="31"/>
      <c r="K34" s="35"/>
    </row>
    <row r="35" spans="2:11" x14ac:dyDescent="0.3">
      <c r="B35" s="8" t="s">
        <v>2106</v>
      </c>
      <c r="C35" s="57" t="s">
        <v>2107</v>
      </c>
      <c r="D35" s="54" t="s">
        <v>2108</v>
      </c>
      <c r="E35" s="6" t="s">
        <v>2109</v>
      </c>
      <c r="F35" s="19">
        <v>13636364</v>
      </c>
      <c r="G35" s="24">
        <v>59393.18</v>
      </c>
      <c r="H35" s="24">
        <v>1.1399999999999999</v>
      </c>
      <c r="I35" s="31"/>
      <c r="J35" s="31"/>
      <c r="K35" s="35"/>
    </row>
    <row r="36" spans="2:11" x14ac:dyDescent="0.3">
      <c r="B36" s="8" t="s">
        <v>2233</v>
      </c>
      <c r="C36" s="57" t="s">
        <v>2234</v>
      </c>
      <c r="D36" s="54" t="s">
        <v>2235</v>
      </c>
      <c r="E36" s="6" t="s">
        <v>159</v>
      </c>
      <c r="F36" s="19">
        <v>7400000</v>
      </c>
      <c r="G36" s="24">
        <v>59040.9</v>
      </c>
      <c r="H36" s="24">
        <v>1.1299999999999999</v>
      </c>
      <c r="I36" s="31"/>
      <c r="J36" s="31"/>
      <c r="K36" s="35"/>
    </row>
    <row r="37" spans="2:11" x14ac:dyDescent="0.3">
      <c r="B37" s="8" t="s">
        <v>541</v>
      </c>
      <c r="C37" s="57" t="s">
        <v>542</v>
      </c>
      <c r="D37" s="54" t="s">
        <v>543</v>
      </c>
      <c r="E37" s="6" t="s">
        <v>163</v>
      </c>
      <c r="F37" s="19">
        <v>1470000</v>
      </c>
      <c r="G37" s="24">
        <v>58830.87</v>
      </c>
      <c r="H37" s="24">
        <v>1.1299999999999999</v>
      </c>
      <c r="I37" s="31"/>
      <c r="J37" s="31"/>
      <c r="K37" s="35"/>
    </row>
    <row r="38" spans="2:11" x14ac:dyDescent="0.3">
      <c r="B38" s="8" t="s">
        <v>128</v>
      </c>
      <c r="C38" s="57" t="s">
        <v>129</v>
      </c>
      <c r="D38" s="54" t="s">
        <v>130</v>
      </c>
      <c r="E38" s="6" t="s">
        <v>127</v>
      </c>
      <c r="F38" s="19">
        <v>1729334</v>
      </c>
      <c r="G38" s="24">
        <v>58593.29</v>
      </c>
      <c r="H38" s="24">
        <v>1.1200000000000001</v>
      </c>
      <c r="I38" s="31"/>
      <c r="J38" s="31"/>
      <c r="K38" s="35"/>
    </row>
    <row r="39" spans="2:11" x14ac:dyDescent="0.3">
      <c r="B39" s="8" t="s">
        <v>134</v>
      </c>
      <c r="C39" s="57" t="s">
        <v>135</v>
      </c>
      <c r="D39" s="54" t="s">
        <v>136</v>
      </c>
      <c r="E39" s="6" t="s">
        <v>137</v>
      </c>
      <c r="F39" s="19">
        <v>1314870</v>
      </c>
      <c r="G39" s="24">
        <v>55075.96</v>
      </c>
      <c r="H39" s="24">
        <v>1.05</v>
      </c>
      <c r="I39" s="31"/>
      <c r="J39" s="31"/>
      <c r="K39" s="35"/>
    </row>
    <row r="40" spans="2:11" x14ac:dyDescent="0.3">
      <c r="B40" s="8" t="s">
        <v>408</v>
      </c>
      <c r="C40" s="57" t="s">
        <v>409</v>
      </c>
      <c r="D40" s="54" t="s">
        <v>410</v>
      </c>
      <c r="E40" s="6" t="s">
        <v>347</v>
      </c>
      <c r="F40" s="19">
        <v>29000000</v>
      </c>
      <c r="G40" s="24">
        <v>55042</v>
      </c>
      <c r="H40" s="24">
        <v>1.05</v>
      </c>
      <c r="I40" s="31"/>
      <c r="J40" s="31"/>
      <c r="K40" s="35"/>
    </row>
    <row r="41" spans="2:11" x14ac:dyDescent="0.3">
      <c r="B41" s="8" t="s">
        <v>141</v>
      </c>
      <c r="C41" s="57" t="s">
        <v>142</v>
      </c>
      <c r="D41" s="54" t="s">
        <v>143</v>
      </c>
      <c r="E41" s="6" t="s">
        <v>137</v>
      </c>
      <c r="F41" s="19">
        <v>10000000</v>
      </c>
      <c r="G41" s="24">
        <v>54395</v>
      </c>
      <c r="H41" s="24">
        <v>1.04</v>
      </c>
      <c r="I41" s="31"/>
      <c r="J41" s="31"/>
      <c r="K41" s="35"/>
    </row>
    <row r="42" spans="2:11" x14ac:dyDescent="0.3">
      <c r="B42" s="8" t="s">
        <v>417</v>
      </c>
      <c r="C42" s="57" t="s">
        <v>418</v>
      </c>
      <c r="D42" s="54" t="s">
        <v>419</v>
      </c>
      <c r="E42" s="6" t="s">
        <v>82</v>
      </c>
      <c r="F42" s="19">
        <v>7336365</v>
      </c>
      <c r="G42" s="24">
        <v>48596.08</v>
      </c>
      <c r="H42" s="24">
        <v>0.93</v>
      </c>
      <c r="I42" s="31"/>
      <c r="J42" s="31"/>
      <c r="K42" s="35"/>
    </row>
    <row r="43" spans="2:11" x14ac:dyDescent="0.3">
      <c r="B43" s="8" t="s">
        <v>2090</v>
      </c>
      <c r="C43" s="57" t="s">
        <v>2091</v>
      </c>
      <c r="D43" s="54" t="s">
        <v>2092</v>
      </c>
      <c r="E43" s="6" t="s">
        <v>439</v>
      </c>
      <c r="F43" s="19">
        <v>1130500</v>
      </c>
      <c r="G43" s="24">
        <v>43226.93</v>
      </c>
      <c r="H43" s="24">
        <v>0.83</v>
      </c>
      <c r="I43" s="31"/>
      <c r="J43" s="31"/>
      <c r="K43" s="35"/>
    </row>
    <row r="44" spans="2:11" x14ac:dyDescent="0.3">
      <c r="B44" s="8" t="s">
        <v>571</v>
      </c>
      <c r="C44" s="57" t="s">
        <v>572</v>
      </c>
      <c r="D44" s="54" t="s">
        <v>573</v>
      </c>
      <c r="E44" s="6" t="s">
        <v>82</v>
      </c>
      <c r="F44" s="19">
        <v>2066215</v>
      </c>
      <c r="G44" s="24">
        <v>38749.800000000003</v>
      </c>
      <c r="H44" s="24">
        <v>0.74</v>
      </c>
      <c r="I44" s="31"/>
      <c r="J44" s="31"/>
      <c r="K44" s="35"/>
    </row>
    <row r="45" spans="2:11" x14ac:dyDescent="0.3">
      <c r="B45" s="8" t="s">
        <v>319</v>
      </c>
      <c r="C45" s="57" t="s">
        <v>320</v>
      </c>
      <c r="D45" s="54" t="s">
        <v>321</v>
      </c>
      <c r="E45" s="6" t="s">
        <v>137</v>
      </c>
      <c r="F45" s="19">
        <v>1235381</v>
      </c>
      <c r="G45" s="24">
        <v>37828.6</v>
      </c>
      <c r="H45" s="24">
        <v>0.72</v>
      </c>
      <c r="I45" s="31"/>
      <c r="J45" s="31"/>
      <c r="K45" s="35"/>
    </row>
    <row r="46" spans="2:11" x14ac:dyDescent="0.3">
      <c r="B46" s="8" t="s">
        <v>1042</v>
      </c>
      <c r="C46" s="57" t="s">
        <v>1043</v>
      </c>
      <c r="D46" s="54" t="s">
        <v>1044</v>
      </c>
      <c r="E46" s="6" t="s">
        <v>151</v>
      </c>
      <c r="F46" s="19">
        <v>1670000</v>
      </c>
      <c r="G46" s="24">
        <v>37726.97</v>
      </c>
      <c r="H46" s="24">
        <v>0.72</v>
      </c>
      <c r="I46" s="31"/>
      <c r="J46" s="31"/>
      <c r="K46" s="35"/>
    </row>
    <row r="47" spans="2:11" x14ac:dyDescent="0.3">
      <c r="B47" s="8" t="s">
        <v>2236</v>
      </c>
      <c r="C47" s="57" t="s">
        <v>2237</v>
      </c>
      <c r="D47" s="54" t="s">
        <v>2238</v>
      </c>
      <c r="E47" s="6" t="s">
        <v>123</v>
      </c>
      <c r="F47" s="19">
        <v>791489</v>
      </c>
      <c r="G47" s="24">
        <v>37168.32</v>
      </c>
      <c r="H47" s="24">
        <v>0.71</v>
      </c>
      <c r="I47" s="31"/>
      <c r="J47" s="31"/>
      <c r="K47" s="35"/>
    </row>
    <row r="48" spans="2:11" x14ac:dyDescent="0.3">
      <c r="B48" s="8" t="s">
        <v>309</v>
      </c>
      <c r="C48" s="57" t="s">
        <v>310</v>
      </c>
      <c r="D48" s="54" t="s">
        <v>311</v>
      </c>
      <c r="E48" s="6" t="s">
        <v>197</v>
      </c>
      <c r="F48" s="19">
        <v>20000000</v>
      </c>
      <c r="G48" s="24">
        <v>32204</v>
      </c>
      <c r="H48" s="24">
        <v>0.62</v>
      </c>
      <c r="I48" s="31"/>
      <c r="J48" s="31"/>
      <c r="K48" s="35"/>
    </row>
    <row r="49" spans="2:11" x14ac:dyDescent="0.3">
      <c r="B49" s="8" t="s">
        <v>335</v>
      </c>
      <c r="C49" s="57" t="s">
        <v>336</v>
      </c>
      <c r="D49" s="54" t="s">
        <v>337</v>
      </c>
      <c r="E49" s="6" t="s">
        <v>137</v>
      </c>
      <c r="F49" s="19">
        <v>44064228</v>
      </c>
      <c r="G49" s="24">
        <v>25504.38</v>
      </c>
      <c r="H49" s="24">
        <v>0.49</v>
      </c>
      <c r="I49" s="31"/>
      <c r="J49" s="31"/>
      <c r="K49" s="35"/>
    </row>
    <row r="50" spans="2:11" x14ac:dyDescent="0.3">
      <c r="B50" s="8" t="s">
        <v>565</v>
      </c>
      <c r="C50" s="57" t="s">
        <v>566</v>
      </c>
      <c r="D50" s="54" t="s">
        <v>567</v>
      </c>
      <c r="E50" s="6" t="s">
        <v>163</v>
      </c>
      <c r="F50" s="19">
        <v>6179369</v>
      </c>
      <c r="G50" s="24">
        <v>21532.01</v>
      </c>
      <c r="H50" s="24">
        <v>0.41</v>
      </c>
      <c r="I50" s="31"/>
      <c r="J50" s="31"/>
      <c r="K50" s="35"/>
    </row>
    <row r="51" spans="2:11" x14ac:dyDescent="0.3">
      <c r="C51" s="58" t="s">
        <v>175</v>
      </c>
      <c r="D51" s="54"/>
      <c r="E51" s="6"/>
      <c r="F51" s="19"/>
      <c r="G51" s="25">
        <v>5094926.1500000004</v>
      </c>
      <c r="H51" s="25">
        <v>97.49</v>
      </c>
      <c r="I51" s="31"/>
      <c r="J51" s="31"/>
      <c r="K51" s="35"/>
    </row>
    <row r="52" spans="2:11" x14ac:dyDescent="0.3">
      <c r="C52" s="57"/>
      <c r="D52" s="54"/>
      <c r="E52" s="6"/>
      <c r="F52" s="19"/>
      <c r="G52" s="24"/>
      <c r="H52" s="24"/>
      <c r="I52" s="31"/>
      <c r="J52" s="31"/>
      <c r="K52" s="35"/>
    </row>
    <row r="53" spans="2:11" x14ac:dyDescent="0.3">
      <c r="C53" s="58" t="s">
        <v>3</v>
      </c>
      <c r="D53" s="54"/>
      <c r="E53" s="6"/>
      <c r="F53" s="19"/>
      <c r="G53" s="24" t="s">
        <v>2</v>
      </c>
      <c r="H53" s="24" t="s">
        <v>2</v>
      </c>
      <c r="I53" s="31"/>
      <c r="J53" s="31"/>
      <c r="K53" s="35"/>
    </row>
    <row r="54" spans="2:11" x14ac:dyDescent="0.3">
      <c r="C54" s="57"/>
      <c r="D54" s="54"/>
      <c r="E54" s="6"/>
      <c r="F54" s="19"/>
      <c r="G54" s="24"/>
      <c r="H54" s="24"/>
      <c r="I54" s="31"/>
      <c r="J54" s="31"/>
      <c r="K54" s="35"/>
    </row>
    <row r="55" spans="2:11" x14ac:dyDescent="0.3">
      <c r="C55" s="58" t="s">
        <v>4</v>
      </c>
      <c r="D55" s="54"/>
      <c r="E55" s="6"/>
      <c r="F55" s="19"/>
      <c r="G55" s="24" t="s">
        <v>2</v>
      </c>
      <c r="H55" s="24" t="s">
        <v>2</v>
      </c>
      <c r="I55" s="31"/>
      <c r="J55" s="31"/>
      <c r="K55" s="35"/>
    </row>
    <row r="56" spans="2:11" x14ac:dyDescent="0.3">
      <c r="C56" s="57"/>
      <c r="D56" s="54"/>
      <c r="E56" s="6"/>
      <c r="F56" s="19"/>
      <c r="G56" s="24"/>
      <c r="H56" s="24"/>
      <c r="I56" s="31"/>
      <c r="J56" s="31"/>
      <c r="K56" s="35"/>
    </row>
    <row r="57" spans="2:11" x14ac:dyDescent="0.3">
      <c r="C57" s="58" t="s">
        <v>5</v>
      </c>
      <c r="D57" s="54"/>
      <c r="E57" s="6"/>
      <c r="F57" s="19"/>
      <c r="G57" s="24"/>
      <c r="H57" s="24"/>
      <c r="I57" s="31"/>
      <c r="J57" s="31"/>
      <c r="K57" s="35"/>
    </row>
    <row r="58" spans="2:11" x14ac:dyDescent="0.3">
      <c r="C58" s="57"/>
      <c r="D58" s="54"/>
      <c r="E58" s="6"/>
      <c r="F58" s="19"/>
      <c r="G58" s="24"/>
      <c r="H58" s="24"/>
      <c r="I58" s="31"/>
      <c r="J58" s="31"/>
      <c r="K58" s="35"/>
    </row>
    <row r="59" spans="2:11" x14ac:dyDescent="0.3">
      <c r="C59" s="58" t="s">
        <v>6</v>
      </c>
      <c r="D59" s="54"/>
      <c r="E59" s="6"/>
      <c r="F59" s="19"/>
      <c r="G59" s="24" t="s">
        <v>2</v>
      </c>
      <c r="H59" s="24" t="s">
        <v>2</v>
      </c>
      <c r="I59" s="31"/>
      <c r="J59" s="31"/>
      <c r="K59" s="35"/>
    </row>
    <row r="60" spans="2:11" x14ac:dyDescent="0.3">
      <c r="C60" s="57"/>
      <c r="D60" s="54"/>
      <c r="E60" s="6"/>
      <c r="F60" s="19"/>
      <c r="G60" s="24"/>
      <c r="H60" s="24"/>
      <c r="I60" s="31"/>
      <c r="J60" s="31"/>
      <c r="K60" s="35"/>
    </row>
    <row r="61" spans="2:11" x14ac:dyDescent="0.3">
      <c r="C61" s="58" t="s">
        <v>7</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8</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9</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10</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A69" s="10"/>
      <c r="B69" s="28"/>
      <c r="C69" s="58" t="s">
        <v>11</v>
      </c>
      <c r="D69" s="54"/>
      <c r="E69" s="6"/>
      <c r="F69" s="19"/>
      <c r="G69" s="24"/>
      <c r="H69" s="24"/>
      <c r="I69" s="31"/>
      <c r="J69" s="31"/>
      <c r="K69" s="35"/>
    </row>
    <row r="70" spans="1:11" x14ac:dyDescent="0.3">
      <c r="A70" s="28"/>
      <c r="B70" s="28"/>
      <c r="C70" s="58" t="s">
        <v>13</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14</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C74" s="59" t="s">
        <v>15</v>
      </c>
      <c r="D74" s="54"/>
      <c r="E74" s="6"/>
      <c r="F74" s="19"/>
      <c r="G74" s="24"/>
      <c r="H74" s="24"/>
      <c r="I74" s="31"/>
      <c r="J74" s="31"/>
      <c r="K74" s="35"/>
    </row>
    <row r="75" spans="1:11" x14ac:dyDescent="0.3">
      <c r="B75" s="8" t="s">
        <v>2239</v>
      </c>
      <c r="C75" s="57" t="s">
        <v>2240</v>
      </c>
      <c r="D75" s="54" t="s">
        <v>2241</v>
      </c>
      <c r="E75" s="6" t="s">
        <v>186</v>
      </c>
      <c r="F75" s="19">
        <v>20000000</v>
      </c>
      <c r="G75" s="24">
        <v>19922.240000000002</v>
      </c>
      <c r="H75" s="24">
        <v>0.38</v>
      </c>
      <c r="I75" s="31">
        <v>5.6985999999999999</v>
      </c>
      <c r="J75" s="31"/>
      <c r="K75" s="35"/>
    </row>
    <row r="76" spans="1:11" x14ac:dyDescent="0.3">
      <c r="B76" s="8" t="s">
        <v>1136</v>
      </c>
      <c r="C76" s="57" t="s">
        <v>1137</v>
      </c>
      <c r="D76" s="54" t="s">
        <v>1138</v>
      </c>
      <c r="E76" s="6" t="s">
        <v>186</v>
      </c>
      <c r="F76" s="19">
        <v>10000000</v>
      </c>
      <c r="G76" s="24">
        <v>9993.6200000000008</v>
      </c>
      <c r="H76" s="24">
        <v>0.19</v>
      </c>
      <c r="I76" s="31">
        <v>5.8254999999999999</v>
      </c>
      <c r="J76" s="31"/>
      <c r="K76" s="35"/>
    </row>
    <row r="77" spans="1:11" x14ac:dyDescent="0.3">
      <c r="B77" s="8" t="s">
        <v>1458</v>
      </c>
      <c r="C77" s="57" t="s">
        <v>1459</v>
      </c>
      <c r="D77" s="54" t="s">
        <v>1460</v>
      </c>
      <c r="E77" s="6" t="s">
        <v>186</v>
      </c>
      <c r="F77" s="19">
        <v>10000000</v>
      </c>
      <c r="G77" s="24">
        <v>9866.7800000000007</v>
      </c>
      <c r="H77" s="24">
        <v>0.19</v>
      </c>
      <c r="I77" s="31">
        <v>5.6002000000000001</v>
      </c>
      <c r="J77" s="31"/>
      <c r="K77" s="35"/>
    </row>
    <row r="78" spans="1:11" x14ac:dyDescent="0.3">
      <c r="B78" s="8" t="s">
        <v>183</v>
      </c>
      <c r="C78" s="57" t="s">
        <v>184</v>
      </c>
      <c r="D78" s="54" t="s">
        <v>185</v>
      </c>
      <c r="E78" s="6" t="s">
        <v>186</v>
      </c>
      <c r="F78" s="19">
        <v>7000000</v>
      </c>
      <c r="G78" s="24">
        <v>6995.53</v>
      </c>
      <c r="H78" s="24">
        <v>0.13</v>
      </c>
      <c r="I78" s="31">
        <v>5.8254999999999999</v>
      </c>
      <c r="J78" s="31"/>
      <c r="K78" s="35"/>
    </row>
    <row r="79" spans="1:11" x14ac:dyDescent="0.3">
      <c r="C79" s="58" t="s">
        <v>175</v>
      </c>
      <c r="D79" s="54"/>
      <c r="E79" s="6"/>
      <c r="F79" s="19"/>
      <c r="G79" s="25">
        <v>46778.17</v>
      </c>
      <c r="H79" s="25">
        <v>0.89</v>
      </c>
      <c r="I79" s="31"/>
      <c r="J79" s="31"/>
      <c r="K79" s="35"/>
    </row>
    <row r="80" spans="1:11" x14ac:dyDescent="0.3">
      <c r="C80" s="57"/>
      <c r="D80" s="54"/>
      <c r="E80" s="6"/>
      <c r="F80" s="19"/>
      <c r="G80" s="24"/>
      <c r="H80" s="24"/>
      <c r="I80" s="31"/>
      <c r="J80" s="31"/>
      <c r="K80" s="35"/>
    </row>
    <row r="81" spans="1:11" x14ac:dyDescent="0.3">
      <c r="C81" s="58" t="s">
        <v>16</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17</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A85" s="10"/>
      <c r="B85" s="28"/>
      <c r="C85" s="58" t="s">
        <v>18</v>
      </c>
      <c r="D85" s="54"/>
      <c r="E85" s="6"/>
      <c r="F85" s="19"/>
      <c r="G85" s="24"/>
      <c r="H85" s="24"/>
      <c r="I85" s="31"/>
      <c r="J85" s="31"/>
      <c r="K85" s="35"/>
    </row>
    <row r="86" spans="1:11" x14ac:dyDescent="0.3">
      <c r="A86" s="28"/>
      <c r="B86" s="28"/>
      <c r="C86" s="58" t="s">
        <v>19</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20</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21</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A92" s="28"/>
      <c r="B92" s="28"/>
      <c r="C92" s="58" t="s">
        <v>22</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23</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C96" s="59" t="s">
        <v>24</v>
      </c>
      <c r="D96" s="54"/>
      <c r="E96" s="6"/>
      <c r="F96" s="19"/>
      <c r="G96" s="24"/>
      <c r="H96" s="24"/>
      <c r="I96" s="31"/>
      <c r="J96" s="31"/>
      <c r="K96" s="35"/>
    </row>
    <row r="97" spans="1:54" x14ac:dyDescent="0.3">
      <c r="B97" s="8" t="s">
        <v>187</v>
      </c>
      <c r="C97" s="57" t="s">
        <v>188</v>
      </c>
      <c r="D97" s="54"/>
      <c r="E97" s="6"/>
      <c r="F97" s="19"/>
      <c r="G97" s="24">
        <v>85639.16</v>
      </c>
      <c r="H97" s="24">
        <v>1.64</v>
      </c>
      <c r="I97" s="31"/>
      <c r="J97" s="31"/>
      <c r="K97" s="35"/>
    </row>
    <row r="98" spans="1:54" x14ac:dyDescent="0.3">
      <c r="C98" s="58" t="s">
        <v>175</v>
      </c>
      <c r="D98" s="54"/>
      <c r="E98" s="6"/>
      <c r="F98" s="19"/>
      <c r="G98" s="25">
        <v>85639.16</v>
      </c>
      <c r="H98" s="25">
        <v>1.64</v>
      </c>
      <c r="I98" s="31"/>
      <c r="J98" s="31"/>
      <c r="K98" s="35"/>
    </row>
    <row r="99" spans="1:54" x14ac:dyDescent="0.3">
      <c r="C99" s="57"/>
      <c r="D99" s="54"/>
      <c r="E99" s="6"/>
      <c r="F99" s="19"/>
      <c r="G99" s="24"/>
      <c r="H99" s="24"/>
      <c r="I99" s="31"/>
      <c r="J99" s="31"/>
      <c r="K99" s="35"/>
    </row>
    <row r="100" spans="1:54" x14ac:dyDescent="0.3">
      <c r="A100" s="10"/>
      <c r="B100" s="28"/>
      <c r="C100" s="58" t="s">
        <v>25</v>
      </c>
      <c r="D100" s="54"/>
      <c r="E100" s="6"/>
      <c r="F100" s="19"/>
      <c r="G100" s="24"/>
      <c r="H100" s="24"/>
      <c r="I100" s="31"/>
      <c r="J100" s="31"/>
      <c r="K100" s="35"/>
    </row>
    <row r="101" spans="1:54" s="2" customFormat="1" ht="13.8" x14ac:dyDescent="0.3">
      <c r="A101" s="28"/>
      <c r="B101" s="28"/>
      <c r="C101" s="57" t="s">
        <v>5128</v>
      </c>
      <c r="D101" s="54"/>
      <c r="E101" s="6"/>
      <c r="F101" s="19"/>
      <c r="G101" s="24">
        <v>11435</v>
      </c>
      <c r="H101" s="24">
        <v>0.22</v>
      </c>
      <c r="I101" s="31"/>
      <c r="J101" s="31"/>
      <c r="K101" s="35"/>
      <c r="L101" s="3"/>
      <c r="AI101" s="3"/>
      <c r="AV101" s="3"/>
      <c r="AX101" s="3"/>
      <c r="BB101" s="3"/>
    </row>
    <row r="102" spans="1:54" x14ac:dyDescent="0.3">
      <c r="B102" s="8"/>
      <c r="C102" s="57" t="s">
        <v>189</v>
      </c>
      <c r="D102" s="54"/>
      <c r="E102" s="6"/>
      <c r="F102" s="19"/>
      <c r="G102" s="24">
        <v>-13664.880000000001</v>
      </c>
      <c r="H102" s="24">
        <v>-0.24000000000000002</v>
      </c>
      <c r="I102" s="31"/>
      <c r="J102" s="31"/>
      <c r="K102" s="35"/>
    </row>
    <row r="103" spans="1:54" x14ac:dyDescent="0.3">
      <c r="C103" s="58" t="s">
        <v>175</v>
      </c>
      <c r="D103" s="54"/>
      <c r="E103" s="6"/>
      <c r="F103" s="19"/>
      <c r="G103" s="25">
        <v>-2229.88</v>
      </c>
      <c r="H103" s="25">
        <v>-0.02</v>
      </c>
      <c r="I103" s="31"/>
      <c r="J103" s="31"/>
      <c r="K103" s="35"/>
    </row>
    <row r="104" spans="1:54" x14ac:dyDescent="0.3">
      <c r="C104" s="57"/>
      <c r="D104" s="54"/>
      <c r="E104" s="6"/>
      <c r="F104" s="19"/>
      <c r="G104" s="24"/>
      <c r="H104" s="24"/>
      <c r="I104" s="31"/>
      <c r="J104" s="31"/>
      <c r="K104" s="35"/>
    </row>
    <row r="105" spans="1:54" x14ac:dyDescent="0.3">
      <c r="C105" s="60" t="s">
        <v>190</v>
      </c>
      <c r="D105" s="55"/>
      <c r="E105" s="5"/>
      <c r="F105" s="20"/>
      <c r="G105" s="26">
        <v>5225113.5999999996</v>
      </c>
      <c r="H105" s="26">
        <v>100</v>
      </c>
      <c r="I105" s="32"/>
      <c r="J105" s="32"/>
      <c r="K105" s="36"/>
    </row>
    <row r="107" spans="1:54" s="50" customFormat="1" ht="15" x14ac:dyDescent="0.35">
      <c r="C107" s="50" t="s">
        <v>4896</v>
      </c>
      <c r="F107" s="51"/>
      <c r="G107" s="51"/>
      <c r="H107" s="51"/>
    </row>
    <row r="108" spans="1:54" s="42" customFormat="1" ht="27.6" x14ac:dyDescent="0.3">
      <c r="B108" s="43"/>
      <c r="C108" s="43" t="s">
        <v>4891</v>
      </c>
      <c r="D108" s="43" t="s">
        <v>4892</v>
      </c>
      <c r="E108" s="43" t="s">
        <v>4893</v>
      </c>
      <c r="F108" s="44" t="s">
        <v>34</v>
      </c>
      <c r="G108" s="45" t="s">
        <v>4894</v>
      </c>
      <c r="H108" s="44" t="s">
        <v>36</v>
      </c>
      <c r="I108" s="43" t="s">
        <v>39</v>
      </c>
    </row>
    <row r="109" spans="1:54" s="42" customFormat="1" ht="13.8" x14ac:dyDescent="0.3">
      <c r="B109" s="43"/>
      <c r="C109" s="43" t="s">
        <v>4890</v>
      </c>
      <c r="D109" s="43"/>
      <c r="E109" s="43"/>
      <c r="F109" s="44"/>
      <c r="G109" s="45"/>
      <c r="H109" s="44"/>
      <c r="I109" s="43"/>
    </row>
    <row r="110" spans="1:54" s="2" customFormat="1" ht="13.8" x14ac:dyDescent="0.3">
      <c r="B110" s="46">
        <v>2219802</v>
      </c>
      <c r="C110" s="46" t="s">
        <v>4904</v>
      </c>
      <c r="D110" s="46" t="s">
        <v>4889</v>
      </c>
      <c r="E110" s="46" t="s">
        <v>151</v>
      </c>
      <c r="F110" s="47">
        <v>394400</v>
      </c>
      <c r="G110" s="47">
        <v>8887.0151999999998</v>
      </c>
      <c r="H110" s="47">
        <v>0.17</v>
      </c>
      <c r="I110" s="46"/>
    </row>
    <row r="111" spans="1:54" s="1" customFormat="1" ht="13.8" x14ac:dyDescent="0.3">
      <c r="B111" s="48"/>
      <c r="C111" s="48" t="s">
        <v>4895</v>
      </c>
      <c r="D111" s="48"/>
      <c r="E111" s="48"/>
      <c r="F111" s="49"/>
      <c r="G111" s="49">
        <v>8887.0151999999998</v>
      </c>
      <c r="H111" s="49">
        <v>0.17</v>
      </c>
      <c r="I111" s="48"/>
    </row>
    <row r="113" spans="3:11" x14ac:dyDescent="0.3">
      <c r="C113" s="1" t="s">
        <v>191</v>
      </c>
    </row>
    <row r="114" spans="3:11" x14ac:dyDescent="0.3">
      <c r="C114" s="37" t="s">
        <v>192</v>
      </c>
      <c r="D114" s="37"/>
      <c r="E114" s="37"/>
      <c r="F114" s="37"/>
      <c r="G114" s="37"/>
      <c r="H114" s="37"/>
      <c r="I114" s="37"/>
      <c r="J114" s="37"/>
      <c r="K114" s="37"/>
    </row>
    <row r="115" spans="3:11" x14ac:dyDescent="0.3">
      <c r="C115" s="2" t="s">
        <v>193</v>
      </c>
    </row>
    <row r="116" spans="3:11" x14ac:dyDescent="0.3">
      <c r="C116" s="2" t="s">
        <v>194</v>
      </c>
    </row>
    <row r="117" spans="3:11" ht="30" customHeight="1" x14ac:dyDescent="0.3">
      <c r="C117" s="82" t="s">
        <v>195</v>
      </c>
      <c r="D117" s="83"/>
      <c r="E117" s="83"/>
      <c r="F117" s="83"/>
      <c r="G117" s="83"/>
      <c r="H117" s="83"/>
      <c r="I117" s="83"/>
      <c r="J117" s="83"/>
      <c r="K117" s="83"/>
    </row>
    <row r="118" spans="3:11" x14ac:dyDescent="0.3">
      <c r="C118" s="2" t="s">
        <v>196</v>
      </c>
    </row>
    <row r="120" spans="3:11" x14ac:dyDescent="0.3">
      <c r="C120" s="1" t="s">
        <v>5237</v>
      </c>
      <c r="E120" s="80" t="s">
        <v>5238</v>
      </c>
    </row>
    <row r="121" spans="3:11" x14ac:dyDescent="0.3">
      <c r="E121" s="2" t="s">
        <v>5262</v>
      </c>
    </row>
  </sheetData>
  <mergeCells count="1">
    <mergeCell ref="C117:K117"/>
  </mergeCells>
  <hyperlinks>
    <hyperlink ref="J2" location="'Index'!A1" display="'Index'!A1" xr:uid="{11C6A931-5A46-4FF3-867E-EE6935215AFE}"/>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52D92-D616-488B-98AB-4A38167D4209}">
  <sheetPr codeName="Sheet1"/>
  <dimension ref="A1:IV154"/>
  <sheetViews>
    <sheetView showGridLines="0" zoomScale="90" zoomScaleNormal="90" workbookViewId="0">
      <pane ySplit="6" topLeftCell="A14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201</v>
      </c>
      <c r="J2" s="38" t="s">
        <v>4884</v>
      </c>
    </row>
    <row r="3" spans="1:54" ht="16.2" x14ac:dyDescent="0.35">
      <c r="C3" s="1" t="s">
        <v>28</v>
      </c>
      <c r="D3" s="21" t="s">
        <v>202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13157000</v>
      </c>
      <c r="G10" s="24">
        <v>255890.49</v>
      </c>
      <c r="H10" s="24">
        <v>8.18</v>
      </c>
      <c r="I10" s="31"/>
      <c r="J10" s="31"/>
      <c r="K10" s="35"/>
    </row>
    <row r="11" spans="1:54" x14ac:dyDescent="0.3">
      <c r="B11" s="8" t="s">
        <v>58</v>
      </c>
      <c r="C11" s="57" t="s">
        <v>59</v>
      </c>
      <c r="D11" s="54" t="s">
        <v>60</v>
      </c>
      <c r="E11" s="6" t="s">
        <v>43</v>
      </c>
      <c r="F11" s="19">
        <v>5600000</v>
      </c>
      <c r="G11" s="24">
        <v>116183.2</v>
      </c>
      <c r="H11" s="24">
        <v>3.71</v>
      </c>
      <c r="I11" s="31"/>
      <c r="J11" s="31"/>
      <c r="K11" s="35"/>
    </row>
    <row r="12" spans="1:54" x14ac:dyDescent="0.3">
      <c r="B12" s="8" t="s">
        <v>51</v>
      </c>
      <c r="C12" s="57" t="s">
        <v>52</v>
      </c>
      <c r="D12" s="54" t="s">
        <v>53</v>
      </c>
      <c r="E12" s="6" t="s">
        <v>43</v>
      </c>
      <c r="F12" s="19">
        <v>9200000</v>
      </c>
      <c r="G12" s="24">
        <v>109682.4</v>
      </c>
      <c r="H12" s="24">
        <v>3.5</v>
      </c>
      <c r="I12" s="31"/>
      <c r="J12" s="31"/>
      <c r="K12" s="35"/>
    </row>
    <row r="13" spans="1:54" x14ac:dyDescent="0.3">
      <c r="B13" s="8" t="s">
        <v>64</v>
      </c>
      <c r="C13" s="57" t="s">
        <v>65</v>
      </c>
      <c r="D13" s="54" t="s">
        <v>66</v>
      </c>
      <c r="E13" s="6" t="s">
        <v>67</v>
      </c>
      <c r="F13" s="19">
        <v>7600000</v>
      </c>
      <c r="G13" s="24">
        <v>107988.4</v>
      </c>
      <c r="H13" s="24">
        <v>3.45</v>
      </c>
      <c r="I13" s="31"/>
      <c r="J13" s="31"/>
      <c r="K13" s="35"/>
    </row>
    <row r="14" spans="1:54" x14ac:dyDescent="0.3">
      <c r="B14" s="8" t="s">
        <v>72</v>
      </c>
      <c r="C14" s="57" t="s">
        <v>73</v>
      </c>
      <c r="D14" s="54" t="s">
        <v>74</v>
      </c>
      <c r="E14" s="6" t="s">
        <v>43</v>
      </c>
      <c r="F14" s="19">
        <v>11500000</v>
      </c>
      <c r="G14" s="24">
        <v>93414.5</v>
      </c>
      <c r="H14" s="24">
        <v>2.98</v>
      </c>
      <c r="I14" s="31"/>
      <c r="J14" s="31"/>
      <c r="K14" s="35"/>
    </row>
    <row r="15" spans="1:54" x14ac:dyDescent="0.3">
      <c r="B15" s="8" t="s">
        <v>203</v>
      </c>
      <c r="C15" s="57" t="s">
        <v>204</v>
      </c>
      <c r="D15" s="54" t="s">
        <v>205</v>
      </c>
      <c r="E15" s="6" t="s">
        <v>206</v>
      </c>
      <c r="F15" s="19">
        <v>1910000</v>
      </c>
      <c r="G15" s="24">
        <v>91355.3</v>
      </c>
      <c r="H15" s="24">
        <v>2.92</v>
      </c>
      <c r="I15" s="31"/>
      <c r="J15" s="31"/>
      <c r="K15" s="35"/>
    </row>
    <row r="16" spans="1:54" x14ac:dyDescent="0.3">
      <c r="B16" s="8" t="s">
        <v>207</v>
      </c>
      <c r="C16" s="57" t="s">
        <v>208</v>
      </c>
      <c r="D16" s="54" t="s">
        <v>209</v>
      </c>
      <c r="E16" s="6" t="s">
        <v>78</v>
      </c>
      <c r="F16" s="19">
        <v>290000</v>
      </c>
      <c r="G16" s="24">
        <v>85825.5</v>
      </c>
      <c r="H16" s="24">
        <v>2.74</v>
      </c>
      <c r="I16" s="31"/>
      <c r="J16" s="31"/>
      <c r="K16" s="35"/>
    </row>
    <row r="17" spans="2:11" x14ac:dyDescent="0.3">
      <c r="B17" s="8" t="s">
        <v>44</v>
      </c>
      <c r="C17" s="57" t="s">
        <v>45</v>
      </c>
      <c r="D17" s="54" t="s">
        <v>46</v>
      </c>
      <c r="E17" s="6" t="s">
        <v>43</v>
      </c>
      <c r="F17" s="19">
        <v>5843873</v>
      </c>
      <c r="G17" s="24">
        <v>84490.72</v>
      </c>
      <c r="H17" s="24">
        <v>2.7</v>
      </c>
      <c r="I17" s="31"/>
      <c r="J17" s="31"/>
      <c r="K17" s="35"/>
    </row>
    <row r="18" spans="2:11" x14ac:dyDescent="0.3">
      <c r="B18" s="8" t="s">
        <v>210</v>
      </c>
      <c r="C18" s="57" t="s">
        <v>211</v>
      </c>
      <c r="D18" s="54" t="s">
        <v>212</v>
      </c>
      <c r="E18" s="6" t="s">
        <v>90</v>
      </c>
      <c r="F18" s="19">
        <v>274878</v>
      </c>
      <c r="G18" s="24">
        <v>83714.09</v>
      </c>
      <c r="H18" s="24">
        <v>2.67</v>
      </c>
      <c r="I18" s="31"/>
      <c r="J18" s="31"/>
      <c r="K18" s="35"/>
    </row>
    <row r="19" spans="2:11" x14ac:dyDescent="0.3">
      <c r="B19" s="8" t="s">
        <v>213</v>
      </c>
      <c r="C19" s="57" t="s">
        <v>214</v>
      </c>
      <c r="D19" s="54" t="s">
        <v>215</v>
      </c>
      <c r="E19" s="6" t="s">
        <v>151</v>
      </c>
      <c r="F19" s="19">
        <v>14365784</v>
      </c>
      <c r="G19" s="24">
        <v>81640.75</v>
      </c>
      <c r="H19" s="24">
        <v>2.61</v>
      </c>
      <c r="I19" s="31"/>
      <c r="J19" s="31"/>
      <c r="K19" s="35"/>
    </row>
    <row r="20" spans="2:11" x14ac:dyDescent="0.3">
      <c r="B20" s="8" t="s">
        <v>216</v>
      </c>
      <c r="C20" s="57" t="s">
        <v>217</v>
      </c>
      <c r="D20" s="54" t="s">
        <v>218</v>
      </c>
      <c r="E20" s="6" t="s">
        <v>90</v>
      </c>
      <c r="F20" s="19">
        <v>1476712</v>
      </c>
      <c r="G20" s="24">
        <v>75290.16</v>
      </c>
      <c r="H20" s="24">
        <v>2.41</v>
      </c>
      <c r="I20" s="31"/>
      <c r="J20" s="31"/>
      <c r="K20" s="35"/>
    </row>
    <row r="21" spans="2:11" x14ac:dyDescent="0.3">
      <c r="B21" s="8" t="s">
        <v>171</v>
      </c>
      <c r="C21" s="57" t="s">
        <v>172</v>
      </c>
      <c r="D21" s="54" t="s">
        <v>173</v>
      </c>
      <c r="E21" s="6" t="s">
        <v>174</v>
      </c>
      <c r="F21" s="19">
        <v>27000000</v>
      </c>
      <c r="G21" s="24">
        <v>63728.1</v>
      </c>
      <c r="H21" s="24">
        <v>2.04</v>
      </c>
      <c r="I21" s="31"/>
      <c r="J21" s="31"/>
      <c r="K21" s="35"/>
    </row>
    <row r="22" spans="2:11" x14ac:dyDescent="0.3">
      <c r="B22" s="8" t="s">
        <v>219</v>
      </c>
      <c r="C22" s="57" t="s">
        <v>220</v>
      </c>
      <c r="D22" s="54" t="s">
        <v>221</v>
      </c>
      <c r="E22" s="6" t="s">
        <v>137</v>
      </c>
      <c r="F22" s="19">
        <v>2426891</v>
      </c>
      <c r="G22" s="24">
        <v>59997.599999999999</v>
      </c>
      <c r="H22" s="24">
        <v>1.92</v>
      </c>
      <c r="I22" s="31"/>
      <c r="J22" s="31"/>
      <c r="K22" s="35"/>
    </row>
    <row r="23" spans="2:11" x14ac:dyDescent="0.3">
      <c r="B23" s="8" t="s">
        <v>222</v>
      </c>
      <c r="C23" s="57" t="s">
        <v>223</v>
      </c>
      <c r="D23" s="54" t="s">
        <v>224</v>
      </c>
      <c r="E23" s="6" t="s">
        <v>86</v>
      </c>
      <c r="F23" s="19">
        <v>2691000</v>
      </c>
      <c r="G23" s="24">
        <v>59616.41</v>
      </c>
      <c r="H23" s="24">
        <v>1.9</v>
      </c>
      <c r="I23" s="31"/>
      <c r="J23" s="31"/>
      <c r="K23" s="35"/>
    </row>
    <row r="24" spans="2:11" x14ac:dyDescent="0.3">
      <c r="B24" s="8" t="s">
        <v>47</v>
      </c>
      <c r="C24" s="57" t="s">
        <v>48</v>
      </c>
      <c r="D24" s="54" t="s">
        <v>49</v>
      </c>
      <c r="E24" s="6" t="s">
        <v>50</v>
      </c>
      <c r="F24" s="19">
        <v>3800000</v>
      </c>
      <c r="G24" s="24">
        <v>59382.6</v>
      </c>
      <c r="H24" s="24">
        <v>1.9</v>
      </c>
      <c r="I24" s="31"/>
      <c r="J24" s="31"/>
      <c r="K24" s="35"/>
    </row>
    <row r="25" spans="2:11" x14ac:dyDescent="0.3">
      <c r="B25" s="8" t="s">
        <v>225</v>
      </c>
      <c r="C25" s="57" t="s">
        <v>226</v>
      </c>
      <c r="D25" s="54" t="s">
        <v>227</v>
      </c>
      <c r="E25" s="6" t="s">
        <v>137</v>
      </c>
      <c r="F25" s="19">
        <v>4700000</v>
      </c>
      <c r="G25" s="24">
        <v>58322.3</v>
      </c>
      <c r="H25" s="24">
        <v>1.86</v>
      </c>
      <c r="I25" s="31"/>
      <c r="J25" s="31"/>
      <c r="K25" s="35"/>
    </row>
    <row r="26" spans="2:11" x14ac:dyDescent="0.3">
      <c r="B26" s="8" t="s">
        <v>94</v>
      </c>
      <c r="C26" s="57" t="s">
        <v>95</v>
      </c>
      <c r="D26" s="54" t="s">
        <v>96</v>
      </c>
      <c r="E26" s="6" t="s">
        <v>50</v>
      </c>
      <c r="F26" s="19">
        <v>1139600</v>
      </c>
      <c r="G26" s="24">
        <v>57765.18</v>
      </c>
      <c r="H26" s="24">
        <v>1.85</v>
      </c>
      <c r="I26" s="31"/>
      <c r="J26" s="31"/>
      <c r="K26" s="35"/>
    </row>
    <row r="27" spans="2:11" x14ac:dyDescent="0.3">
      <c r="B27" s="8" t="s">
        <v>108</v>
      </c>
      <c r="C27" s="57" t="s">
        <v>109</v>
      </c>
      <c r="D27" s="54" t="s">
        <v>110</v>
      </c>
      <c r="E27" s="6" t="s">
        <v>111</v>
      </c>
      <c r="F27" s="19">
        <v>121443</v>
      </c>
      <c r="G27" s="24">
        <v>56325.26</v>
      </c>
      <c r="H27" s="24">
        <v>1.8</v>
      </c>
      <c r="I27" s="31"/>
      <c r="J27" s="31"/>
      <c r="K27" s="35"/>
    </row>
    <row r="28" spans="2:11" x14ac:dyDescent="0.3">
      <c r="B28" s="8" t="s">
        <v>87</v>
      </c>
      <c r="C28" s="57" t="s">
        <v>88</v>
      </c>
      <c r="D28" s="54" t="s">
        <v>89</v>
      </c>
      <c r="E28" s="6" t="s">
        <v>90</v>
      </c>
      <c r="F28" s="19">
        <v>830000</v>
      </c>
      <c r="G28" s="24">
        <v>54879.6</v>
      </c>
      <c r="H28" s="24">
        <v>1.75</v>
      </c>
      <c r="I28" s="31"/>
      <c r="J28" s="31"/>
      <c r="K28" s="35"/>
    </row>
    <row r="29" spans="2:11" x14ac:dyDescent="0.3">
      <c r="B29" s="8" t="s">
        <v>228</v>
      </c>
      <c r="C29" s="57" t="s">
        <v>229</v>
      </c>
      <c r="D29" s="54" t="s">
        <v>230</v>
      </c>
      <c r="E29" s="6" t="s">
        <v>119</v>
      </c>
      <c r="F29" s="19">
        <v>3972086</v>
      </c>
      <c r="G29" s="24">
        <v>54576.46</v>
      </c>
      <c r="H29" s="24">
        <v>1.74</v>
      </c>
      <c r="I29" s="31"/>
      <c r="J29" s="31"/>
      <c r="K29" s="35"/>
    </row>
    <row r="30" spans="2:11" x14ac:dyDescent="0.3">
      <c r="B30" s="8" t="s">
        <v>144</v>
      </c>
      <c r="C30" s="57" t="s">
        <v>145</v>
      </c>
      <c r="D30" s="54" t="s">
        <v>146</v>
      </c>
      <c r="E30" s="6" t="s">
        <v>147</v>
      </c>
      <c r="F30" s="19">
        <v>7615000</v>
      </c>
      <c r="G30" s="24">
        <v>49920.13</v>
      </c>
      <c r="H30" s="24">
        <v>1.6</v>
      </c>
      <c r="I30" s="31"/>
      <c r="J30" s="31"/>
      <c r="K30" s="35"/>
    </row>
    <row r="31" spans="2:11" x14ac:dyDescent="0.3">
      <c r="B31" s="8" t="s">
        <v>231</v>
      </c>
      <c r="C31" s="57" t="s">
        <v>232</v>
      </c>
      <c r="D31" s="54" t="s">
        <v>233</v>
      </c>
      <c r="E31" s="6" t="s">
        <v>197</v>
      </c>
      <c r="F31" s="19">
        <v>5060000</v>
      </c>
      <c r="G31" s="24">
        <v>48014.34</v>
      </c>
      <c r="H31" s="24">
        <v>1.53</v>
      </c>
      <c r="I31" s="31"/>
      <c r="J31" s="31"/>
      <c r="K31" s="35"/>
    </row>
    <row r="32" spans="2:11" x14ac:dyDescent="0.3">
      <c r="B32" s="8" t="s">
        <v>97</v>
      </c>
      <c r="C32" s="57" t="s">
        <v>98</v>
      </c>
      <c r="D32" s="54" t="s">
        <v>99</v>
      </c>
      <c r="E32" s="6" t="s">
        <v>100</v>
      </c>
      <c r="F32" s="19">
        <v>2000000</v>
      </c>
      <c r="G32" s="24">
        <v>46966</v>
      </c>
      <c r="H32" s="24">
        <v>1.5</v>
      </c>
      <c r="I32" s="31"/>
      <c r="J32" s="31"/>
      <c r="K32" s="35"/>
    </row>
    <row r="33" spans="2:11" x14ac:dyDescent="0.3">
      <c r="B33" s="8" t="s">
        <v>234</v>
      </c>
      <c r="C33" s="57" t="s">
        <v>235</v>
      </c>
      <c r="D33" s="54" t="s">
        <v>236</v>
      </c>
      <c r="E33" s="6" t="s">
        <v>90</v>
      </c>
      <c r="F33" s="19">
        <v>2900000</v>
      </c>
      <c r="G33" s="24">
        <v>46069.4</v>
      </c>
      <c r="H33" s="24">
        <v>1.47</v>
      </c>
      <c r="I33" s="31"/>
      <c r="J33" s="31"/>
      <c r="K33" s="35"/>
    </row>
    <row r="34" spans="2:11" x14ac:dyDescent="0.3">
      <c r="B34" s="8" t="s">
        <v>54</v>
      </c>
      <c r="C34" s="57" t="s">
        <v>55</v>
      </c>
      <c r="D34" s="54" t="s">
        <v>56</v>
      </c>
      <c r="E34" s="6" t="s">
        <v>57</v>
      </c>
      <c r="F34" s="19">
        <v>1175000</v>
      </c>
      <c r="G34" s="24">
        <v>43182.43</v>
      </c>
      <c r="H34" s="24">
        <v>1.38</v>
      </c>
      <c r="I34" s="31"/>
      <c r="J34" s="31"/>
      <c r="K34" s="35"/>
    </row>
    <row r="35" spans="2:11" x14ac:dyDescent="0.3">
      <c r="B35" s="8" t="s">
        <v>104</v>
      </c>
      <c r="C35" s="57" t="s">
        <v>105</v>
      </c>
      <c r="D35" s="54" t="s">
        <v>106</v>
      </c>
      <c r="E35" s="6" t="s">
        <v>107</v>
      </c>
      <c r="F35" s="19">
        <v>6700000</v>
      </c>
      <c r="G35" s="24">
        <v>42444.5</v>
      </c>
      <c r="H35" s="24">
        <v>1.36</v>
      </c>
      <c r="I35" s="31"/>
      <c r="J35" s="31"/>
      <c r="K35" s="35"/>
    </row>
    <row r="36" spans="2:11" x14ac:dyDescent="0.3">
      <c r="B36" s="8" t="s">
        <v>237</v>
      </c>
      <c r="C36" s="57" t="s">
        <v>238</v>
      </c>
      <c r="D36" s="54" t="s">
        <v>239</v>
      </c>
      <c r="E36" s="6" t="s">
        <v>240</v>
      </c>
      <c r="F36" s="19">
        <v>10625345</v>
      </c>
      <c r="G36" s="24">
        <v>40817.26</v>
      </c>
      <c r="H36" s="24">
        <v>1.3</v>
      </c>
      <c r="I36" s="31"/>
      <c r="J36" s="31"/>
      <c r="K36" s="35"/>
    </row>
    <row r="37" spans="2:11" x14ac:dyDescent="0.3">
      <c r="B37" s="8" t="s">
        <v>241</v>
      </c>
      <c r="C37" s="57" t="s">
        <v>242</v>
      </c>
      <c r="D37" s="54" t="s">
        <v>243</v>
      </c>
      <c r="E37" s="6" t="s">
        <v>50</v>
      </c>
      <c r="F37" s="19">
        <v>467440</v>
      </c>
      <c r="G37" s="24">
        <v>39968.46</v>
      </c>
      <c r="H37" s="24">
        <v>1.28</v>
      </c>
      <c r="I37" s="31"/>
      <c r="J37" s="31"/>
      <c r="K37" s="35"/>
    </row>
    <row r="38" spans="2:11" x14ac:dyDescent="0.3">
      <c r="B38" s="8" t="s">
        <v>244</v>
      </c>
      <c r="C38" s="57" t="s">
        <v>245</v>
      </c>
      <c r="D38" s="54" t="s">
        <v>246</v>
      </c>
      <c r="E38" s="6" t="s">
        <v>137</v>
      </c>
      <c r="F38" s="19">
        <v>289060</v>
      </c>
      <c r="G38" s="24">
        <v>38641.54</v>
      </c>
      <c r="H38" s="24">
        <v>1.23</v>
      </c>
      <c r="I38" s="31"/>
      <c r="J38" s="31"/>
      <c r="K38" s="35"/>
    </row>
    <row r="39" spans="2:11" x14ac:dyDescent="0.3">
      <c r="B39" s="8" t="s">
        <v>247</v>
      </c>
      <c r="C39" s="57" t="s">
        <v>248</v>
      </c>
      <c r="D39" s="54" t="s">
        <v>249</v>
      </c>
      <c r="E39" s="6" t="s">
        <v>170</v>
      </c>
      <c r="F39" s="19">
        <v>6500000</v>
      </c>
      <c r="G39" s="24">
        <v>37973</v>
      </c>
      <c r="H39" s="24">
        <v>1.21</v>
      </c>
      <c r="I39" s="31"/>
      <c r="J39" s="31"/>
      <c r="K39" s="35"/>
    </row>
    <row r="40" spans="2:11" x14ac:dyDescent="0.3">
      <c r="B40" s="8" t="s">
        <v>250</v>
      </c>
      <c r="C40" s="57" t="s">
        <v>251</v>
      </c>
      <c r="D40" s="54" t="s">
        <v>252</v>
      </c>
      <c r="E40" s="6" t="s">
        <v>107</v>
      </c>
      <c r="F40" s="19">
        <v>20000000</v>
      </c>
      <c r="G40" s="24">
        <v>36070</v>
      </c>
      <c r="H40" s="24">
        <v>1.1499999999999999</v>
      </c>
      <c r="I40" s="31"/>
      <c r="J40" s="31"/>
      <c r="K40" s="35"/>
    </row>
    <row r="41" spans="2:11" x14ac:dyDescent="0.3">
      <c r="B41" s="8" t="s">
        <v>253</v>
      </c>
      <c r="C41" s="57" t="s">
        <v>254</v>
      </c>
      <c r="D41" s="54" t="s">
        <v>255</v>
      </c>
      <c r="E41" s="6" t="s">
        <v>170</v>
      </c>
      <c r="F41" s="19">
        <v>2900000</v>
      </c>
      <c r="G41" s="24">
        <v>35710.6</v>
      </c>
      <c r="H41" s="24">
        <v>1.1399999999999999</v>
      </c>
      <c r="I41" s="31"/>
      <c r="J41" s="31"/>
      <c r="K41" s="35"/>
    </row>
    <row r="42" spans="2:11" x14ac:dyDescent="0.3">
      <c r="B42" s="8" t="s">
        <v>256</v>
      </c>
      <c r="C42" s="57" t="s">
        <v>257</v>
      </c>
      <c r="D42" s="54" t="s">
        <v>258</v>
      </c>
      <c r="E42" s="6" t="s">
        <v>137</v>
      </c>
      <c r="F42" s="19">
        <v>3509432</v>
      </c>
      <c r="G42" s="24">
        <v>35327.699999999997</v>
      </c>
      <c r="H42" s="24">
        <v>1.1299999999999999</v>
      </c>
      <c r="I42" s="31"/>
      <c r="J42" s="31"/>
      <c r="K42" s="35"/>
    </row>
    <row r="43" spans="2:11" x14ac:dyDescent="0.3">
      <c r="B43" s="8" t="s">
        <v>259</v>
      </c>
      <c r="C43" s="57" t="s">
        <v>260</v>
      </c>
      <c r="D43" s="54" t="s">
        <v>261</v>
      </c>
      <c r="E43" s="6" t="s">
        <v>90</v>
      </c>
      <c r="F43" s="19">
        <v>5600000</v>
      </c>
      <c r="G43" s="24">
        <v>34137.599999999999</v>
      </c>
      <c r="H43" s="24">
        <v>1.0900000000000001</v>
      </c>
      <c r="I43" s="31"/>
      <c r="J43" s="31"/>
      <c r="K43" s="35"/>
    </row>
    <row r="44" spans="2:11" x14ac:dyDescent="0.3">
      <c r="B44" s="8" t="s">
        <v>262</v>
      </c>
      <c r="C44" s="57" t="s">
        <v>263</v>
      </c>
      <c r="D44" s="54" t="s">
        <v>264</v>
      </c>
      <c r="E44" s="6" t="s">
        <v>137</v>
      </c>
      <c r="F44" s="19">
        <v>3251225</v>
      </c>
      <c r="G44" s="24">
        <v>33373.82</v>
      </c>
      <c r="H44" s="24">
        <v>1.07</v>
      </c>
      <c r="I44" s="31"/>
      <c r="J44" s="31"/>
      <c r="K44" s="35"/>
    </row>
    <row r="45" spans="2:11" x14ac:dyDescent="0.3">
      <c r="B45" s="8" t="s">
        <v>160</v>
      </c>
      <c r="C45" s="57" t="s">
        <v>161</v>
      </c>
      <c r="D45" s="54" t="s">
        <v>162</v>
      </c>
      <c r="E45" s="6" t="s">
        <v>163</v>
      </c>
      <c r="F45" s="19">
        <v>16400000</v>
      </c>
      <c r="G45" s="24">
        <v>33334.639999999999</v>
      </c>
      <c r="H45" s="24">
        <v>1.07</v>
      </c>
      <c r="I45" s="31"/>
      <c r="J45" s="31"/>
      <c r="K45" s="35"/>
    </row>
    <row r="46" spans="2:11" x14ac:dyDescent="0.3">
      <c r="B46" s="8" t="s">
        <v>265</v>
      </c>
      <c r="C46" s="57" t="s">
        <v>266</v>
      </c>
      <c r="D46" s="54" t="s">
        <v>267</v>
      </c>
      <c r="E46" s="6" t="s">
        <v>197</v>
      </c>
      <c r="F46" s="19">
        <v>24839621</v>
      </c>
      <c r="G46" s="24">
        <v>32087.82</v>
      </c>
      <c r="H46" s="24">
        <v>1.03</v>
      </c>
      <c r="I46" s="31"/>
      <c r="J46" s="31"/>
      <c r="K46" s="35"/>
    </row>
    <row r="47" spans="2:11" x14ac:dyDescent="0.3">
      <c r="B47" s="8" t="s">
        <v>268</v>
      </c>
      <c r="C47" s="57" t="s">
        <v>269</v>
      </c>
      <c r="D47" s="54" t="s">
        <v>270</v>
      </c>
      <c r="E47" s="6" t="s">
        <v>271</v>
      </c>
      <c r="F47" s="19">
        <v>1548466</v>
      </c>
      <c r="G47" s="24">
        <v>30610.080000000002</v>
      </c>
      <c r="H47" s="24">
        <v>0.98</v>
      </c>
      <c r="I47" s="31"/>
      <c r="J47" s="31"/>
      <c r="K47" s="35"/>
    </row>
    <row r="48" spans="2:11" x14ac:dyDescent="0.3">
      <c r="B48" s="8" t="s">
        <v>272</v>
      </c>
      <c r="C48" s="57" t="s">
        <v>273</v>
      </c>
      <c r="D48" s="54" t="s">
        <v>274</v>
      </c>
      <c r="E48" s="6" t="s">
        <v>57</v>
      </c>
      <c r="F48" s="19">
        <v>2250664</v>
      </c>
      <c r="G48" s="24">
        <v>28804</v>
      </c>
      <c r="H48" s="24">
        <v>0.92</v>
      </c>
      <c r="I48" s="31"/>
      <c r="J48" s="31"/>
      <c r="K48" s="35"/>
    </row>
    <row r="49" spans="2:11" x14ac:dyDescent="0.3">
      <c r="B49" s="8" t="s">
        <v>275</v>
      </c>
      <c r="C49" s="57" t="s">
        <v>276</v>
      </c>
      <c r="D49" s="54" t="s">
        <v>277</v>
      </c>
      <c r="E49" s="6" t="s">
        <v>86</v>
      </c>
      <c r="F49" s="19">
        <v>1495281</v>
      </c>
      <c r="G49" s="24">
        <v>27904.93</v>
      </c>
      <c r="H49" s="24">
        <v>0.89</v>
      </c>
      <c r="I49" s="31"/>
      <c r="J49" s="31"/>
      <c r="K49" s="35"/>
    </row>
    <row r="50" spans="2:11" x14ac:dyDescent="0.3">
      <c r="B50" s="8" t="s">
        <v>148</v>
      </c>
      <c r="C50" s="57" t="s">
        <v>149</v>
      </c>
      <c r="D50" s="54" t="s">
        <v>150</v>
      </c>
      <c r="E50" s="6" t="s">
        <v>151</v>
      </c>
      <c r="F50" s="19">
        <v>2680947</v>
      </c>
      <c r="G50" s="24">
        <v>27875.15</v>
      </c>
      <c r="H50" s="24">
        <v>0.89</v>
      </c>
      <c r="I50" s="31"/>
      <c r="J50" s="31"/>
      <c r="K50" s="35"/>
    </row>
    <row r="51" spans="2:11" x14ac:dyDescent="0.3">
      <c r="B51" s="8" t="s">
        <v>278</v>
      </c>
      <c r="C51" s="57" t="s">
        <v>279</v>
      </c>
      <c r="D51" s="54" t="s">
        <v>280</v>
      </c>
      <c r="E51" s="6" t="s">
        <v>90</v>
      </c>
      <c r="F51" s="19">
        <v>2324530</v>
      </c>
      <c r="G51" s="24">
        <v>27343.45</v>
      </c>
      <c r="H51" s="24">
        <v>0.87</v>
      </c>
      <c r="I51" s="31"/>
      <c r="J51" s="31"/>
      <c r="K51" s="35"/>
    </row>
    <row r="52" spans="2:11" x14ac:dyDescent="0.3">
      <c r="B52" s="8" t="s">
        <v>281</v>
      </c>
      <c r="C52" s="57" t="s">
        <v>282</v>
      </c>
      <c r="D52" s="54" t="s">
        <v>283</v>
      </c>
      <c r="E52" s="6" t="s">
        <v>199</v>
      </c>
      <c r="F52" s="19">
        <v>7470500</v>
      </c>
      <c r="G52" s="24">
        <v>26744.39</v>
      </c>
      <c r="H52" s="24">
        <v>0.85</v>
      </c>
      <c r="I52" s="31"/>
      <c r="J52" s="31"/>
      <c r="K52" s="35"/>
    </row>
    <row r="53" spans="2:11" x14ac:dyDescent="0.3">
      <c r="B53" s="8" t="s">
        <v>284</v>
      </c>
      <c r="C53" s="57" t="s">
        <v>285</v>
      </c>
      <c r="D53" s="54" t="s">
        <v>286</v>
      </c>
      <c r="E53" s="6" t="s">
        <v>287</v>
      </c>
      <c r="F53" s="19">
        <v>1552623</v>
      </c>
      <c r="G53" s="24">
        <v>25618.28</v>
      </c>
      <c r="H53" s="24">
        <v>0.82</v>
      </c>
      <c r="I53" s="31"/>
      <c r="J53" s="31"/>
      <c r="K53" s="35"/>
    </row>
    <row r="54" spans="2:11" x14ac:dyDescent="0.3">
      <c r="B54" s="8" t="s">
        <v>288</v>
      </c>
      <c r="C54" s="57" t="s">
        <v>289</v>
      </c>
      <c r="D54" s="54" t="s">
        <v>290</v>
      </c>
      <c r="E54" s="6" t="s">
        <v>78</v>
      </c>
      <c r="F54" s="19">
        <v>1358440</v>
      </c>
      <c r="G54" s="24">
        <v>25576.71</v>
      </c>
      <c r="H54" s="24">
        <v>0.82</v>
      </c>
      <c r="I54" s="31"/>
      <c r="J54" s="31"/>
      <c r="K54" s="35"/>
    </row>
    <row r="55" spans="2:11" x14ac:dyDescent="0.3">
      <c r="B55" s="8" t="s">
        <v>291</v>
      </c>
      <c r="C55" s="57" t="s">
        <v>292</v>
      </c>
      <c r="D55" s="54" t="s">
        <v>293</v>
      </c>
      <c r="E55" s="6" t="s">
        <v>43</v>
      </c>
      <c r="F55" s="19">
        <v>23200000</v>
      </c>
      <c r="G55" s="24">
        <v>24550.240000000002</v>
      </c>
      <c r="H55" s="24">
        <v>0.78</v>
      </c>
      <c r="I55" s="31"/>
      <c r="J55" s="31"/>
      <c r="K55" s="35"/>
    </row>
    <row r="56" spans="2:11" x14ac:dyDescent="0.3">
      <c r="B56" s="8" t="s">
        <v>294</v>
      </c>
      <c r="C56" s="57" t="s">
        <v>295</v>
      </c>
      <c r="D56" s="54" t="s">
        <v>296</v>
      </c>
      <c r="E56" s="6" t="s">
        <v>123</v>
      </c>
      <c r="F56" s="19">
        <v>616702</v>
      </c>
      <c r="G56" s="24">
        <v>24167.32</v>
      </c>
      <c r="H56" s="24">
        <v>0.77</v>
      </c>
      <c r="I56" s="31"/>
      <c r="J56" s="31"/>
      <c r="K56" s="35"/>
    </row>
    <row r="57" spans="2:11" x14ac:dyDescent="0.3">
      <c r="B57" s="8" t="s">
        <v>297</v>
      </c>
      <c r="C57" s="57" t="s">
        <v>298</v>
      </c>
      <c r="D57" s="54" t="s">
        <v>299</v>
      </c>
      <c r="E57" s="6" t="s">
        <v>287</v>
      </c>
      <c r="F57" s="19">
        <v>61631</v>
      </c>
      <c r="G57" s="24">
        <v>23746.42</v>
      </c>
      <c r="H57" s="24">
        <v>0.76</v>
      </c>
      <c r="I57" s="31"/>
      <c r="J57" s="31"/>
      <c r="K57" s="35"/>
    </row>
    <row r="58" spans="2:11" x14ac:dyDescent="0.3">
      <c r="B58" s="8" t="s">
        <v>300</v>
      </c>
      <c r="C58" s="57" t="s">
        <v>301</v>
      </c>
      <c r="D58" s="54" t="s">
        <v>302</v>
      </c>
      <c r="E58" s="6" t="s">
        <v>43</v>
      </c>
      <c r="F58" s="19">
        <v>9493850</v>
      </c>
      <c r="G58" s="24">
        <v>23691.9</v>
      </c>
      <c r="H58" s="24">
        <v>0.76</v>
      </c>
      <c r="I58" s="31"/>
      <c r="J58" s="31"/>
      <c r="K58" s="35"/>
    </row>
    <row r="59" spans="2:11" x14ac:dyDescent="0.3">
      <c r="B59" s="8" t="s">
        <v>303</v>
      </c>
      <c r="C59" s="57" t="s">
        <v>304</v>
      </c>
      <c r="D59" s="54" t="s">
        <v>305</v>
      </c>
      <c r="E59" s="6" t="s">
        <v>78</v>
      </c>
      <c r="F59" s="19">
        <v>5553981</v>
      </c>
      <c r="G59" s="24">
        <v>19874.919999999998</v>
      </c>
      <c r="H59" s="24">
        <v>0.64</v>
      </c>
      <c r="I59" s="31"/>
      <c r="J59" s="31"/>
      <c r="K59" s="35"/>
    </row>
    <row r="60" spans="2:11" x14ac:dyDescent="0.3">
      <c r="B60" s="8" t="s">
        <v>152</v>
      </c>
      <c r="C60" s="57" t="s">
        <v>153</v>
      </c>
      <c r="D60" s="54" t="s">
        <v>154</v>
      </c>
      <c r="E60" s="6" t="s">
        <v>155</v>
      </c>
      <c r="F60" s="19">
        <v>650000</v>
      </c>
      <c r="G60" s="24">
        <v>18112.900000000001</v>
      </c>
      <c r="H60" s="24">
        <v>0.57999999999999996</v>
      </c>
      <c r="I60" s="31"/>
      <c r="J60" s="31"/>
      <c r="K60" s="35"/>
    </row>
    <row r="61" spans="2:11" x14ac:dyDescent="0.3">
      <c r="B61" s="8" t="s">
        <v>306</v>
      </c>
      <c r="C61" s="57" t="s">
        <v>307</v>
      </c>
      <c r="D61" s="54" t="s">
        <v>308</v>
      </c>
      <c r="E61" s="6" t="s">
        <v>78</v>
      </c>
      <c r="F61" s="19">
        <v>1854728</v>
      </c>
      <c r="G61" s="24">
        <v>18101.22</v>
      </c>
      <c r="H61" s="24">
        <v>0.57999999999999996</v>
      </c>
      <c r="I61" s="31"/>
      <c r="J61" s="31"/>
      <c r="K61" s="35"/>
    </row>
    <row r="62" spans="2:11" x14ac:dyDescent="0.3">
      <c r="B62" s="8" t="s">
        <v>309</v>
      </c>
      <c r="C62" s="57" t="s">
        <v>310</v>
      </c>
      <c r="D62" s="54" t="s">
        <v>311</v>
      </c>
      <c r="E62" s="6" t="s">
        <v>197</v>
      </c>
      <c r="F62" s="19">
        <v>11000000</v>
      </c>
      <c r="G62" s="24">
        <v>17712.2</v>
      </c>
      <c r="H62" s="24">
        <v>0.56999999999999995</v>
      </c>
      <c r="I62" s="31"/>
      <c r="J62" s="31"/>
      <c r="K62" s="35"/>
    </row>
    <row r="63" spans="2:11" x14ac:dyDescent="0.3">
      <c r="B63" s="8" t="s">
        <v>120</v>
      </c>
      <c r="C63" s="57" t="s">
        <v>121</v>
      </c>
      <c r="D63" s="54" t="s">
        <v>122</v>
      </c>
      <c r="E63" s="6" t="s">
        <v>123</v>
      </c>
      <c r="F63" s="19">
        <v>560000</v>
      </c>
      <c r="G63" s="24">
        <v>17497.759999999998</v>
      </c>
      <c r="H63" s="24">
        <v>0.56000000000000005</v>
      </c>
      <c r="I63" s="31"/>
      <c r="J63" s="31"/>
      <c r="K63" s="35"/>
    </row>
    <row r="64" spans="2:11" x14ac:dyDescent="0.3">
      <c r="B64" s="8" t="s">
        <v>167</v>
      </c>
      <c r="C64" s="57" t="s">
        <v>168</v>
      </c>
      <c r="D64" s="54" t="s">
        <v>169</v>
      </c>
      <c r="E64" s="6" t="s">
        <v>170</v>
      </c>
      <c r="F64" s="19">
        <v>700000</v>
      </c>
      <c r="G64" s="24">
        <v>17191.3</v>
      </c>
      <c r="H64" s="24">
        <v>0.55000000000000004</v>
      </c>
      <c r="I64" s="31"/>
      <c r="J64" s="31"/>
      <c r="K64" s="35"/>
    </row>
    <row r="65" spans="2:11" x14ac:dyDescent="0.3">
      <c r="B65" s="8" t="s">
        <v>312</v>
      </c>
      <c r="C65" s="57" t="s">
        <v>313</v>
      </c>
      <c r="D65" s="54" t="s">
        <v>314</v>
      </c>
      <c r="E65" s="6" t="s">
        <v>151</v>
      </c>
      <c r="F65" s="19">
        <v>1052908</v>
      </c>
      <c r="G65" s="24">
        <v>16133.71</v>
      </c>
      <c r="H65" s="24">
        <v>0.52</v>
      </c>
      <c r="I65" s="31"/>
      <c r="J65" s="31"/>
      <c r="K65" s="35"/>
    </row>
    <row r="66" spans="2:11" x14ac:dyDescent="0.3">
      <c r="B66" s="8" t="s">
        <v>315</v>
      </c>
      <c r="C66" s="57" t="s">
        <v>316</v>
      </c>
      <c r="D66" s="54" t="s">
        <v>317</v>
      </c>
      <c r="E66" s="6" t="s">
        <v>318</v>
      </c>
      <c r="F66" s="19">
        <v>935051</v>
      </c>
      <c r="G66" s="24">
        <v>15710.73</v>
      </c>
      <c r="H66" s="24">
        <v>0.5</v>
      </c>
      <c r="I66" s="31"/>
      <c r="J66" s="31"/>
      <c r="K66" s="35"/>
    </row>
    <row r="67" spans="2:11" x14ac:dyDescent="0.3">
      <c r="B67" s="8" t="s">
        <v>319</v>
      </c>
      <c r="C67" s="57" t="s">
        <v>320</v>
      </c>
      <c r="D67" s="54" t="s">
        <v>321</v>
      </c>
      <c r="E67" s="6" t="s">
        <v>137</v>
      </c>
      <c r="F67" s="19">
        <v>477423</v>
      </c>
      <c r="G67" s="24">
        <v>14619.17</v>
      </c>
      <c r="H67" s="24">
        <v>0.47</v>
      </c>
      <c r="I67" s="31"/>
      <c r="J67" s="31"/>
      <c r="K67" s="35"/>
    </row>
    <row r="68" spans="2:11" x14ac:dyDescent="0.3">
      <c r="B68" s="8" t="s">
        <v>322</v>
      </c>
      <c r="C68" s="57" t="s">
        <v>323</v>
      </c>
      <c r="D68" s="54" t="s">
        <v>324</v>
      </c>
      <c r="E68" s="6" t="s">
        <v>325</v>
      </c>
      <c r="F68" s="19">
        <v>1512000</v>
      </c>
      <c r="G68" s="24">
        <v>14581.73</v>
      </c>
      <c r="H68" s="24">
        <v>0.47</v>
      </c>
      <c r="I68" s="31"/>
      <c r="J68" s="31"/>
      <c r="K68" s="35"/>
    </row>
    <row r="69" spans="2:11" x14ac:dyDescent="0.3">
      <c r="B69" s="8" t="s">
        <v>326</v>
      </c>
      <c r="C69" s="57" t="s">
        <v>327</v>
      </c>
      <c r="D69" s="54" t="s">
        <v>328</v>
      </c>
      <c r="E69" s="6" t="s">
        <v>111</v>
      </c>
      <c r="F69" s="19">
        <v>930776</v>
      </c>
      <c r="G69" s="24">
        <v>14280.9</v>
      </c>
      <c r="H69" s="24">
        <v>0.46</v>
      </c>
      <c r="I69" s="31"/>
      <c r="J69" s="31"/>
      <c r="K69" s="35"/>
    </row>
    <row r="70" spans="2:11" x14ac:dyDescent="0.3">
      <c r="B70" s="8" t="s">
        <v>329</v>
      </c>
      <c r="C70" s="57" t="s">
        <v>330</v>
      </c>
      <c r="D70" s="54" t="s">
        <v>331</v>
      </c>
      <c r="E70" s="6" t="s">
        <v>240</v>
      </c>
      <c r="F70" s="19">
        <v>720000</v>
      </c>
      <c r="G70" s="24">
        <v>13364.64</v>
      </c>
      <c r="H70" s="24">
        <v>0.43</v>
      </c>
      <c r="I70" s="31"/>
      <c r="J70" s="31"/>
      <c r="K70" s="35"/>
    </row>
    <row r="71" spans="2:11" x14ac:dyDescent="0.3">
      <c r="B71" s="8" t="s">
        <v>332</v>
      </c>
      <c r="C71" s="57" t="s">
        <v>333</v>
      </c>
      <c r="D71" s="54" t="s">
        <v>334</v>
      </c>
      <c r="E71" s="6" t="s">
        <v>43</v>
      </c>
      <c r="F71" s="19">
        <v>10000000</v>
      </c>
      <c r="G71" s="24">
        <v>12194</v>
      </c>
      <c r="H71" s="24">
        <v>0.39</v>
      </c>
      <c r="I71" s="31"/>
      <c r="J71" s="31"/>
      <c r="K71" s="35"/>
    </row>
    <row r="72" spans="2:11" x14ac:dyDescent="0.3">
      <c r="B72" s="8" t="s">
        <v>335</v>
      </c>
      <c r="C72" s="57" t="s">
        <v>336</v>
      </c>
      <c r="D72" s="54" t="s">
        <v>337</v>
      </c>
      <c r="E72" s="6" t="s">
        <v>137</v>
      </c>
      <c r="F72" s="19">
        <v>20000000</v>
      </c>
      <c r="G72" s="24">
        <v>11576</v>
      </c>
      <c r="H72" s="24">
        <v>0.37</v>
      </c>
      <c r="I72" s="31"/>
      <c r="J72" s="31"/>
      <c r="K72" s="35"/>
    </row>
    <row r="73" spans="2:11" x14ac:dyDescent="0.3">
      <c r="B73" s="8" t="s">
        <v>338</v>
      </c>
      <c r="C73" s="57" t="s">
        <v>339</v>
      </c>
      <c r="D73" s="54" t="s">
        <v>340</v>
      </c>
      <c r="E73" s="6" t="s">
        <v>50</v>
      </c>
      <c r="F73" s="19">
        <v>4000000</v>
      </c>
      <c r="G73" s="24">
        <v>9986.7999999999993</v>
      </c>
      <c r="H73" s="24">
        <v>0.32</v>
      </c>
      <c r="I73" s="31"/>
      <c r="J73" s="31"/>
      <c r="K73" s="35"/>
    </row>
    <row r="74" spans="2:11" x14ac:dyDescent="0.3">
      <c r="B74" s="8" t="s">
        <v>341</v>
      </c>
      <c r="C74" s="57" t="s">
        <v>342</v>
      </c>
      <c r="D74" s="54" t="s">
        <v>343</v>
      </c>
      <c r="E74" s="6" t="s">
        <v>137</v>
      </c>
      <c r="F74" s="19">
        <v>7152</v>
      </c>
      <c r="G74" s="24">
        <v>9931.6200000000008</v>
      </c>
      <c r="H74" s="24">
        <v>0.32</v>
      </c>
      <c r="I74" s="31"/>
      <c r="J74" s="31"/>
      <c r="K74" s="35"/>
    </row>
    <row r="75" spans="2:11" x14ac:dyDescent="0.3">
      <c r="B75" s="8" t="s">
        <v>344</v>
      </c>
      <c r="C75" s="57" t="s">
        <v>345</v>
      </c>
      <c r="D75" s="54" t="s">
        <v>346</v>
      </c>
      <c r="E75" s="6" t="s">
        <v>347</v>
      </c>
      <c r="F75" s="19">
        <v>2928108</v>
      </c>
      <c r="G75" s="24">
        <v>9627.6200000000008</v>
      </c>
      <c r="H75" s="24">
        <v>0.31</v>
      </c>
      <c r="I75" s="31"/>
      <c r="J75" s="31"/>
      <c r="K75" s="35"/>
    </row>
    <row r="76" spans="2:11" x14ac:dyDescent="0.3">
      <c r="B76" s="8" t="s">
        <v>348</v>
      </c>
      <c r="C76" s="57" t="s">
        <v>349</v>
      </c>
      <c r="D76" s="54" t="s">
        <v>350</v>
      </c>
      <c r="E76" s="6" t="s">
        <v>163</v>
      </c>
      <c r="F76" s="19">
        <v>4000000</v>
      </c>
      <c r="G76" s="24">
        <v>9532.4</v>
      </c>
      <c r="H76" s="24">
        <v>0.3</v>
      </c>
      <c r="I76" s="31"/>
      <c r="J76" s="31"/>
      <c r="K76" s="35"/>
    </row>
    <row r="77" spans="2:11" x14ac:dyDescent="0.3">
      <c r="B77" s="8" t="s">
        <v>351</v>
      </c>
      <c r="C77" s="57" t="s">
        <v>352</v>
      </c>
      <c r="D77" s="54" t="s">
        <v>353</v>
      </c>
      <c r="E77" s="6" t="s">
        <v>151</v>
      </c>
      <c r="F77" s="19">
        <v>1440401</v>
      </c>
      <c r="G77" s="24">
        <v>9046.44</v>
      </c>
      <c r="H77" s="24">
        <v>0.28999999999999998</v>
      </c>
      <c r="I77" s="31"/>
      <c r="J77" s="31"/>
      <c r="K77" s="35"/>
    </row>
    <row r="78" spans="2:11" x14ac:dyDescent="0.3">
      <c r="B78" s="8" t="s">
        <v>354</v>
      </c>
      <c r="C78" s="57" t="s">
        <v>355</v>
      </c>
      <c r="D78" s="54" t="s">
        <v>356</v>
      </c>
      <c r="E78" s="6" t="s">
        <v>151</v>
      </c>
      <c r="F78" s="19">
        <v>1550000</v>
      </c>
      <c r="G78" s="24">
        <v>6774.28</v>
      </c>
      <c r="H78" s="24">
        <v>0.22</v>
      </c>
      <c r="I78" s="31"/>
      <c r="J78" s="31"/>
      <c r="K78" s="35"/>
    </row>
    <row r="79" spans="2:11" x14ac:dyDescent="0.3">
      <c r="B79" s="8" t="s">
        <v>357</v>
      </c>
      <c r="C79" s="57" t="s">
        <v>358</v>
      </c>
      <c r="D79" s="54" t="s">
        <v>359</v>
      </c>
      <c r="E79" s="6" t="s">
        <v>197</v>
      </c>
      <c r="F79" s="19">
        <v>968454</v>
      </c>
      <c r="G79" s="24">
        <v>6244.11</v>
      </c>
      <c r="H79" s="24">
        <v>0.2</v>
      </c>
      <c r="I79" s="31"/>
      <c r="J79" s="31"/>
      <c r="K79" s="35"/>
    </row>
    <row r="80" spans="2:11" x14ac:dyDescent="0.3">
      <c r="B80" s="8" t="s">
        <v>360</v>
      </c>
      <c r="C80" s="57" t="s">
        <v>361</v>
      </c>
      <c r="D80" s="54" t="s">
        <v>362</v>
      </c>
      <c r="E80" s="6" t="s">
        <v>147</v>
      </c>
      <c r="F80" s="19">
        <v>4210285</v>
      </c>
      <c r="G80" s="24">
        <v>5866.19</v>
      </c>
      <c r="H80" s="24">
        <v>0.19</v>
      </c>
      <c r="I80" s="31"/>
      <c r="J80" s="31"/>
      <c r="K80" s="35"/>
    </row>
    <row r="81" spans="2:11" x14ac:dyDescent="0.3">
      <c r="B81" s="8" t="s">
        <v>363</v>
      </c>
      <c r="C81" s="57" t="s">
        <v>364</v>
      </c>
      <c r="D81" s="54" t="s">
        <v>365</v>
      </c>
      <c r="E81" s="6" t="s">
        <v>123</v>
      </c>
      <c r="F81" s="19">
        <v>1388764</v>
      </c>
      <c r="G81" s="24">
        <v>3029.73</v>
      </c>
      <c r="H81" s="24">
        <v>0.1</v>
      </c>
      <c r="I81" s="31"/>
      <c r="J81" s="31"/>
      <c r="K81" s="35"/>
    </row>
    <row r="82" spans="2:11" x14ac:dyDescent="0.3">
      <c r="B82" s="8" t="s">
        <v>366</v>
      </c>
      <c r="C82" s="57" t="s">
        <v>367</v>
      </c>
      <c r="D82" s="54" t="s">
        <v>368</v>
      </c>
      <c r="E82" s="6" t="s">
        <v>318</v>
      </c>
      <c r="F82" s="19">
        <v>89176</v>
      </c>
      <c r="G82" s="24">
        <v>2058.4499999999998</v>
      </c>
      <c r="H82" s="24">
        <v>7.0000000000000007E-2</v>
      </c>
      <c r="I82" s="31"/>
      <c r="J82" s="31"/>
      <c r="K82" s="35"/>
    </row>
    <row r="83" spans="2:11" x14ac:dyDescent="0.3">
      <c r="B83" s="8" t="s">
        <v>61</v>
      </c>
      <c r="C83" s="57" t="s">
        <v>62</v>
      </c>
      <c r="D83" s="54" t="s">
        <v>63</v>
      </c>
      <c r="E83" s="6" t="s">
        <v>50</v>
      </c>
      <c r="F83" s="19">
        <v>15725</v>
      </c>
      <c r="G83" s="24">
        <v>544.62</v>
      </c>
      <c r="H83" s="24">
        <v>0.02</v>
      </c>
      <c r="I83" s="31"/>
      <c r="J83" s="31"/>
      <c r="K83" s="35"/>
    </row>
    <row r="84" spans="2:11" x14ac:dyDescent="0.3">
      <c r="B84" s="8" t="s">
        <v>369</v>
      </c>
      <c r="C84" s="57" t="s">
        <v>370</v>
      </c>
      <c r="D84" s="54" t="s">
        <v>371</v>
      </c>
      <c r="E84" s="6" t="s">
        <v>318</v>
      </c>
      <c r="F84" s="19">
        <v>452200</v>
      </c>
      <c r="G84" s="24">
        <v>34.19</v>
      </c>
      <c r="H84" s="24" t="s">
        <v>5129</v>
      </c>
      <c r="I84" s="31"/>
      <c r="J84" s="31"/>
      <c r="K84" s="35"/>
    </row>
    <row r="85" spans="2:11" x14ac:dyDescent="0.3">
      <c r="B85" s="8" t="s">
        <v>372</v>
      </c>
      <c r="C85" s="57" t="s">
        <v>373</v>
      </c>
      <c r="D85" s="54" t="s">
        <v>374</v>
      </c>
      <c r="E85" s="6" t="s">
        <v>271</v>
      </c>
      <c r="F85" s="19">
        <v>1682520</v>
      </c>
      <c r="G85" s="61">
        <v>0</v>
      </c>
      <c r="H85" s="24" t="s">
        <v>5129</v>
      </c>
      <c r="I85" s="31"/>
      <c r="J85" s="31"/>
      <c r="K85" s="35" t="s">
        <v>5183</v>
      </c>
    </row>
    <row r="86" spans="2:11" x14ac:dyDescent="0.3">
      <c r="C86" s="58" t="s">
        <v>175</v>
      </c>
      <c r="D86" s="54"/>
      <c r="E86" s="6"/>
      <c r="F86" s="19"/>
      <c r="G86" s="25">
        <v>2994368.76</v>
      </c>
      <c r="H86" s="25">
        <v>95.71</v>
      </c>
      <c r="I86" s="31"/>
      <c r="J86" s="31"/>
      <c r="K86" s="35"/>
    </row>
    <row r="87" spans="2:11" x14ac:dyDescent="0.3">
      <c r="C87" s="57"/>
      <c r="D87" s="54"/>
      <c r="E87" s="6"/>
      <c r="F87" s="19"/>
      <c r="G87" s="24"/>
      <c r="H87" s="24"/>
      <c r="I87" s="31"/>
      <c r="J87" s="31"/>
      <c r="K87" s="35"/>
    </row>
    <row r="88" spans="2:11" x14ac:dyDescent="0.3">
      <c r="C88" s="59" t="s">
        <v>3</v>
      </c>
      <c r="D88" s="54"/>
      <c r="E88" s="6"/>
      <c r="F88" s="19"/>
      <c r="G88" s="24"/>
      <c r="H88" s="24"/>
      <c r="I88" s="31"/>
      <c r="J88" s="31"/>
      <c r="K88" s="35"/>
    </row>
    <row r="89" spans="2:11" x14ac:dyDescent="0.3">
      <c r="B89" s="8" t="s">
        <v>176</v>
      </c>
      <c r="C89" s="57" t="s">
        <v>177</v>
      </c>
      <c r="D89" s="54" t="s">
        <v>178</v>
      </c>
      <c r="E89" s="6" t="s">
        <v>179</v>
      </c>
      <c r="F89" s="19">
        <v>81000</v>
      </c>
      <c r="G89" s="61">
        <v>0</v>
      </c>
      <c r="H89" s="24" t="s">
        <v>5129</v>
      </c>
      <c r="I89" s="31"/>
      <c r="J89" s="31"/>
      <c r="K89" s="35" t="s">
        <v>5182</v>
      </c>
    </row>
    <row r="90" spans="2:11" x14ac:dyDescent="0.3">
      <c r="B90" s="8" t="s">
        <v>180</v>
      </c>
      <c r="C90" s="57" t="s">
        <v>181</v>
      </c>
      <c r="D90" s="54" t="s">
        <v>182</v>
      </c>
      <c r="E90" s="6" t="s">
        <v>115</v>
      </c>
      <c r="F90" s="19">
        <v>500000</v>
      </c>
      <c r="G90" s="61">
        <v>0</v>
      </c>
      <c r="H90" s="24" t="s">
        <v>5129</v>
      </c>
      <c r="I90" s="31"/>
      <c r="J90" s="31"/>
      <c r="K90" s="35" t="s">
        <v>5182</v>
      </c>
    </row>
    <row r="91" spans="2:11" x14ac:dyDescent="0.3">
      <c r="B91" s="8" t="s">
        <v>375</v>
      </c>
      <c r="C91" s="57" t="s">
        <v>376</v>
      </c>
      <c r="D91" s="54" t="s">
        <v>377</v>
      </c>
      <c r="E91" s="6" t="s">
        <v>378</v>
      </c>
      <c r="F91" s="19">
        <v>250</v>
      </c>
      <c r="G91" s="61">
        <v>0</v>
      </c>
      <c r="H91" s="24" t="s">
        <v>5129</v>
      </c>
      <c r="I91" s="31"/>
      <c r="J91" s="31"/>
      <c r="K91" s="35" t="s">
        <v>5182</v>
      </c>
    </row>
    <row r="92" spans="2:11" x14ac:dyDescent="0.3">
      <c r="C92" s="58" t="s">
        <v>175</v>
      </c>
      <c r="D92" s="54"/>
      <c r="E92" s="6"/>
      <c r="F92" s="19"/>
      <c r="G92" s="62">
        <v>0</v>
      </c>
      <c r="H92" s="25" t="s">
        <v>5129</v>
      </c>
      <c r="I92" s="31"/>
      <c r="J92" s="31"/>
      <c r="K92" s="35"/>
    </row>
    <row r="93" spans="2:11" x14ac:dyDescent="0.3">
      <c r="C93" s="57"/>
      <c r="D93" s="54"/>
      <c r="E93" s="6"/>
      <c r="F93" s="19"/>
      <c r="G93" s="24"/>
      <c r="H93" s="24"/>
      <c r="I93" s="31"/>
      <c r="J93" s="31"/>
      <c r="K93" s="35"/>
    </row>
    <row r="94" spans="2:11" x14ac:dyDescent="0.3">
      <c r="C94" s="59" t="s">
        <v>4</v>
      </c>
      <c r="D94" s="54"/>
      <c r="E94" s="6"/>
      <c r="F94" s="19"/>
      <c r="G94" s="24"/>
      <c r="H94" s="24"/>
      <c r="I94" s="31"/>
      <c r="J94" s="31"/>
      <c r="K94" s="35"/>
    </row>
    <row r="95" spans="2:11" x14ac:dyDescent="0.3">
      <c r="B95" s="8" t="s">
        <v>379</v>
      </c>
      <c r="C95" s="57" t="s">
        <v>380</v>
      </c>
      <c r="D95" s="54" t="s">
        <v>381</v>
      </c>
      <c r="E95" s="6" t="s">
        <v>115</v>
      </c>
      <c r="F95" s="19">
        <v>146000</v>
      </c>
      <c r="G95" s="24">
        <v>21775.93</v>
      </c>
      <c r="H95" s="24">
        <v>0.7</v>
      </c>
      <c r="I95" s="31"/>
      <c r="J95" s="31"/>
      <c r="K95" s="35"/>
    </row>
    <row r="96" spans="2:11" x14ac:dyDescent="0.3">
      <c r="C96" s="58" t="s">
        <v>175</v>
      </c>
      <c r="D96" s="54"/>
      <c r="E96" s="6"/>
      <c r="F96" s="19"/>
      <c r="G96" s="25">
        <v>21775.93</v>
      </c>
      <c r="H96" s="25">
        <v>0.7</v>
      </c>
      <c r="I96" s="31"/>
      <c r="J96" s="31"/>
      <c r="K96" s="35"/>
    </row>
    <row r="97" spans="1:11" x14ac:dyDescent="0.3">
      <c r="C97" s="57"/>
      <c r="D97" s="54"/>
      <c r="E97" s="6"/>
      <c r="F97" s="19"/>
      <c r="G97" s="24"/>
      <c r="H97" s="24"/>
      <c r="I97" s="31"/>
      <c r="J97" s="31"/>
      <c r="K97" s="35"/>
    </row>
    <row r="98" spans="1:11" x14ac:dyDescent="0.3">
      <c r="C98" s="58" t="s">
        <v>5</v>
      </c>
      <c r="D98" s="54"/>
      <c r="E98" s="6"/>
      <c r="F98" s="19"/>
      <c r="G98" s="24"/>
      <c r="H98" s="24"/>
      <c r="I98" s="31"/>
      <c r="J98" s="31"/>
      <c r="K98" s="35"/>
    </row>
    <row r="99" spans="1:11" x14ac:dyDescent="0.3">
      <c r="C99" s="57"/>
      <c r="D99" s="54"/>
      <c r="E99" s="6"/>
      <c r="F99" s="19"/>
      <c r="G99" s="24"/>
      <c r="H99" s="24"/>
      <c r="I99" s="31"/>
      <c r="J99" s="31"/>
      <c r="K99" s="35"/>
    </row>
    <row r="100" spans="1:11" x14ac:dyDescent="0.3">
      <c r="C100" s="58" t="s">
        <v>6</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7</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8</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C106" s="58" t="s">
        <v>9</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C108" s="58" t="s">
        <v>10</v>
      </c>
      <c r="D108" s="54"/>
      <c r="E108" s="6"/>
      <c r="F108" s="19"/>
      <c r="G108" s="24" t="s">
        <v>2</v>
      </c>
      <c r="H108" s="24" t="s">
        <v>2</v>
      </c>
      <c r="I108" s="31"/>
      <c r="J108" s="31"/>
      <c r="K108" s="35"/>
    </row>
    <row r="109" spans="1:11" x14ac:dyDescent="0.3">
      <c r="C109" s="57"/>
      <c r="D109" s="54"/>
      <c r="E109" s="6"/>
      <c r="F109" s="19"/>
      <c r="G109" s="24"/>
      <c r="H109" s="24"/>
      <c r="I109" s="31"/>
      <c r="J109" s="31"/>
      <c r="K109" s="35"/>
    </row>
    <row r="110" spans="1:11" x14ac:dyDescent="0.3">
      <c r="A110" s="10"/>
      <c r="B110" s="28"/>
      <c r="C110" s="58" t="s">
        <v>11</v>
      </c>
      <c r="D110" s="54"/>
      <c r="E110" s="6"/>
      <c r="F110" s="19"/>
      <c r="G110" s="24"/>
      <c r="H110" s="24"/>
      <c r="I110" s="31"/>
      <c r="J110" s="31"/>
      <c r="K110" s="35"/>
    </row>
    <row r="111" spans="1:11" x14ac:dyDescent="0.3">
      <c r="A111" s="28"/>
      <c r="B111" s="28"/>
      <c r="C111" s="58" t="s">
        <v>13</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11" x14ac:dyDescent="0.3">
      <c r="A113" s="28"/>
      <c r="B113" s="28"/>
      <c r="C113" s="58" t="s">
        <v>14</v>
      </c>
      <c r="D113" s="54"/>
      <c r="E113" s="6"/>
      <c r="F113" s="19"/>
      <c r="G113" s="24" t="s">
        <v>2</v>
      </c>
      <c r="H113" s="24" t="s">
        <v>2</v>
      </c>
      <c r="I113" s="31"/>
      <c r="J113" s="31"/>
      <c r="K113" s="35"/>
    </row>
    <row r="114" spans="1:11" x14ac:dyDescent="0.3">
      <c r="A114" s="28"/>
      <c r="B114" s="28"/>
      <c r="C114" s="58"/>
      <c r="D114" s="54"/>
      <c r="E114" s="6"/>
      <c r="F114" s="19"/>
      <c r="G114" s="24"/>
      <c r="H114" s="24"/>
      <c r="I114" s="31"/>
      <c r="J114" s="31"/>
      <c r="K114" s="35"/>
    </row>
    <row r="115" spans="1:11" x14ac:dyDescent="0.3">
      <c r="C115" s="59" t="s">
        <v>15</v>
      </c>
      <c r="D115" s="54"/>
      <c r="E115" s="6"/>
      <c r="F115" s="19"/>
      <c r="G115" s="24"/>
      <c r="H115" s="24"/>
      <c r="I115" s="31"/>
      <c r="J115" s="31"/>
      <c r="K115" s="35"/>
    </row>
    <row r="116" spans="1:11" x14ac:dyDescent="0.3">
      <c r="B116" s="8" t="s">
        <v>183</v>
      </c>
      <c r="C116" s="57" t="s">
        <v>184</v>
      </c>
      <c r="D116" s="54" t="s">
        <v>185</v>
      </c>
      <c r="E116" s="6" t="s">
        <v>186</v>
      </c>
      <c r="F116" s="19">
        <v>3500000</v>
      </c>
      <c r="G116" s="24">
        <v>3497.77</v>
      </c>
      <c r="H116" s="24">
        <v>0.11</v>
      </c>
      <c r="I116" s="31">
        <v>5.8254999999999999</v>
      </c>
      <c r="J116" s="31"/>
      <c r="K116" s="35"/>
    </row>
    <row r="117" spans="1:11" x14ac:dyDescent="0.3">
      <c r="C117" s="58" t="s">
        <v>175</v>
      </c>
      <c r="D117" s="54"/>
      <c r="E117" s="6"/>
      <c r="F117" s="19"/>
      <c r="G117" s="25">
        <v>3497.77</v>
      </c>
      <c r="H117" s="25">
        <v>0.11</v>
      </c>
      <c r="I117" s="31"/>
      <c r="J117" s="31"/>
      <c r="K117" s="35"/>
    </row>
    <row r="118" spans="1:11" x14ac:dyDescent="0.3">
      <c r="C118" s="57"/>
      <c r="D118" s="54"/>
      <c r="E118" s="6"/>
      <c r="F118" s="19"/>
      <c r="G118" s="24"/>
      <c r="H118" s="24"/>
      <c r="I118" s="31"/>
      <c r="J118" s="31"/>
      <c r="K118" s="35"/>
    </row>
    <row r="119" spans="1:11" x14ac:dyDescent="0.3">
      <c r="C119" s="58" t="s">
        <v>16</v>
      </c>
      <c r="D119" s="54"/>
      <c r="E119" s="6"/>
      <c r="F119" s="19"/>
      <c r="G119" s="24" t="s">
        <v>2</v>
      </c>
      <c r="H119" s="24" t="s">
        <v>2</v>
      </c>
      <c r="I119" s="31"/>
      <c r="J119" s="31"/>
      <c r="K119" s="35"/>
    </row>
    <row r="120" spans="1:11" x14ac:dyDescent="0.3">
      <c r="C120" s="57"/>
      <c r="D120" s="54"/>
      <c r="E120" s="6"/>
      <c r="F120" s="19"/>
      <c r="G120" s="24"/>
      <c r="H120" s="24"/>
      <c r="I120" s="31"/>
      <c r="J120" s="31"/>
      <c r="K120" s="35"/>
    </row>
    <row r="121" spans="1:11" x14ac:dyDescent="0.3">
      <c r="C121" s="58" t="s">
        <v>17</v>
      </c>
      <c r="D121" s="54"/>
      <c r="E121" s="6"/>
      <c r="F121" s="19"/>
      <c r="G121" s="24" t="s">
        <v>2</v>
      </c>
      <c r="H121" s="24" t="s">
        <v>2</v>
      </c>
      <c r="I121" s="31"/>
      <c r="J121" s="31"/>
      <c r="K121" s="35"/>
    </row>
    <row r="122" spans="1:11" x14ac:dyDescent="0.3">
      <c r="C122" s="57"/>
      <c r="D122" s="54"/>
      <c r="E122" s="6"/>
      <c r="F122" s="19"/>
      <c r="G122" s="24"/>
      <c r="H122" s="24"/>
      <c r="I122" s="31"/>
      <c r="J122" s="31"/>
      <c r="K122" s="35"/>
    </row>
    <row r="123" spans="1:11" x14ac:dyDescent="0.3">
      <c r="A123" s="10"/>
      <c r="B123" s="28"/>
      <c r="C123" s="58" t="s">
        <v>18</v>
      </c>
      <c r="D123" s="54"/>
      <c r="E123" s="6"/>
      <c r="F123" s="19"/>
      <c r="G123" s="24"/>
      <c r="H123" s="24"/>
      <c r="I123" s="31"/>
      <c r="J123" s="31"/>
      <c r="K123" s="35"/>
    </row>
    <row r="124" spans="1:11" x14ac:dyDescent="0.3">
      <c r="A124" s="28"/>
      <c r="B124" s="28"/>
      <c r="C124" s="58" t="s">
        <v>19</v>
      </c>
      <c r="D124" s="54"/>
      <c r="E124" s="6"/>
      <c r="F124" s="19"/>
      <c r="G124" s="24" t="s">
        <v>2</v>
      </c>
      <c r="H124" s="24" t="s">
        <v>2</v>
      </c>
      <c r="I124" s="31"/>
      <c r="J124" s="31"/>
      <c r="K124" s="35"/>
    </row>
    <row r="125" spans="1:11" x14ac:dyDescent="0.3">
      <c r="A125" s="28"/>
      <c r="B125" s="28"/>
      <c r="C125" s="58"/>
      <c r="D125" s="54"/>
      <c r="E125" s="6"/>
      <c r="F125" s="19"/>
      <c r="G125" s="24"/>
      <c r="H125" s="24"/>
      <c r="I125" s="31"/>
      <c r="J125" s="31"/>
      <c r="K125" s="35"/>
    </row>
    <row r="126" spans="1:11" x14ac:dyDescent="0.3">
      <c r="A126" s="28"/>
      <c r="B126" s="28"/>
      <c r="C126" s="58" t="s">
        <v>20</v>
      </c>
      <c r="D126" s="54"/>
      <c r="E126" s="6"/>
      <c r="F126" s="19"/>
      <c r="G126" s="24" t="s">
        <v>2</v>
      </c>
      <c r="H126" s="24" t="s">
        <v>2</v>
      </c>
      <c r="I126" s="31"/>
      <c r="J126" s="31"/>
      <c r="K126" s="35"/>
    </row>
    <row r="127" spans="1:11" x14ac:dyDescent="0.3">
      <c r="A127" s="28"/>
      <c r="B127" s="28"/>
      <c r="C127" s="58"/>
      <c r="D127" s="54"/>
      <c r="E127" s="6"/>
      <c r="F127" s="19"/>
      <c r="G127" s="24"/>
      <c r="H127" s="24"/>
      <c r="I127" s="31"/>
      <c r="J127" s="31"/>
      <c r="K127" s="35"/>
    </row>
    <row r="128" spans="1:11" x14ac:dyDescent="0.3">
      <c r="A128" s="28"/>
      <c r="B128" s="28"/>
      <c r="C128" s="58" t="s">
        <v>21</v>
      </c>
      <c r="D128" s="54"/>
      <c r="E128" s="6"/>
      <c r="F128" s="19"/>
      <c r="G128" s="24" t="s">
        <v>2</v>
      </c>
      <c r="H128" s="24" t="s">
        <v>2</v>
      </c>
      <c r="I128" s="31"/>
      <c r="J128" s="31"/>
      <c r="K128" s="35"/>
    </row>
    <row r="129" spans="1:54" x14ac:dyDescent="0.3">
      <c r="A129" s="28"/>
      <c r="B129" s="28"/>
      <c r="C129" s="58"/>
      <c r="D129" s="54"/>
      <c r="E129" s="6"/>
      <c r="F129" s="19"/>
      <c r="G129" s="24"/>
      <c r="H129" s="24"/>
      <c r="I129" s="31"/>
      <c r="J129" s="31"/>
      <c r="K129" s="35"/>
    </row>
    <row r="130" spans="1:54" x14ac:dyDescent="0.3">
      <c r="A130" s="28"/>
      <c r="B130" s="28"/>
      <c r="C130" s="58" t="s">
        <v>22</v>
      </c>
      <c r="D130" s="54"/>
      <c r="E130" s="6"/>
      <c r="F130" s="19"/>
      <c r="G130" s="24" t="s">
        <v>2</v>
      </c>
      <c r="H130" s="24" t="s">
        <v>2</v>
      </c>
      <c r="I130" s="31"/>
      <c r="J130" s="31"/>
      <c r="K130" s="35"/>
    </row>
    <row r="131" spans="1:54" x14ac:dyDescent="0.3">
      <c r="A131" s="28"/>
      <c r="B131" s="28"/>
      <c r="C131" s="58"/>
      <c r="D131" s="54"/>
      <c r="E131" s="6"/>
      <c r="F131" s="19"/>
      <c r="G131" s="24"/>
      <c r="H131" s="24"/>
      <c r="I131" s="31"/>
      <c r="J131" s="31"/>
      <c r="K131" s="35"/>
    </row>
    <row r="132" spans="1:54" x14ac:dyDescent="0.3">
      <c r="A132" s="28"/>
      <c r="B132" s="28"/>
      <c r="C132" s="58" t="s">
        <v>23</v>
      </c>
      <c r="D132" s="54"/>
      <c r="E132" s="6"/>
      <c r="F132" s="19"/>
      <c r="G132" s="24" t="s">
        <v>2</v>
      </c>
      <c r="H132" s="24" t="s">
        <v>2</v>
      </c>
      <c r="I132" s="31"/>
      <c r="J132" s="31"/>
      <c r="K132" s="35"/>
    </row>
    <row r="133" spans="1:54" x14ac:dyDescent="0.3">
      <c r="A133" s="28"/>
      <c r="B133" s="28"/>
      <c r="C133" s="58"/>
      <c r="D133" s="54"/>
      <c r="E133" s="6"/>
      <c r="F133" s="19"/>
      <c r="G133" s="24"/>
      <c r="H133" s="24"/>
      <c r="I133" s="31"/>
      <c r="J133" s="31"/>
      <c r="K133" s="35"/>
    </row>
    <row r="134" spans="1:54" x14ac:dyDescent="0.3">
      <c r="C134" s="59" t="s">
        <v>24</v>
      </c>
      <c r="D134" s="54"/>
      <c r="E134" s="6"/>
      <c r="F134" s="19"/>
      <c r="G134" s="24"/>
      <c r="H134" s="24"/>
      <c r="I134" s="31"/>
      <c r="J134" s="31"/>
      <c r="K134" s="35"/>
    </row>
    <row r="135" spans="1:54" x14ac:dyDescent="0.3">
      <c r="B135" s="8" t="s">
        <v>187</v>
      </c>
      <c r="C135" s="57" t="s">
        <v>188</v>
      </c>
      <c r="D135" s="54"/>
      <c r="E135" s="6"/>
      <c r="F135" s="19"/>
      <c r="G135" s="24">
        <v>66699.149999999994</v>
      </c>
      <c r="H135" s="24">
        <v>2.13</v>
      </c>
      <c r="I135" s="31"/>
      <c r="J135" s="31"/>
      <c r="K135" s="35"/>
    </row>
    <row r="136" spans="1:54" x14ac:dyDescent="0.3">
      <c r="C136" s="58" t="s">
        <v>175</v>
      </c>
      <c r="D136" s="54"/>
      <c r="E136" s="6"/>
      <c r="F136" s="19"/>
      <c r="G136" s="25">
        <v>66699.149999999994</v>
      </c>
      <c r="H136" s="25">
        <v>2.13</v>
      </c>
      <c r="I136" s="31"/>
      <c r="J136" s="31"/>
      <c r="K136" s="35"/>
    </row>
    <row r="137" spans="1:54" x14ac:dyDescent="0.3">
      <c r="C137" s="57"/>
      <c r="D137" s="54"/>
      <c r="E137" s="6"/>
      <c r="F137" s="19"/>
      <c r="G137" s="24"/>
      <c r="H137" s="24"/>
      <c r="I137" s="31"/>
      <c r="J137" s="31"/>
      <c r="K137" s="35"/>
    </row>
    <row r="138" spans="1:54" x14ac:dyDescent="0.3">
      <c r="A138" s="10"/>
      <c r="B138" s="28"/>
      <c r="C138" s="58" t="s">
        <v>25</v>
      </c>
      <c r="D138" s="54"/>
      <c r="E138" s="6"/>
      <c r="F138" s="19"/>
      <c r="G138" s="24"/>
      <c r="H138" s="24"/>
      <c r="I138" s="31"/>
      <c r="J138" s="31"/>
      <c r="K138" s="35"/>
    </row>
    <row r="139" spans="1:54" s="2" customFormat="1" ht="13.8" x14ac:dyDescent="0.3">
      <c r="A139" s="28"/>
      <c r="B139" s="28"/>
      <c r="C139" s="57" t="s">
        <v>5128</v>
      </c>
      <c r="D139" s="54"/>
      <c r="E139" s="6"/>
      <c r="F139" s="19"/>
      <c r="G139" s="24">
        <v>25160</v>
      </c>
      <c r="H139" s="24">
        <v>0.8</v>
      </c>
      <c r="I139" s="31"/>
      <c r="J139" s="31"/>
      <c r="K139" s="35"/>
      <c r="L139" s="3"/>
      <c r="AI139" s="3"/>
      <c r="AV139" s="3"/>
      <c r="AX139" s="3"/>
      <c r="BB139" s="3"/>
    </row>
    <row r="140" spans="1:54" x14ac:dyDescent="0.3">
      <c r="B140" s="8"/>
      <c r="C140" s="57" t="s">
        <v>189</v>
      </c>
      <c r="D140" s="54"/>
      <c r="E140" s="6"/>
      <c r="F140" s="19"/>
      <c r="G140" s="24">
        <v>18054.830000000002</v>
      </c>
      <c r="H140" s="24">
        <v>0.54999999999999982</v>
      </c>
      <c r="I140" s="31"/>
      <c r="J140" s="31"/>
      <c r="K140" s="35"/>
    </row>
    <row r="141" spans="1:54" x14ac:dyDescent="0.3">
      <c r="C141" s="58" t="s">
        <v>175</v>
      </c>
      <c r="D141" s="54"/>
      <c r="E141" s="6"/>
      <c r="F141" s="19"/>
      <c r="G141" s="25">
        <v>43214.83</v>
      </c>
      <c r="H141" s="25">
        <v>1.3499999999999999</v>
      </c>
      <c r="I141" s="31"/>
      <c r="J141" s="31"/>
      <c r="K141" s="35"/>
    </row>
    <row r="142" spans="1:54" x14ac:dyDescent="0.3">
      <c r="C142" s="57"/>
      <c r="D142" s="54"/>
      <c r="E142" s="6"/>
      <c r="F142" s="19"/>
      <c r="G142" s="24"/>
      <c r="H142" s="24"/>
      <c r="I142" s="31"/>
      <c r="J142" s="31"/>
      <c r="K142" s="35"/>
    </row>
    <row r="143" spans="1:54" x14ac:dyDescent="0.3">
      <c r="C143" s="60" t="s">
        <v>190</v>
      </c>
      <c r="D143" s="55"/>
      <c r="E143" s="5"/>
      <c r="F143" s="20"/>
      <c r="G143" s="26">
        <v>3129556.44</v>
      </c>
      <c r="H143" s="26">
        <v>99.999999999999986</v>
      </c>
      <c r="I143" s="32"/>
      <c r="J143" s="32"/>
      <c r="K143" s="36"/>
    </row>
    <row r="146" spans="3:11" x14ac:dyDescent="0.3">
      <c r="C146" s="1" t="s">
        <v>191</v>
      </c>
    </row>
    <row r="147" spans="3:11" x14ac:dyDescent="0.3">
      <c r="C147" s="37" t="s">
        <v>192</v>
      </c>
      <c r="D147" s="37"/>
      <c r="E147" s="37"/>
      <c r="F147" s="37"/>
      <c r="G147" s="37"/>
      <c r="H147" s="37"/>
      <c r="I147" s="37"/>
      <c r="J147" s="37"/>
      <c r="K147" s="37"/>
    </row>
    <row r="148" spans="3:11" x14ac:dyDescent="0.3">
      <c r="C148" s="2" t="s">
        <v>193</v>
      </c>
    </row>
    <row r="149" spans="3:11" x14ac:dyDescent="0.3">
      <c r="C149" s="2" t="s">
        <v>194</v>
      </c>
    </row>
    <row r="150" spans="3:11" ht="30" customHeight="1" x14ac:dyDescent="0.3">
      <c r="C150" s="82" t="s">
        <v>195</v>
      </c>
      <c r="D150" s="83"/>
      <c r="E150" s="83"/>
      <c r="F150" s="83"/>
      <c r="G150" s="83"/>
      <c r="H150" s="83"/>
      <c r="I150" s="83"/>
      <c r="J150" s="83"/>
      <c r="K150" s="83"/>
    </row>
    <row r="151" spans="3:11" x14ac:dyDescent="0.3">
      <c r="C151" s="2" t="s">
        <v>196</v>
      </c>
    </row>
    <row r="153" spans="3:11" x14ac:dyDescent="0.3">
      <c r="C153" s="1" t="s">
        <v>5237</v>
      </c>
      <c r="E153" s="80" t="s">
        <v>5238</v>
      </c>
    </row>
    <row r="154" spans="3:11" x14ac:dyDescent="0.3">
      <c r="E154" s="2" t="s">
        <v>5240</v>
      </c>
    </row>
  </sheetData>
  <mergeCells count="1">
    <mergeCell ref="C150:K150"/>
  </mergeCells>
  <hyperlinks>
    <hyperlink ref="J2" location="'Index'!A1" display="'Index'!A1" xr:uid="{0181F762-9DD2-4C3E-8D44-F3A01387361D}"/>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437A-1406-4EB4-9079-220A6039D0D0}">
  <sheetPr codeName="Sheet1"/>
  <dimension ref="A1:IV546"/>
  <sheetViews>
    <sheetView showGridLines="0" zoomScale="90" zoomScaleNormal="90" workbookViewId="0">
      <pane ySplit="6" topLeftCell="A53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2242</v>
      </c>
      <c r="J2" s="38" t="s">
        <v>4884</v>
      </c>
    </row>
    <row r="3" spans="1:54" ht="16.2" x14ac:dyDescent="0.35">
      <c r="C3" s="1" t="s">
        <v>28</v>
      </c>
      <c r="D3" s="21" t="s">
        <v>2243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10120550</v>
      </c>
      <c r="G10" s="24">
        <v>196834.58</v>
      </c>
      <c r="H10" s="24">
        <v>5.83</v>
      </c>
      <c r="I10" s="31"/>
      <c r="J10" s="31"/>
      <c r="K10" s="35"/>
    </row>
    <row r="11" spans="1:54" x14ac:dyDescent="0.3">
      <c r="B11" s="8" t="s">
        <v>51</v>
      </c>
      <c r="C11" s="57" t="s">
        <v>52</v>
      </c>
      <c r="D11" s="54" t="s">
        <v>53</v>
      </c>
      <c r="E11" s="6" t="s">
        <v>43</v>
      </c>
      <c r="F11" s="19">
        <v>7932500</v>
      </c>
      <c r="G11" s="24">
        <v>94571.27</v>
      </c>
      <c r="H11" s="24">
        <v>2.8</v>
      </c>
      <c r="I11" s="31"/>
      <c r="J11" s="31"/>
      <c r="K11" s="35"/>
    </row>
    <row r="12" spans="1:54" x14ac:dyDescent="0.3">
      <c r="B12" s="8" t="s">
        <v>72</v>
      </c>
      <c r="C12" s="57" t="s">
        <v>73</v>
      </c>
      <c r="D12" s="54" t="s">
        <v>74</v>
      </c>
      <c r="E12" s="6" t="s">
        <v>43</v>
      </c>
      <c r="F12" s="19">
        <v>10772250</v>
      </c>
      <c r="G12" s="24">
        <v>87502.99</v>
      </c>
      <c r="H12" s="24">
        <v>2.59</v>
      </c>
      <c r="I12" s="31"/>
      <c r="J12" s="31"/>
      <c r="K12" s="35"/>
    </row>
    <row r="13" spans="1:54" x14ac:dyDescent="0.3">
      <c r="B13" s="8" t="s">
        <v>44</v>
      </c>
      <c r="C13" s="57" t="s">
        <v>45</v>
      </c>
      <c r="D13" s="54" t="s">
        <v>46</v>
      </c>
      <c r="E13" s="6" t="s">
        <v>43</v>
      </c>
      <c r="F13" s="19">
        <v>4948300</v>
      </c>
      <c r="G13" s="24">
        <v>71542.52</v>
      </c>
      <c r="H13" s="24">
        <v>2.12</v>
      </c>
      <c r="I13" s="31"/>
      <c r="J13" s="31"/>
      <c r="K13" s="35"/>
    </row>
    <row r="14" spans="1:54" x14ac:dyDescent="0.3">
      <c r="B14" s="8" t="s">
        <v>384</v>
      </c>
      <c r="C14" s="57" t="s">
        <v>385</v>
      </c>
      <c r="D14" s="54" t="s">
        <v>386</v>
      </c>
      <c r="E14" s="6" t="s">
        <v>100</v>
      </c>
      <c r="F14" s="19">
        <v>15747200</v>
      </c>
      <c r="G14" s="24">
        <v>65831.17</v>
      </c>
      <c r="H14" s="24">
        <v>1.95</v>
      </c>
      <c r="I14" s="31"/>
      <c r="J14" s="31"/>
      <c r="K14" s="35"/>
    </row>
    <row r="15" spans="1:54" x14ac:dyDescent="0.3">
      <c r="B15" s="8" t="s">
        <v>61</v>
      </c>
      <c r="C15" s="57" t="s">
        <v>62</v>
      </c>
      <c r="D15" s="54" t="s">
        <v>63</v>
      </c>
      <c r="E15" s="6" t="s">
        <v>50</v>
      </c>
      <c r="F15" s="19">
        <v>1680875</v>
      </c>
      <c r="G15" s="24">
        <v>58215.42</v>
      </c>
      <c r="H15" s="24">
        <v>1.72</v>
      </c>
      <c r="I15" s="31"/>
      <c r="J15" s="31"/>
      <c r="K15" s="35"/>
    </row>
    <row r="16" spans="1:54" x14ac:dyDescent="0.3">
      <c r="B16" s="8" t="s">
        <v>64</v>
      </c>
      <c r="C16" s="57" t="s">
        <v>65</v>
      </c>
      <c r="D16" s="54" t="s">
        <v>66</v>
      </c>
      <c r="E16" s="6" t="s">
        <v>67</v>
      </c>
      <c r="F16" s="19">
        <v>3172500</v>
      </c>
      <c r="G16" s="24">
        <v>45078.05</v>
      </c>
      <c r="H16" s="24">
        <v>1.34</v>
      </c>
      <c r="I16" s="31"/>
      <c r="J16" s="31"/>
      <c r="K16" s="35"/>
    </row>
    <row r="17" spans="2:11" x14ac:dyDescent="0.3">
      <c r="B17" s="8" t="s">
        <v>2156</v>
      </c>
      <c r="C17" s="57" t="s">
        <v>2157</v>
      </c>
      <c r="D17" s="54" t="s">
        <v>2158</v>
      </c>
      <c r="E17" s="6" t="s">
        <v>1038</v>
      </c>
      <c r="F17" s="19">
        <v>833100</v>
      </c>
      <c r="G17" s="24">
        <v>41439.230000000003</v>
      </c>
      <c r="H17" s="24">
        <v>1.23</v>
      </c>
      <c r="I17" s="31"/>
      <c r="J17" s="31"/>
      <c r="K17" s="35"/>
    </row>
    <row r="18" spans="2:11" x14ac:dyDescent="0.3">
      <c r="B18" s="8" t="s">
        <v>399</v>
      </c>
      <c r="C18" s="57" t="s">
        <v>400</v>
      </c>
      <c r="D18" s="54" t="s">
        <v>401</v>
      </c>
      <c r="E18" s="6" t="s">
        <v>71</v>
      </c>
      <c r="F18" s="19">
        <v>5408700</v>
      </c>
      <c r="G18" s="24">
        <v>38915.599999999999</v>
      </c>
      <c r="H18" s="24">
        <v>1.1499999999999999</v>
      </c>
      <c r="I18" s="31"/>
      <c r="J18" s="31"/>
      <c r="K18" s="35"/>
    </row>
    <row r="19" spans="2:11" x14ac:dyDescent="0.3">
      <c r="B19" s="8" t="s">
        <v>1035</v>
      </c>
      <c r="C19" s="57" t="s">
        <v>1036</v>
      </c>
      <c r="D19" s="54" t="s">
        <v>1037</v>
      </c>
      <c r="E19" s="6" t="s">
        <v>1038</v>
      </c>
      <c r="F19" s="19">
        <v>10069050</v>
      </c>
      <c r="G19" s="24">
        <v>38725.57</v>
      </c>
      <c r="H19" s="24">
        <v>1.1499999999999999</v>
      </c>
      <c r="I19" s="31"/>
      <c r="J19" s="31"/>
      <c r="K19" s="35"/>
    </row>
    <row r="20" spans="2:11" x14ac:dyDescent="0.3">
      <c r="B20" s="8" t="s">
        <v>1077</v>
      </c>
      <c r="C20" s="57" t="s">
        <v>1078</v>
      </c>
      <c r="D20" s="54" t="s">
        <v>1079</v>
      </c>
      <c r="E20" s="6" t="s">
        <v>43</v>
      </c>
      <c r="F20" s="19">
        <v>4670500</v>
      </c>
      <c r="G20" s="24">
        <v>38155.65</v>
      </c>
      <c r="H20" s="24">
        <v>1.1299999999999999</v>
      </c>
      <c r="I20" s="31"/>
      <c r="J20" s="31"/>
      <c r="K20" s="35"/>
    </row>
    <row r="21" spans="2:11" x14ac:dyDescent="0.3">
      <c r="B21" s="8" t="s">
        <v>2244</v>
      </c>
      <c r="C21" s="57" t="s">
        <v>633</v>
      </c>
      <c r="D21" s="54" t="s">
        <v>2245</v>
      </c>
      <c r="E21" s="6" t="s">
        <v>86</v>
      </c>
      <c r="F21" s="19">
        <v>8400775</v>
      </c>
      <c r="G21" s="24">
        <v>33796.32</v>
      </c>
      <c r="H21" s="24">
        <v>1</v>
      </c>
      <c r="I21" s="31"/>
      <c r="J21" s="31"/>
      <c r="K21" s="35"/>
    </row>
    <row r="22" spans="2:11" x14ac:dyDescent="0.3">
      <c r="B22" s="8" t="s">
        <v>2246</v>
      </c>
      <c r="C22" s="57" t="s">
        <v>2247</v>
      </c>
      <c r="D22" s="54" t="s">
        <v>2248</v>
      </c>
      <c r="E22" s="6" t="s">
        <v>43</v>
      </c>
      <c r="F22" s="19">
        <v>47872500</v>
      </c>
      <c r="G22" s="24">
        <v>32538.94</v>
      </c>
      <c r="H22" s="24">
        <v>0.96</v>
      </c>
      <c r="I22" s="31"/>
      <c r="J22" s="31"/>
      <c r="K22" s="35"/>
    </row>
    <row r="23" spans="2:11" x14ac:dyDescent="0.3">
      <c r="B23" s="8" t="s">
        <v>535</v>
      </c>
      <c r="C23" s="57" t="s">
        <v>536</v>
      </c>
      <c r="D23" s="54" t="s">
        <v>537</v>
      </c>
      <c r="E23" s="6" t="s">
        <v>86</v>
      </c>
      <c r="F23" s="19">
        <v>329750</v>
      </c>
      <c r="G23" s="24">
        <v>30272.7</v>
      </c>
      <c r="H23" s="24">
        <v>0.9</v>
      </c>
      <c r="I23" s="31"/>
      <c r="J23" s="31"/>
      <c r="K23" s="35"/>
    </row>
    <row r="24" spans="2:11" x14ac:dyDescent="0.3">
      <c r="B24" s="8" t="s">
        <v>241</v>
      </c>
      <c r="C24" s="57" t="s">
        <v>242</v>
      </c>
      <c r="D24" s="54" t="s">
        <v>243</v>
      </c>
      <c r="E24" s="6" t="s">
        <v>50</v>
      </c>
      <c r="F24" s="19">
        <v>325950</v>
      </c>
      <c r="G24" s="24">
        <v>27870.35</v>
      </c>
      <c r="H24" s="24">
        <v>0.83</v>
      </c>
      <c r="I24" s="31"/>
      <c r="J24" s="31"/>
      <c r="K24" s="35"/>
    </row>
    <row r="25" spans="2:11" x14ac:dyDescent="0.3">
      <c r="B25" s="8" t="s">
        <v>47</v>
      </c>
      <c r="C25" s="57" t="s">
        <v>48</v>
      </c>
      <c r="D25" s="54" t="s">
        <v>49</v>
      </c>
      <c r="E25" s="6" t="s">
        <v>50</v>
      </c>
      <c r="F25" s="19">
        <v>1702000</v>
      </c>
      <c r="G25" s="24">
        <v>26597.15</v>
      </c>
      <c r="H25" s="24">
        <v>0.79</v>
      </c>
      <c r="I25" s="31"/>
      <c r="J25" s="31"/>
      <c r="K25" s="35"/>
    </row>
    <row r="26" spans="2:11" x14ac:dyDescent="0.3">
      <c r="B26" s="8" t="s">
        <v>2106</v>
      </c>
      <c r="C26" s="57" t="s">
        <v>2107</v>
      </c>
      <c r="D26" s="54" t="s">
        <v>2108</v>
      </c>
      <c r="E26" s="6" t="s">
        <v>2109</v>
      </c>
      <c r="F26" s="19">
        <v>6052450</v>
      </c>
      <c r="G26" s="24">
        <v>26361.45</v>
      </c>
      <c r="H26" s="24">
        <v>0.78</v>
      </c>
      <c r="I26" s="31"/>
      <c r="J26" s="31"/>
      <c r="K26" s="35"/>
    </row>
    <row r="27" spans="2:11" x14ac:dyDescent="0.3">
      <c r="B27" s="8" t="s">
        <v>329</v>
      </c>
      <c r="C27" s="57" t="s">
        <v>330</v>
      </c>
      <c r="D27" s="54" t="s">
        <v>331</v>
      </c>
      <c r="E27" s="6" t="s">
        <v>240</v>
      </c>
      <c r="F27" s="19">
        <v>1403150</v>
      </c>
      <c r="G27" s="24">
        <v>26045.27</v>
      </c>
      <c r="H27" s="24">
        <v>0.77</v>
      </c>
      <c r="I27" s="31"/>
      <c r="J27" s="31"/>
      <c r="K27" s="35"/>
    </row>
    <row r="28" spans="2:11" x14ac:dyDescent="0.3">
      <c r="B28" s="8" t="s">
        <v>2249</v>
      </c>
      <c r="C28" s="57" t="s">
        <v>657</v>
      </c>
      <c r="D28" s="54" t="s">
        <v>2250</v>
      </c>
      <c r="E28" s="6" t="s">
        <v>86</v>
      </c>
      <c r="F28" s="19">
        <v>6195800</v>
      </c>
      <c r="G28" s="24">
        <v>25151.85</v>
      </c>
      <c r="H28" s="24">
        <v>0.75</v>
      </c>
      <c r="I28" s="31"/>
      <c r="J28" s="31"/>
      <c r="K28" s="35"/>
    </row>
    <row r="29" spans="2:11" x14ac:dyDescent="0.3">
      <c r="B29" s="8" t="s">
        <v>1073</v>
      </c>
      <c r="C29" s="57" t="s">
        <v>1074</v>
      </c>
      <c r="D29" s="54" t="s">
        <v>1075</v>
      </c>
      <c r="E29" s="6" t="s">
        <v>1076</v>
      </c>
      <c r="F29" s="19">
        <v>977700</v>
      </c>
      <c r="G29" s="24">
        <v>24637.06</v>
      </c>
      <c r="H29" s="24">
        <v>0.73</v>
      </c>
      <c r="I29" s="31"/>
      <c r="J29" s="31"/>
      <c r="K29" s="35"/>
    </row>
    <row r="30" spans="2:11" x14ac:dyDescent="0.3">
      <c r="B30" s="8" t="s">
        <v>253</v>
      </c>
      <c r="C30" s="57" t="s">
        <v>254</v>
      </c>
      <c r="D30" s="54" t="s">
        <v>255</v>
      </c>
      <c r="E30" s="6" t="s">
        <v>170</v>
      </c>
      <c r="F30" s="19">
        <v>1997000</v>
      </c>
      <c r="G30" s="24">
        <v>24591.06</v>
      </c>
      <c r="H30" s="24">
        <v>0.73</v>
      </c>
      <c r="I30" s="31"/>
      <c r="J30" s="31"/>
      <c r="K30" s="35"/>
    </row>
    <row r="31" spans="2:11" x14ac:dyDescent="0.3">
      <c r="B31" s="8" t="s">
        <v>538</v>
      </c>
      <c r="C31" s="57" t="s">
        <v>539</v>
      </c>
      <c r="D31" s="54" t="s">
        <v>540</v>
      </c>
      <c r="E31" s="6" t="s">
        <v>199</v>
      </c>
      <c r="F31" s="19">
        <v>447900</v>
      </c>
      <c r="G31" s="24">
        <v>23873.07</v>
      </c>
      <c r="H31" s="24">
        <v>0.71</v>
      </c>
      <c r="I31" s="31"/>
      <c r="J31" s="31"/>
      <c r="K31" s="35"/>
    </row>
    <row r="32" spans="2:11" x14ac:dyDescent="0.3">
      <c r="B32" s="8" t="s">
        <v>58</v>
      </c>
      <c r="C32" s="57" t="s">
        <v>59</v>
      </c>
      <c r="D32" s="54" t="s">
        <v>60</v>
      </c>
      <c r="E32" s="6" t="s">
        <v>43</v>
      </c>
      <c r="F32" s="19">
        <v>1142800</v>
      </c>
      <c r="G32" s="24">
        <v>23709.67</v>
      </c>
      <c r="H32" s="24">
        <v>0.7</v>
      </c>
      <c r="I32" s="31"/>
      <c r="J32" s="31"/>
      <c r="K32" s="35"/>
    </row>
    <row r="33" spans="2:11" x14ac:dyDescent="0.3">
      <c r="B33" s="8" t="s">
        <v>54</v>
      </c>
      <c r="C33" s="57" t="s">
        <v>55</v>
      </c>
      <c r="D33" s="54" t="s">
        <v>56</v>
      </c>
      <c r="E33" s="6" t="s">
        <v>57</v>
      </c>
      <c r="F33" s="19">
        <v>639750</v>
      </c>
      <c r="G33" s="24">
        <v>23511.45</v>
      </c>
      <c r="H33" s="24">
        <v>0.7</v>
      </c>
      <c r="I33" s="31"/>
      <c r="J33" s="31"/>
      <c r="K33" s="35"/>
    </row>
    <row r="34" spans="2:11" x14ac:dyDescent="0.3">
      <c r="B34" s="8" t="s">
        <v>815</v>
      </c>
      <c r="C34" s="57" t="s">
        <v>816</v>
      </c>
      <c r="D34" s="54" t="s">
        <v>817</v>
      </c>
      <c r="E34" s="6" t="s">
        <v>151</v>
      </c>
      <c r="F34" s="19">
        <v>661150</v>
      </c>
      <c r="G34" s="24">
        <v>23503.88</v>
      </c>
      <c r="H34" s="24">
        <v>0.7</v>
      </c>
      <c r="I34" s="31"/>
      <c r="J34" s="31"/>
      <c r="K34" s="35"/>
    </row>
    <row r="35" spans="2:11" x14ac:dyDescent="0.3">
      <c r="B35" s="8" t="s">
        <v>87</v>
      </c>
      <c r="C35" s="57" t="s">
        <v>88</v>
      </c>
      <c r="D35" s="54" t="s">
        <v>89</v>
      </c>
      <c r="E35" s="6" t="s">
        <v>90</v>
      </c>
      <c r="F35" s="19">
        <v>354800</v>
      </c>
      <c r="G35" s="24">
        <v>23459.38</v>
      </c>
      <c r="H35" s="24">
        <v>0.69</v>
      </c>
      <c r="I35" s="31"/>
      <c r="J35" s="31"/>
      <c r="K35" s="35"/>
    </row>
    <row r="36" spans="2:11" x14ac:dyDescent="0.3">
      <c r="B36" s="8" t="s">
        <v>75</v>
      </c>
      <c r="C36" s="57" t="s">
        <v>76</v>
      </c>
      <c r="D36" s="54" t="s">
        <v>77</v>
      </c>
      <c r="E36" s="6" t="s">
        <v>78</v>
      </c>
      <c r="F36" s="19">
        <v>205500</v>
      </c>
      <c r="G36" s="24">
        <v>23036.55</v>
      </c>
      <c r="H36" s="24">
        <v>0.68</v>
      </c>
      <c r="I36" s="31"/>
      <c r="J36" s="31"/>
      <c r="K36" s="35"/>
    </row>
    <row r="37" spans="2:11" x14ac:dyDescent="0.3">
      <c r="B37" s="8" t="s">
        <v>2251</v>
      </c>
      <c r="C37" s="57" t="s">
        <v>2252</v>
      </c>
      <c r="D37" s="54" t="s">
        <v>2253</v>
      </c>
      <c r="E37" s="6" t="s">
        <v>119</v>
      </c>
      <c r="F37" s="19">
        <v>1989375</v>
      </c>
      <c r="G37" s="24">
        <v>20179.23</v>
      </c>
      <c r="H37" s="24">
        <v>0.6</v>
      </c>
      <c r="I37" s="31"/>
      <c r="J37" s="31"/>
      <c r="K37" s="35"/>
    </row>
    <row r="38" spans="2:11" x14ac:dyDescent="0.3">
      <c r="B38" s="8" t="s">
        <v>1067</v>
      </c>
      <c r="C38" s="57" t="s">
        <v>1068</v>
      </c>
      <c r="D38" s="54" t="s">
        <v>1069</v>
      </c>
      <c r="E38" s="6" t="s">
        <v>489</v>
      </c>
      <c r="F38" s="19">
        <v>1814424</v>
      </c>
      <c r="G38" s="24">
        <v>20072.97</v>
      </c>
      <c r="H38" s="24">
        <v>0.59</v>
      </c>
      <c r="I38" s="31"/>
      <c r="J38" s="31"/>
      <c r="K38" s="35"/>
    </row>
    <row r="39" spans="2:11" x14ac:dyDescent="0.3">
      <c r="B39" s="8" t="s">
        <v>1045</v>
      </c>
      <c r="C39" s="57" t="s">
        <v>1046</v>
      </c>
      <c r="D39" s="54" t="s">
        <v>1047</v>
      </c>
      <c r="E39" s="6" t="s">
        <v>197</v>
      </c>
      <c r="F39" s="19">
        <v>2018250</v>
      </c>
      <c r="G39" s="24">
        <v>20051.310000000001</v>
      </c>
      <c r="H39" s="24">
        <v>0.59</v>
      </c>
      <c r="I39" s="31"/>
      <c r="J39" s="31"/>
      <c r="K39" s="35"/>
    </row>
    <row r="40" spans="2:11" x14ac:dyDescent="0.3">
      <c r="B40" s="8" t="s">
        <v>2254</v>
      </c>
      <c r="C40" s="57" t="s">
        <v>1413</v>
      </c>
      <c r="D40" s="54" t="s">
        <v>2255</v>
      </c>
      <c r="E40" s="6" t="s">
        <v>43</v>
      </c>
      <c r="F40" s="19">
        <v>16794000</v>
      </c>
      <c r="G40" s="24">
        <v>19272.79</v>
      </c>
      <c r="H40" s="24">
        <v>0.56999999999999995</v>
      </c>
      <c r="I40" s="31"/>
      <c r="J40" s="31"/>
      <c r="K40" s="35"/>
    </row>
    <row r="41" spans="2:11" x14ac:dyDescent="0.3">
      <c r="B41" s="8" t="s">
        <v>2233</v>
      </c>
      <c r="C41" s="57" t="s">
        <v>2234</v>
      </c>
      <c r="D41" s="54" t="s">
        <v>2235</v>
      </c>
      <c r="E41" s="6" t="s">
        <v>159</v>
      </c>
      <c r="F41" s="19">
        <v>2324025</v>
      </c>
      <c r="G41" s="24">
        <v>18542.23</v>
      </c>
      <c r="H41" s="24">
        <v>0.55000000000000004</v>
      </c>
      <c r="I41" s="31"/>
      <c r="J41" s="31"/>
      <c r="K41" s="35"/>
    </row>
    <row r="42" spans="2:11" x14ac:dyDescent="0.3">
      <c r="B42" s="8" t="s">
        <v>237</v>
      </c>
      <c r="C42" s="57" t="s">
        <v>238</v>
      </c>
      <c r="D42" s="54" t="s">
        <v>239</v>
      </c>
      <c r="E42" s="6" t="s">
        <v>240</v>
      </c>
      <c r="F42" s="19">
        <v>4661400</v>
      </c>
      <c r="G42" s="24">
        <v>17906.77</v>
      </c>
      <c r="H42" s="24">
        <v>0.53</v>
      </c>
      <c r="I42" s="31"/>
      <c r="J42" s="31"/>
      <c r="K42" s="35"/>
    </row>
    <row r="43" spans="2:11" x14ac:dyDescent="0.3">
      <c r="B43" s="8" t="s">
        <v>291</v>
      </c>
      <c r="C43" s="57" t="s">
        <v>292</v>
      </c>
      <c r="D43" s="54" t="s">
        <v>293</v>
      </c>
      <c r="E43" s="6" t="s">
        <v>43</v>
      </c>
      <c r="F43" s="19">
        <v>16752000</v>
      </c>
      <c r="G43" s="24">
        <v>17726.97</v>
      </c>
      <c r="H43" s="24">
        <v>0.53</v>
      </c>
      <c r="I43" s="31"/>
      <c r="J43" s="31"/>
      <c r="K43" s="35"/>
    </row>
    <row r="44" spans="2:11" x14ac:dyDescent="0.3">
      <c r="B44" s="8" t="s">
        <v>116</v>
      </c>
      <c r="C44" s="57" t="s">
        <v>117</v>
      </c>
      <c r="D44" s="54" t="s">
        <v>118</v>
      </c>
      <c r="E44" s="6" t="s">
        <v>119</v>
      </c>
      <c r="F44" s="19">
        <v>6008400</v>
      </c>
      <c r="G44" s="24">
        <v>17409.34</v>
      </c>
      <c r="H44" s="24">
        <v>0.52</v>
      </c>
      <c r="I44" s="31"/>
      <c r="J44" s="31"/>
      <c r="K44" s="35"/>
    </row>
    <row r="45" spans="2:11" x14ac:dyDescent="0.3">
      <c r="B45" s="8" t="s">
        <v>423</v>
      </c>
      <c r="C45" s="57" t="s">
        <v>424</v>
      </c>
      <c r="D45" s="54" t="s">
        <v>425</v>
      </c>
      <c r="E45" s="6" t="s">
        <v>426</v>
      </c>
      <c r="F45" s="19">
        <v>7235775</v>
      </c>
      <c r="G45" s="24">
        <v>17322.45</v>
      </c>
      <c r="H45" s="24">
        <v>0.51</v>
      </c>
      <c r="I45" s="31"/>
      <c r="J45" s="31"/>
      <c r="K45" s="35"/>
    </row>
    <row r="46" spans="2:11" x14ac:dyDescent="0.3">
      <c r="B46" s="8" t="s">
        <v>2256</v>
      </c>
      <c r="C46" s="57" t="s">
        <v>2257</v>
      </c>
      <c r="D46" s="54" t="s">
        <v>2258</v>
      </c>
      <c r="E46" s="6" t="s">
        <v>119</v>
      </c>
      <c r="F46" s="19">
        <v>4308650</v>
      </c>
      <c r="G46" s="24">
        <v>16924.38</v>
      </c>
      <c r="H46" s="24">
        <v>0.5</v>
      </c>
      <c r="I46" s="31"/>
      <c r="J46" s="31"/>
      <c r="K46" s="35"/>
    </row>
    <row r="47" spans="2:11" x14ac:dyDescent="0.3">
      <c r="B47" s="8" t="s">
        <v>922</v>
      </c>
      <c r="C47" s="57" t="s">
        <v>923</v>
      </c>
      <c r="D47" s="54" t="s">
        <v>924</v>
      </c>
      <c r="E47" s="6" t="s">
        <v>90</v>
      </c>
      <c r="F47" s="19">
        <v>1442100</v>
      </c>
      <c r="G47" s="24">
        <v>16552.419999999998</v>
      </c>
      <c r="H47" s="24">
        <v>0.49</v>
      </c>
      <c r="I47" s="31"/>
      <c r="J47" s="31"/>
      <c r="K47" s="35"/>
    </row>
    <row r="48" spans="2:11" x14ac:dyDescent="0.3">
      <c r="B48" s="8" t="s">
        <v>793</v>
      </c>
      <c r="C48" s="57" t="s">
        <v>794</v>
      </c>
      <c r="D48" s="54" t="s">
        <v>795</v>
      </c>
      <c r="E48" s="6" t="s">
        <v>163</v>
      </c>
      <c r="F48" s="19">
        <v>293300</v>
      </c>
      <c r="G48" s="24">
        <v>16552.39</v>
      </c>
      <c r="H48" s="24">
        <v>0.49</v>
      </c>
      <c r="I48" s="31"/>
      <c r="J48" s="31"/>
      <c r="K48" s="35"/>
    </row>
    <row r="49" spans="2:11" x14ac:dyDescent="0.3">
      <c r="B49" s="8" t="s">
        <v>265</v>
      </c>
      <c r="C49" s="57" t="s">
        <v>266</v>
      </c>
      <c r="D49" s="54" t="s">
        <v>267</v>
      </c>
      <c r="E49" s="6" t="s">
        <v>197</v>
      </c>
      <c r="F49" s="19">
        <v>12116000</v>
      </c>
      <c r="G49" s="24">
        <v>15651.45</v>
      </c>
      <c r="H49" s="24">
        <v>0.46</v>
      </c>
      <c r="I49" s="31"/>
      <c r="J49" s="31"/>
      <c r="K49" s="35"/>
    </row>
    <row r="50" spans="2:11" x14ac:dyDescent="0.3">
      <c r="B50" s="8" t="s">
        <v>2259</v>
      </c>
      <c r="C50" s="57" t="s">
        <v>2260</v>
      </c>
      <c r="D50" s="54" t="s">
        <v>2261</v>
      </c>
      <c r="E50" s="6" t="s">
        <v>318</v>
      </c>
      <c r="F50" s="19">
        <v>492750</v>
      </c>
      <c r="G50" s="24">
        <v>15310.73</v>
      </c>
      <c r="H50" s="24">
        <v>0.45</v>
      </c>
      <c r="I50" s="31"/>
      <c r="J50" s="31"/>
      <c r="K50" s="35"/>
    </row>
    <row r="51" spans="2:11" x14ac:dyDescent="0.3">
      <c r="B51" s="8" t="s">
        <v>509</v>
      </c>
      <c r="C51" s="57" t="s">
        <v>510</v>
      </c>
      <c r="D51" s="54" t="s">
        <v>511</v>
      </c>
      <c r="E51" s="6" t="s">
        <v>137</v>
      </c>
      <c r="F51" s="19">
        <v>9794450</v>
      </c>
      <c r="G51" s="24">
        <v>14997.26</v>
      </c>
      <c r="H51" s="24">
        <v>0.44</v>
      </c>
      <c r="I51" s="31"/>
      <c r="J51" s="31"/>
      <c r="K51" s="35"/>
    </row>
    <row r="52" spans="2:11" x14ac:dyDescent="0.3">
      <c r="B52" s="8" t="s">
        <v>131</v>
      </c>
      <c r="C52" s="57" t="s">
        <v>132</v>
      </c>
      <c r="D52" s="54" t="s">
        <v>133</v>
      </c>
      <c r="E52" s="6" t="s">
        <v>127</v>
      </c>
      <c r="F52" s="19">
        <v>250750</v>
      </c>
      <c r="G52" s="24">
        <v>14972.28</v>
      </c>
      <c r="H52" s="24">
        <v>0.44</v>
      </c>
      <c r="I52" s="31"/>
      <c r="J52" s="31"/>
      <c r="K52" s="35"/>
    </row>
    <row r="53" spans="2:11" x14ac:dyDescent="0.3">
      <c r="B53" s="8" t="s">
        <v>1048</v>
      </c>
      <c r="C53" s="57" t="s">
        <v>1049</v>
      </c>
      <c r="D53" s="54" t="s">
        <v>1050</v>
      </c>
      <c r="E53" s="6" t="s">
        <v>86</v>
      </c>
      <c r="F53" s="19">
        <v>5171900</v>
      </c>
      <c r="G53" s="24">
        <v>14825.25</v>
      </c>
      <c r="H53" s="24">
        <v>0.44</v>
      </c>
      <c r="I53" s="31"/>
      <c r="J53" s="31"/>
      <c r="K53" s="35"/>
    </row>
    <row r="54" spans="2:11" x14ac:dyDescent="0.3">
      <c r="B54" s="8" t="s">
        <v>2262</v>
      </c>
      <c r="C54" s="57" t="s">
        <v>2263</v>
      </c>
      <c r="D54" s="54" t="s">
        <v>2264</v>
      </c>
      <c r="E54" s="6" t="s">
        <v>119</v>
      </c>
      <c r="F54" s="19">
        <v>3002250</v>
      </c>
      <c r="G54" s="24">
        <v>14649.48</v>
      </c>
      <c r="H54" s="24">
        <v>0.43</v>
      </c>
      <c r="I54" s="31"/>
      <c r="J54" s="31"/>
      <c r="K54" s="35"/>
    </row>
    <row r="55" spans="2:11" x14ac:dyDescent="0.3">
      <c r="B55" s="8" t="s">
        <v>2265</v>
      </c>
      <c r="C55" s="57" t="s">
        <v>2266</v>
      </c>
      <c r="D55" s="54" t="s">
        <v>2267</v>
      </c>
      <c r="E55" s="6" t="s">
        <v>151</v>
      </c>
      <c r="F55" s="19">
        <v>4109400</v>
      </c>
      <c r="G55" s="24">
        <v>14502.07</v>
      </c>
      <c r="H55" s="24">
        <v>0.43</v>
      </c>
      <c r="I55" s="31"/>
      <c r="J55" s="31"/>
      <c r="K55" s="35"/>
    </row>
    <row r="56" spans="2:11" x14ac:dyDescent="0.3">
      <c r="B56" s="8" t="s">
        <v>551</v>
      </c>
      <c r="C56" s="57" t="s">
        <v>552</v>
      </c>
      <c r="D56" s="54" t="s">
        <v>553</v>
      </c>
      <c r="E56" s="6" t="s">
        <v>119</v>
      </c>
      <c r="F56" s="19">
        <v>4306500</v>
      </c>
      <c r="G56" s="24">
        <v>14379.4</v>
      </c>
      <c r="H56" s="24">
        <v>0.43</v>
      </c>
      <c r="I56" s="31"/>
      <c r="J56" s="31"/>
      <c r="K56" s="35"/>
    </row>
    <row r="57" spans="2:11" x14ac:dyDescent="0.3">
      <c r="B57" s="8" t="s">
        <v>1070</v>
      </c>
      <c r="C57" s="57" t="s">
        <v>1071</v>
      </c>
      <c r="D57" s="54" t="s">
        <v>1072</v>
      </c>
      <c r="E57" s="6" t="s">
        <v>155</v>
      </c>
      <c r="F57" s="19">
        <v>208625</v>
      </c>
      <c r="G57" s="24">
        <v>14354.44</v>
      </c>
      <c r="H57" s="24">
        <v>0.43</v>
      </c>
      <c r="I57" s="31"/>
      <c r="J57" s="31"/>
      <c r="K57" s="35"/>
    </row>
    <row r="58" spans="2:11" x14ac:dyDescent="0.3">
      <c r="B58" s="8" t="s">
        <v>156</v>
      </c>
      <c r="C58" s="57" t="s">
        <v>157</v>
      </c>
      <c r="D58" s="54" t="s">
        <v>158</v>
      </c>
      <c r="E58" s="6" t="s">
        <v>159</v>
      </c>
      <c r="F58" s="19">
        <v>634950</v>
      </c>
      <c r="G58" s="24">
        <v>14247.01</v>
      </c>
      <c r="H58" s="24">
        <v>0.42</v>
      </c>
      <c r="I58" s="31"/>
      <c r="J58" s="31"/>
      <c r="K58" s="35"/>
    </row>
    <row r="59" spans="2:11" x14ac:dyDescent="0.3">
      <c r="B59" s="8" t="s">
        <v>408</v>
      </c>
      <c r="C59" s="57" t="s">
        <v>409</v>
      </c>
      <c r="D59" s="54" t="s">
        <v>410</v>
      </c>
      <c r="E59" s="6" t="s">
        <v>347</v>
      </c>
      <c r="F59" s="19">
        <v>7400150</v>
      </c>
      <c r="G59" s="24">
        <v>14045.48</v>
      </c>
      <c r="H59" s="24">
        <v>0.42</v>
      </c>
      <c r="I59" s="31"/>
      <c r="J59" s="31"/>
      <c r="K59" s="35"/>
    </row>
    <row r="60" spans="2:11" x14ac:dyDescent="0.3">
      <c r="B60" s="8" t="s">
        <v>574</v>
      </c>
      <c r="C60" s="57" t="s">
        <v>575</v>
      </c>
      <c r="D60" s="54" t="s">
        <v>576</v>
      </c>
      <c r="E60" s="6" t="s">
        <v>271</v>
      </c>
      <c r="F60" s="19">
        <v>2741050</v>
      </c>
      <c r="G60" s="24">
        <v>13046.03</v>
      </c>
      <c r="H60" s="24">
        <v>0.39</v>
      </c>
      <c r="I60" s="31"/>
      <c r="J60" s="31"/>
      <c r="K60" s="35"/>
    </row>
    <row r="61" spans="2:11" x14ac:dyDescent="0.3">
      <c r="B61" s="8" t="s">
        <v>97</v>
      </c>
      <c r="C61" s="57" t="s">
        <v>98</v>
      </c>
      <c r="D61" s="54" t="s">
        <v>99</v>
      </c>
      <c r="E61" s="6" t="s">
        <v>100</v>
      </c>
      <c r="F61" s="19">
        <v>554400</v>
      </c>
      <c r="G61" s="24">
        <v>13018.98</v>
      </c>
      <c r="H61" s="24">
        <v>0.39</v>
      </c>
      <c r="I61" s="31"/>
      <c r="J61" s="31"/>
      <c r="K61" s="35"/>
    </row>
    <row r="62" spans="2:11" x14ac:dyDescent="0.3">
      <c r="B62" s="8" t="s">
        <v>848</v>
      </c>
      <c r="C62" s="57" t="s">
        <v>849</v>
      </c>
      <c r="D62" s="54" t="s">
        <v>850</v>
      </c>
      <c r="E62" s="6" t="s">
        <v>50</v>
      </c>
      <c r="F62" s="19">
        <v>782950</v>
      </c>
      <c r="G62" s="24">
        <v>12813.76</v>
      </c>
      <c r="H62" s="24">
        <v>0.38</v>
      </c>
      <c r="I62" s="31"/>
      <c r="J62" s="31"/>
      <c r="K62" s="35"/>
    </row>
    <row r="63" spans="2:11" x14ac:dyDescent="0.3">
      <c r="B63" s="8" t="s">
        <v>493</v>
      </c>
      <c r="C63" s="57" t="s">
        <v>494</v>
      </c>
      <c r="D63" s="54" t="s">
        <v>495</v>
      </c>
      <c r="E63" s="6" t="s">
        <v>325</v>
      </c>
      <c r="F63" s="19">
        <v>219700</v>
      </c>
      <c r="G63" s="24">
        <v>12106.57</v>
      </c>
      <c r="H63" s="24">
        <v>0.36</v>
      </c>
      <c r="I63" s="31"/>
      <c r="J63" s="31"/>
      <c r="K63" s="35"/>
    </row>
    <row r="64" spans="2:11" x14ac:dyDescent="0.3">
      <c r="B64" s="8" t="s">
        <v>348</v>
      </c>
      <c r="C64" s="57" t="s">
        <v>349</v>
      </c>
      <c r="D64" s="54" t="s">
        <v>350</v>
      </c>
      <c r="E64" s="6" t="s">
        <v>163</v>
      </c>
      <c r="F64" s="19">
        <v>5044000</v>
      </c>
      <c r="G64" s="24">
        <v>12020.36</v>
      </c>
      <c r="H64" s="24">
        <v>0.36</v>
      </c>
      <c r="I64" s="31"/>
      <c r="J64" s="31"/>
      <c r="K64" s="35"/>
    </row>
    <row r="65" spans="2:11" x14ac:dyDescent="0.3">
      <c r="B65" s="8" t="s">
        <v>2080</v>
      </c>
      <c r="C65" s="57" t="s">
        <v>1347</v>
      </c>
      <c r="D65" s="54" t="s">
        <v>2081</v>
      </c>
      <c r="E65" s="6" t="s">
        <v>127</v>
      </c>
      <c r="F65" s="19">
        <v>4559625</v>
      </c>
      <c r="G65" s="24">
        <v>11847.27</v>
      </c>
      <c r="H65" s="24">
        <v>0.35</v>
      </c>
      <c r="I65" s="31"/>
      <c r="J65" s="31"/>
      <c r="K65" s="35"/>
    </row>
    <row r="66" spans="2:11" x14ac:dyDescent="0.3">
      <c r="B66" s="8" t="s">
        <v>960</v>
      </c>
      <c r="C66" s="57" t="s">
        <v>961</v>
      </c>
      <c r="D66" s="54" t="s">
        <v>962</v>
      </c>
      <c r="E66" s="6" t="s">
        <v>71</v>
      </c>
      <c r="F66" s="19">
        <v>135150</v>
      </c>
      <c r="G66" s="24">
        <v>11632.36</v>
      </c>
      <c r="H66" s="24">
        <v>0.34</v>
      </c>
      <c r="I66" s="31"/>
      <c r="J66" s="31"/>
      <c r="K66" s="35"/>
    </row>
    <row r="67" spans="2:11" x14ac:dyDescent="0.3">
      <c r="B67" s="8" t="s">
        <v>393</v>
      </c>
      <c r="C67" s="57" t="s">
        <v>394</v>
      </c>
      <c r="D67" s="54" t="s">
        <v>395</v>
      </c>
      <c r="E67" s="6" t="s">
        <v>71</v>
      </c>
      <c r="F67" s="19">
        <v>386925</v>
      </c>
      <c r="G67" s="24">
        <v>11517.98</v>
      </c>
      <c r="H67" s="24">
        <v>0.34</v>
      </c>
      <c r="I67" s="31"/>
      <c r="J67" s="31"/>
      <c r="K67" s="35"/>
    </row>
    <row r="68" spans="2:11" x14ac:dyDescent="0.3">
      <c r="B68" s="8" t="s">
        <v>2268</v>
      </c>
      <c r="C68" s="57" t="s">
        <v>1206</v>
      </c>
      <c r="D68" s="54" t="s">
        <v>2269</v>
      </c>
      <c r="E68" s="6" t="s">
        <v>86</v>
      </c>
      <c r="F68" s="19">
        <v>4819500</v>
      </c>
      <c r="G68" s="24">
        <v>10723.87</v>
      </c>
      <c r="H68" s="24">
        <v>0.32</v>
      </c>
      <c r="I68" s="31"/>
      <c r="J68" s="31"/>
      <c r="K68" s="35"/>
    </row>
    <row r="69" spans="2:11" x14ac:dyDescent="0.3">
      <c r="B69" s="8" t="s">
        <v>2270</v>
      </c>
      <c r="C69" s="57" t="s">
        <v>2271</v>
      </c>
      <c r="D69" s="54" t="s">
        <v>2272</v>
      </c>
      <c r="E69" s="6" t="s">
        <v>547</v>
      </c>
      <c r="F69" s="19">
        <v>12363750</v>
      </c>
      <c r="G69" s="24">
        <v>10395.44</v>
      </c>
      <c r="H69" s="24">
        <v>0.31</v>
      </c>
      <c r="I69" s="31"/>
      <c r="J69" s="31"/>
      <c r="K69" s="35"/>
    </row>
    <row r="70" spans="2:11" x14ac:dyDescent="0.3">
      <c r="B70" s="8" t="s">
        <v>2273</v>
      </c>
      <c r="C70" s="57" t="s">
        <v>2274</v>
      </c>
      <c r="D70" s="54" t="s">
        <v>2275</v>
      </c>
      <c r="E70" s="6" t="s">
        <v>860</v>
      </c>
      <c r="F70" s="19">
        <v>1166750</v>
      </c>
      <c r="G70" s="24">
        <v>10389.33</v>
      </c>
      <c r="H70" s="24">
        <v>0.31</v>
      </c>
      <c r="I70" s="31"/>
      <c r="J70" s="31"/>
      <c r="K70" s="35"/>
    </row>
    <row r="71" spans="2:11" x14ac:dyDescent="0.3">
      <c r="B71" s="8" t="s">
        <v>309</v>
      </c>
      <c r="C71" s="57" t="s">
        <v>310</v>
      </c>
      <c r="D71" s="54" t="s">
        <v>311</v>
      </c>
      <c r="E71" s="6" t="s">
        <v>197</v>
      </c>
      <c r="F71" s="19">
        <v>6451500</v>
      </c>
      <c r="G71" s="24">
        <v>10388.209999999999</v>
      </c>
      <c r="H71" s="24">
        <v>0.31</v>
      </c>
      <c r="I71" s="31"/>
      <c r="J71" s="31"/>
      <c r="K71" s="35"/>
    </row>
    <row r="72" spans="2:11" x14ac:dyDescent="0.3">
      <c r="B72" s="8" t="s">
        <v>982</v>
      </c>
      <c r="C72" s="57" t="s">
        <v>983</v>
      </c>
      <c r="D72" s="54" t="s">
        <v>984</v>
      </c>
      <c r="E72" s="6" t="s">
        <v>71</v>
      </c>
      <c r="F72" s="19">
        <v>240150</v>
      </c>
      <c r="G72" s="24">
        <v>10348.780000000001</v>
      </c>
      <c r="H72" s="24">
        <v>0.31</v>
      </c>
      <c r="I72" s="31"/>
      <c r="J72" s="31"/>
      <c r="K72" s="35"/>
    </row>
    <row r="73" spans="2:11" x14ac:dyDescent="0.3">
      <c r="B73" s="8" t="s">
        <v>1055</v>
      </c>
      <c r="C73" s="57" t="s">
        <v>1056</v>
      </c>
      <c r="D73" s="54" t="s">
        <v>1057</v>
      </c>
      <c r="E73" s="6" t="s">
        <v>86</v>
      </c>
      <c r="F73" s="19">
        <v>1584750</v>
      </c>
      <c r="G73" s="24">
        <v>10132.1</v>
      </c>
      <c r="H73" s="24">
        <v>0.3</v>
      </c>
      <c r="I73" s="31"/>
      <c r="J73" s="31"/>
      <c r="K73" s="35"/>
    </row>
    <row r="74" spans="2:11" x14ac:dyDescent="0.3">
      <c r="B74" s="8" t="s">
        <v>2276</v>
      </c>
      <c r="C74" s="57" t="s">
        <v>2277</v>
      </c>
      <c r="D74" s="54" t="s">
        <v>2278</v>
      </c>
      <c r="E74" s="6" t="s">
        <v>50</v>
      </c>
      <c r="F74" s="19">
        <v>375925</v>
      </c>
      <c r="G74" s="24">
        <v>9619.17</v>
      </c>
      <c r="H74" s="24">
        <v>0.28000000000000003</v>
      </c>
      <c r="I74" s="31"/>
      <c r="J74" s="31"/>
      <c r="K74" s="35"/>
    </row>
    <row r="75" spans="2:11" x14ac:dyDescent="0.3">
      <c r="B75" s="8" t="s">
        <v>1051</v>
      </c>
      <c r="C75" s="57" t="s">
        <v>1052</v>
      </c>
      <c r="D75" s="54" t="s">
        <v>1053</v>
      </c>
      <c r="E75" s="6" t="s">
        <v>1054</v>
      </c>
      <c r="F75" s="19">
        <v>2397150</v>
      </c>
      <c r="G75" s="24">
        <v>9523.8799999999992</v>
      </c>
      <c r="H75" s="24">
        <v>0.28000000000000003</v>
      </c>
      <c r="I75" s="31"/>
      <c r="J75" s="31"/>
      <c r="K75" s="35"/>
    </row>
    <row r="76" spans="2:11" x14ac:dyDescent="0.3">
      <c r="B76" s="8" t="s">
        <v>2279</v>
      </c>
      <c r="C76" s="57" t="s">
        <v>595</v>
      </c>
      <c r="D76" s="54" t="s">
        <v>2280</v>
      </c>
      <c r="E76" s="6" t="s">
        <v>86</v>
      </c>
      <c r="F76" s="19">
        <v>1592000</v>
      </c>
      <c r="G76" s="24">
        <v>9495.48</v>
      </c>
      <c r="H76" s="24">
        <v>0.28000000000000003</v>
      </c>
      <c r="I76" s="31"/>
      <c r="J76" s="31"/>
      <c r="K76" s="35"/>
    </row>
    <row r="77" spans="2:11" x14ac:dyDescent="0.3">
      <c r="B77" s="8" t="s">
        <v>104</v>
      </c>
      <c r="C77" s="57" t="s">
        <v>105</v>
      </c>
      <c r="D77" s="54" t="s">
        <v>106</v>
      </c>
      <c r="E77" s="6" t="s">
        <v>107</v>
      </c>
      <c r="F77" s="19">
        <v>1465800</v>
      </c>
      <c r="G77" s="24">
        <v>9285.84</v>
      </c>
      <c r="H77" s="24">
        <v>0.28000000000000003</v>
      </c>
      <c r="I77" s="31"/>
      <c r="J77" s="31"/>
      <c r="K77" s="35"/>
    </row>
    <row r="78" spans="2:11" x14ac:dyDescent="0.3">
      <c r="B78" s="8" t="s">
        <v>420</v>
      </c>
      <c r="C78" s="57" t="s">
        <v>421</v>
      </c>
      <c r="D78" s="54" t="s">
        <v>422</v>
      </c>
      <c r="E78" s="6" t="s">
        <v>67</v>
      </c>
      <c r="F78" s="19">
        <v>2755800</v>
      </c>
      <c r="G78" s="24">
        <v>8774.4699999999993</v>
      </c>
      <c r="H78" s="24">
        <v>0.26</v>
      </c>
      <c r="I78" s="31"/>
      <c r="J78" s="31"/>
      <c r="K78" s="35"/>
    </row>
    <row r="79" spans="2:11" x14ac:dyDescent="0.3">
      <c r="B79" s="8" t="s">
        <v>978</v>
      </c>
      <c r="C79" s="57" t="s">
        <v>979</v>
      </c>
      <c r="D79" s="54" t="s">
        <v>980</v>
      </c>
      <c r="E79" s="6" t="s">
        <v>981</v>
      </c>
      <c r="F79" s="19">
        <v>12028500</v>
      </c>
      <c r="G79" s="24">
        <v>8560.68</v>
      </c>
      <c r="H79" s="24">
        <v>0.25</v>
      </c>
      <c r="I79" s="31"/>
      <c r="J79" s="31"/>
      <c r="K79" s="35"/>
    </row>
    <row r="80" spans="2:11" x14ac:dyDescent="0.3">
      <c r="B80" s="8" t="s">
        <v>966</v>
      </c>
      <c r="C80" s="57" t="s">
        <v>967</v>
      </c>
      <c r="D80" s="54" t="s">
        <v>968</v>
      </c>
      <c r="E80" s="6" t="s">
        <v>78</v>
      </c>
      <c r="F80" s="19">
        <v>334000</v>
      </c>
      <c r="G80" s="24">
        <v>8502.9699999999993</v>
      </c>
      <c r="H80" s="24">
        <v>0.25</v>
      </c>
      <c r="I80" s="31"/>
      <c r="J80" s="31"/>
      <c r="K80" s="35"/>
    </row>
    <row r="81" spans="2:11" x14ac:dyDescent="0.3">
      <c r="B81" s="8" t="s">
        <v>2082</v>
      </c>
      <c r="C81" s="57" t="s">
        <v>1276</v>
      </c>
      <c r="D81" s="54" t="s">
        <v>2083</v>
      </c>
      <c r="E81" s="6" t="s">
        <v>67</v>
      </c>
      <c r="F81" s="19">
        <v>2065500</v>
      </c>
      <c r="G81" s="24">
        <v>8490.24</v>
      </c>
      <c r="H81" s="24">
        <v>0.25</v>
      </c>
      <c r="I81" s="31"/>
      <c r="J81" s="31"/>
      <c r="K81" s="35"/>
    </row>
    <row r="82" spans="2:11" x14ac:dyDescent="0.3">
      <c r="B82" s="8" t="s">
        <v>2281</v>
      </c>
      <c r="C82" s="57" t="s">
        <v>2282</v>
      </c>
      <c r="D82" s="54" t="s">
        <v>2283</v>
      </c>
      <c r="E82" s="6" t="s">
        <v>147</v>
      </c>
      <c r="F82" s="19">
        <v>1116500</v>
      </c>
      <c r="G82" s="24">
        <v>8440.74</v>
      </c>
      <c r="H82" s="24">
        <v>0.25</v>
      </c>
      <c r="I82" s="31"/>
      <c r="J82" s="31"/>
      <c r="K82" s="35"/>
    </row>
    <row r="83" spans="2:11" x14ac:dyDescent="0.3">
      <c r="B83" s="8" t="s">
        <v>411</v>
      </c>
      <c r="C83" s="57" t="s">
        <v>412</v>
      </c>
      <c r="D83" s="54" t="s">
        <v>413</v>
      </c>
      <c r="E83" s="6" t="s">
        <v>86</v>
      </c>
      <c r="F83" s="19">
        <v>3164184</v>
      </c>
      <c r="G83" s="24">
        <v>8261.68</v>
      </c>
      <c r="H83" s="24">
        <v>0.24</v>
      </c>
      <c r="I83" s="31"/>
      <c r="J83" s="31"/>
      <c r="K83" s="35"/>
    </row>
    <row r="84" spans="2:11" x14ac:dyDescent="0.3">
      <c r="B84" s="8" t="s">
        <v>548</v>
      </c>
      <c r="C84" s="57" t="s">
        <v>549</v>
      </c>
      <c r="D84" s="54" t="s">
        <v>550</v>
      </c>
      <c r="E84" s="6" t="s">
        <v>155</v>
      </c>
      <c r="F84" s="19">
        <v>727650</v>
      </c>
      <c r="G84" s="24">
        <v>8187.52</v>
      </c>
      <c r="H84" s="24">
        <v>0.24</v>
      </c>
      <c r="I84" s="31"/>
      <c r="J84" s="31"/>
      <c r="K84" s="35"/>
    </row>
    <row r="85" spans="2:11" x14ac:dyDescent="0.3">
      <c r="B85" s="8" t="s">
        <v>2284</v>
      </c>
      <c r="C85" s="57" t="s">
        <v>2285</v>
      </c>
      <c r="D85" s="54" t="s">
        <v>2286</v>
      </c>
      <c r="E85" s="6" t="s">
        <v>137</v>
      </c>
      <c r="F85" s="19">
        <v>2093400</v>
      </c>
      <c r="G85" s="24">
        <v>8098.32</v>
      </c>
      <c r="H85" s="24">
        <v>0.24</v>
      </c>
      <c r="I85" s="31"/>
      <c r="J85" s="31"/>
      <c r="K85" s="35"/>
    </row>
    <row r="86" spans="2:11" x14ac:dyDescent="0.3">
      <c r="B86" s="8" t="s">
        <v>79</v>
      </c>
      <c r="C86" s="57" t="s">
        <v>80</v>
      </c>
      <c r="D86" s="54" t="s">
        <v>81</v>
      </c>
      <c r="E86" s="6" t="s">
        <v>82</v>
      </c>
      <c r="F86" s="19">
        <v>1032900</v>
      </c>
      <c r="G86" s="24">
        <v>8024.08</v>
      </c>
      <c r="H86" s="24">
        <v>0.24</v>
      </c>
      <c r="I86" s="31"/>
      <c r="J86" s="31"/>
      <c r="K86" s="35"/>
    </row>
    <row r="87" spans="2:11" x14ac:dyDescent="0.3">
      <c r="B87" s="8" t="s">
        <v>2287</v>
      </c>
      <c r="C87" s="57" t="s">
        <v>2288</v>
      </c>
      <c r="D87" s="54" t="s">
        <v>2289</v>
      </c>
      <c r="E87" s="6" t="s">
        <v>119</v>
      </c>
      <c r="F87" s="19">
        <v>912500</v>
      </c>
      <c r="G87" s="24">
        <v>7913.2</v>
      </c>
      <c r="H87" s="24">
        <v>0.23</v>
      </c>
      <c r="I87" s="31"/>
      <c r="J87" s="31"/>
      <c r="K87" s="35"/>
    </row>
    <row r="88" spans="2:11" x14ac:dyDescent="0.3">
      <c r="B88" s="8" t="s">
        <v>2290</v>
      </c>
      <c r="C88" s="57" t="s">
        <v>2291</v>
      </c>
      <c r="D88" s="54" t="s">
        <v>2292</v>
      </c>
      <c r="E88" s="6" t="s">
        <v>240</v>
      </c>
      <c r="F88" s="19">
        <v>113056350</v>
      </c>
      <c r="G88" s="24">
        <v>7823.5</v>
      </c>
      <c r="H88" s="24">
        <v>0.23</v>
      </c>
      <c r="I88" s="31"/>
      <c r="J88" s="31"/>
      <c r="K88" s="35"/>
    </row>
    <row r="89" spans="2:11" x14ac:dyDescent="0.3">
      <c r="B89" s="8" t="s">
        <v>101</v>
      </c>
      <c r="C89" s="57" t="s">
        <v>102</v>
      </c>
      <c r="D89" s="54" t="s">
        <v>103</v>
      </c>
      <c r="E89" s="6" t="s">
        <v>71</v>
      </c>
      <c r="F89" s="19">
        <v>280350</v>
      </c>
      <c r="G89" s="24">
        <v>7795.97</v>
      </c>
      <c r="H89" s="24">
        <v>0.23</v>
      </c>
      <c r="I89" s="31"/>
      <c r="J89" s="31"/>
      <c r="K89" s="35"/>
    </row>
    <row r="90" spans="2:11" x14ac:dyDescent="0.3">
      <c r="B90" s="8" t="s">
        <v>396</v>
      </c>
      <c r="C90" s="57" t="s">
        <v>397</v>
      </c>
      <c r="D90" s="54" t="s">
        <v>398</v>
      </c>
      <c r="E90" s="6" t="s">
        <v>50</v>
      </c>
      <c r="F90" s="19">
        <v>489000</v>
      </c>
      <c r="G90" s="24">
        <v>7696.37</v>
      </c>
      <c r="H90" s="24">
        <v>0.23</v>
      </c>
      <c r="I90" s="31"/>
      <c r="J90" s="31"/>
      <c r="K90" s="35"/>
    </row>
    <row r="91" spans="2:11" x14ac:dyDescent="0.3">
      <c r="B91" s="8" t="s">
        <v>2293</v>
      </c>
      <c r="C91" s="57" t="s">
        <v>2294</v>
      </c>
      <c r="D91" s="54" t="s">
        <v>2295</v>
      </c>
      <c r="E91" s="6" t="s">
        <v>43</v>
      </c>
      <c r="F91" s="19">
        <v>3497500</v>
      </c>
      <c r="G91" s="24">
        <v>7452.12</v>
      </c>
      <c r="H91" s="24">
        <v>0.22</v>
      </c>
      <c r="I91" s="31"/>
      <c r="J91" s="31"/>
      <c r="K91" s="35"/>
    </row>
    <row r="92" spans="2:11" x14ac:dyDescent="0.3">
      <c r="B92" s="8" t="s">
        <v>300</v>
      </c>
      <c r="C92" s="57" t="s">
        <v>301</v>
      </c>
      <c r="D92" s="54" t="s">
        <v>302</v>
      </c>
      <c r="E92" s="6" t="s">
        <v>43</v>
      </c>
      <c r="F92" s="19">
        <v>2983500</v>
      </c>
      <c r="G92" s="24">
        <v>7445.32</v>
      </c>
      <c r="H92" s="24">
        <v>0.22</v>
      </c>
      <c r="I92" s="31"/>
      <c r="J92" s="31"/>
      <c r="K92" s="35"/>
    </row>
    <row r="93" spans="2:11" x14ac:dyDescent="0.3">
      <c r="B93" s="8" t="s">
        <v>1039</v>
      </c>
      <c r="C93" s="57" t="s">
        <v>1040</v>
      </c>
      <c r="D93" s="54" t="s">
        <v>1041</v>
      </c>
      <c r="E93" s="6" t="s">
        <v>86</v>
      </c>
      <c r="F93" s="19">
        <v>359000</v>
      </c>
      <c r="G93" s="24">
        <v>7242.47</v>
      </c>
      <c r="H93" s="24">
        <v>0.21</v>
      </c>
      <c r="I93" s="31"/>
      <c r="J93" s="31"/>
      <c r="K93" s="35"/>
    </row>
    <row r="94" spans="2:11" x14ac:dyDescent="0.3">
      <c r="B94" s="8" t="s">
        <v>954</v>
      </c>
      <c r="C94" s="57" t="s">
        <v>955</v>
      </c>
      <c r="D94" s="54" t="s">
        <v>956</v>
      </c>
      <c r="E94" s="6" t="s">
        <v>170</v>
      </c>
      <c r="F94" s="19">
        <v>1468750</v>
      </c>
      <c r="G94" s="24">
        <v>7093.33</v>
      </c>
      <c r="H94" s="24">
        <v>0.21</v>
      </c>
      <c r="I94" s="31"/>
      <c r="J94" s="31"/>
      <c r="K94" s="35"/>
    </row>
    <row r="95" spans="2:11" x14ac:dyDescent="0.3">
      <c r="B95" s="8" t="s">
        <v>2296</v>
      </c>
      <c r="C95" s="57" t="s">
        <v>615</v>
      </c>
      <c r="D95" s="54" t="s">
        <v>2297</v>
      </c>
      <c r="E95" s="6" t="s">
        <v>240</v>
      </c>
      <c r="F95" s="19">
        <v>420750</v>
      </c>
      <c r="G95" s="24">
        <v>7052.61</v>
      </c>
      <c r="H95" s="24">
        <v>0.21</v>
      </c>
      <c r="I95" s="31"/>
      <c r="J95" s="31"/>
      <c r="K95" s="35"/>
    </row>
    <row r="96" spans="2:11" x14ac:dyDescent="0.3">
      <c r="B96" s="8" t="s">
        <v>988</v>
      </c>
      <c r="C96" s="57" t="s">
        <v>989</v>
      </c>
      <c r="D96" s="54" t="s">
        <v>990</v>
      </c>
      <c r="E96" s="6" t="s">
        <v>43</v>
      </c>
      <c r="F96" s="19">
        <v>4079600</v>
      </c>
      <c r="G96" s="24">
        <v>6943.07</v>
      </c>
      <c r="H96" s="24">
        <v>0.21</v>
      </c>
      <c r="I96" s="31"/>
      <c r="J96" s="31"/>
      <c r="K96" s="35"/>
    </row>
    <row r="97" spans="2:11" x14ac:dyDescent="0.3">
      <c r="B97" s="8" t="s">
        <v>2298</v>
      </c>
      <c r="C97" s="57" t="s">
        <v>2299</v>
      </c>
      <c r="D97" s="54" t="s">
        <v>2300</v>
      </c>
      <c r="E97" s="6" t="s">
        <v>163</v>
      </c>
      <c r="F97" s="19">
        <v>482625</v>
      </c>
      <c r="G97" s="24">
        <v>6889.47</v>
      </c>
      <c r="H97" s="24">
        <v>0.2</v>
      </c>
      <c r="I97" s="31"/>
      <c r="J97" s="31"/>
      <c r="K97" s="35"/>
    </row>
    <row r="98" spans="2:11" x14ac:dyDescent="0.3">
      <c r="B98" s="8" t="s">
        <v>544</v>
      </c>
      <c r="C98" s="57" t="s">
        <v>545</v>
      </c>
      <c r="D98" s="54" t="s">
        <v>546</v>
      </c>
      <c r="E98" s="6" t="s">
        <v>547</v>
      </c>
      <c r="F98" s="19">
        <v>476000</v>
      </c>
      <c r="G98" s="24">
        <v>6820.13</v>
      </c>
      <c r="H98" s="24">
        <v>0.2</v>
      </c>
      <c r="I98" s="31"/>
      <c r="J98" s="31"/>
      <c r="K98" s="35"/>
    </row>
    <row r="99" spans="2:11" x14ac:dyDescent="0.3">
      <c r="B99" s="8" t="s">
        <v>2301</v>
      </c>
      <c r="C99" s="57" t="s">
        <v>2302</v>
      </c>
      <c r="D99" s="54" t="s">
        <v>2303</v>
      </c>
      <c r="E99" s="6" t="s">
        <v>90</v>
      </c>
      <c r="F99" s="19">
        <v>455325</v>
      </c>
      <c r="G99" s="24">
        <v>6634.54</v>
      </c>
      <c r="H99" s="24">
        <v>0.2</v>
      </c>
      <c r="I99" s="31"/>
      <c r="J99" s="31"/>
      <c r="K99" s="35"/>
    </row>
    <row r="100" spans="2:11" x14ac:dyDescent="0.3">
      <c r="B100" s="8" t="s">
        <v>417</v>
      </c>
      <c r="C100" s="57" t="s">
        <v>418</v>
      </c>
      <c r="D100" s="54" t="s">
        <v>419</v>
      </c>
      <c r="E100" s="6" t="s">
        <v>82</v>
      </c>
      <c r="F100" s="19">
        <v>996000</v>
      </c>
      <c r="G100" s="24">
        <v>6597.5</v>
      </c>
      <c r="H100" s="24">
        <v>0.2</v>
      </c>
      <c r="I100" s="31"/>
      <c r="J100" s="31"/>
      <c r="K100" s="35"/>
    </row>
    <row r="101" spans="2:11" x14ac:dyDescent="0.3">
      <c r="B101" s="8" t="s">
        <v>2304</v>
      </c>
      <c r="C101" s="57" t="s">
        <v>2305</v>
      </c>
      <c r="D101" s="54" t="s">
        <v>2306</v>
      </c>
      <c r="E101" s="6" t="s">
        <v>86</v>
      </c>
      <c r="F101" s="19">
        <v>2742000</v>
      </c>
      <c r="G101" s="24">
        <v>6544.06</v>
      </c>
      <c r="H101" s="24">
        <v>0.19</v>
      </c>
      <c r="I101" s="31"/>
      <c r="J101" s="31"/>
      <c r="K101" s="35"/>
    </row>
    <row r="102" spans="2:11" x14ac:dyDescent="0.3">
      <c r="B102" s="8" t="s">
        <v>919</v>
      </c>
      <c r="C102" s="57" t="s">
        <v>920</v>
      </c>
      <c r="D102" s="54" t="s">
        <v>921</v>
      </c>
      <c r="E102" s="6" t="s">
        <v>90</v>
      </c>
      <c r="F102" s="19">
        <v>198250</v>
      </c>
      <c r="G102" s="24">
        <v>6293.84</v>
      </c>
      <c r="H102" s="24">
        <v>0.19</v>
      </c>
      <c r="I102" s="31"/>
      <c r="J102" s="31"/>
      <c r="K102" s="35"/>
    </row>
    <row r="103" spans="2:11" x14ac:dyDescent="0.3">
      <c r="B103" s="8" t="s">
        <v>796</v>
      </c>
      <c r="C103" s="57" t="s">
        <v>797</v>
      </c>
      <c r="D103" s="54" t="s">
        <v>798</v>
      </c>
      <c r="E103" s="6" t="s">
        <v>271</v>
      </c>
      <c r="F103" s="19">
        <v>407750</v>
      </c>
      <c r="G103" s="24">
        <v>6198.21</v>
      </c>
      <c r="H103" s="24">
        <v>0.18</v>
      </c>
      <c r="I103" s="31"/>
      <c r="J103" s="31"/>
      <c r="K103" s="35"/>
    </row>
    <row r="104" spans="2:11" x14ac:dyDescent="0.3">
      <c r="B104" s="8" t="s">
        <v>2307</v>
      </c>
      <c r="C104" s="57" t="s">
        <v>2308</v>
      </c>
      <c r="D104" s="54" t="s">
        <v>2309</v>
      </c>
      <c r="E104" s="6" t="s">
        <v>318</v>
      </c>
      <c r="F104" s="19">
        <v>209625</v>
      </c>
      <c r="G104" s="24">
        <v>5997.37</v>
      </c>
      <c r="H104" s="24">
        <v>0.18</v>
      </c>
      <c r="I104" s="31"/>
      <c r="J104" s="31"/>
      <c r="K104" s="35"/>
    </row>
    <row r="105" spans="2:11" x14ac:dyDescent="0.3">
      <c r="B105" s="8" t="s">
        <v>851</v>
      </c>
      <c r="C105" s="57" t="s">
        <v>852</v>
      </c>
      <c r="D105" s="54" t="s">
        <v>853</v>
      </c>
      <c r="E105" s="6" t="s">
        <v>50</v>
      </c>
      <c r="F105" s="19">
        <v>105200</v>
      </c>
      <c r="G105" s="24">
        <v>5931.18</v>
      </c>
      <c r="H105" s="24">
        <v>0.18</v>
      </c>
      <c r="I105" s="31"/>
      <c r="J105" s="31"/>
      <c r="K105" s="35"/>
    </row>
    <row r="106" spans="2:11" x14ac:dyDescent="0.3">
      <c r="B106" s="8" t="s">
        <v>402</v>
      </c>
      <c r="C106" s="57" t="s">
        <v>403</v>
      </c>
      <c r="D106" s="54" t="s">
        <v>404</v>
      </c>
      <c r="E106" s="6" t="s">
        <v>90</v>
      </c>
      <c r="F106" s="19">
        <v>300475</v>
      </c>
      <c r="G106" s="24">
        <v>5882.4</v>
      </c>
      <c r="H106" s="24">
        <v>0.17</v>
      </c>
      <c r="I106" s="31"/>
      <c r="J106" s="31"/>
      <c r="K106" s="35"/>
    </row>
    <row r="107" spans="2:11" x14ac:dyDescent="0.3">
      <c r="B107" s="8" t="s">
        <v>288</v>
      </c>
      <c r="C107" s="57" t="s">
        <v>289</v>
      </c>
      <c r="D107" s="54" t="s">
        <v>290</v>
      </c>
      <c r="E107" s="6" t="s">
        <v>78</v>
      </c>
      <c r="F107" s="19">
        <v>301800</v>
      </c>
      <c r="G107" s="24">
        <v>5682.29</v>
      </c>
      <c r="H107" s="24">
        <v>0.17</v>
      </c>
      <c r="I107" s="31"/>
      <c r="J107" s="31"/>
      <c r="K107" s="35"/>
    </row>
    <row r="108" spans="2:11" x14ac:dyDescent="0.3">
      <c r="B108" s="8" t="s">
        <v>2310</v>
      </c>
      <c r="C108" s="57" t="s">
        <v>2311</v>
      </c>
      <c r="D108" s="54" t="s">
        <v>2312</v>
      </c>
      <c r="E108" s="6" t="s">
        <v>199</v>
      </c>
      <c r="F108" s="19">
        <v>706000</v>
      </c>
      <c r="G108" s="24">
        <v>5537.86</v>
      </c>
      <c r="H108" s="24">
        <v>0.16</v>
      </c>
      <c r="I108" s="31"/>
      <c r="J108" s="31"/>
      <c r="K108" s="35"/>
    </row>
    <row r="109" spans="2:11" x14ac:dyDescent="0.3">
      <c r="B109" s="8" t="s">
        <v>2313</v>
      </c>
      <c r="C109" s="57" t="s">
        <v>581</v>
      </c>
      <c r="D109" s="54" t="s">
        <v>2314</v>
      </c>
      <c r="E109" s="6" t="s">
        <v>137</v>
      </c>
      <c r="F109" s="19">
        <v>17450</v>
      </c>
      <c r="G109" s="24">
        <v>5481.92</v>
      </c>
      <c r="H109" s="24">
        <v>0.16</v>
      </c>
      <c r="I109" s="31"/>
      <c r="J109" s="31"/>
      <c r="K109" s="35"/>
    </row>
    <row r="110" spans="2:11" x14ac:dyDescent="0.3">
      <c r="B110" s="8" t="s">
        <v>2315</v>
      </c>
      <c r="C110" s="57" t="s">
        <v>2316</v>
      </c>
      <c r="D110" s="54" t="s">
        <v>2317</v>
      </c>
      <c r="E110" s="6" t="s">
        <v>318</v>
      </c>
      <c r="F110" s="19">
        <v>614350</v>
      </c>
      <c r="G110" s="24">
        <v>5450.21</v>
      </c>
      <c r="H110" s="24">
        <v>0.16</v>
      </c>
      <c r="I110" s="31"/>
      <c r="J110" s="31"/>
      <c r="K110" s="35"/>
    </row>
    <row r="111" spans="2:11" x14ac:dyDescent="0.3">
      <c r="B111" s="8" t="s">
        <v>427</v>
      </c>
      <c r="C111" s="57" t="s">
        <v>428</v>
      </c>
      <c r="D111" s="54" t="s">
        <v>429</v>
      </c>
      <c r="E111" s="6" t="s">
        <v>347</v>
      </c>
      <c r="F111" s="19">
        <v>1773000</v>
      </c>
      <c r="G111" s="24">
        <v>5448.43</v>
      </c>
      <c r="H111" s="24">
        <v>0.16</v>
      </c>
      <c r="I111" s="31"/>
      <c r="J111" s="31"/>
      <c r="K111" s="35"/>
    </row>
    <row r="112" spans="2:11" x14ac:dyDescent="0.3">
      <c r="B112" s="8" t="s">
        <v>2116</v>
      </c>
      <c r="C112" s="57" t="s">
        <v>2117</v>
      </c>
      <c r="D112" s="54" t="s">
        <v>2118</v>
      </c>
      <c r="E112" s="6" t="s">
        <v>78</v>
      </c>
      <c r="F112" s="19">
        <v>954000</v>
      </c>
      <c r="G112" s="24">
        <v>5280.39</v>
      </c>
      <c r="H112" s="24">
        <v>0.16</v>
      </c>
      <c r="I112" s="31"/>
      <c r="J112" s="31"/>
      <c r="K112" s="35"/>
    </row>
    <row r="113" spans="2:11" x14ac:dyDescent="0.3">
      <c r="B113" s="8" t="s">
        <v>2318</v>
      </c>
      <c r="C113" s="57" t="s">
        <v>1310</v>
      </c>
      <c r="D113" s="54" t="s">
        <v>2319</v>
      </c>
      <c r="E113" s="6" t="s">
        <v>86</v>
      </c>
      <c r="F113" s="19">
        <v>490750</v>
      </c>
      <c r="G113" s="24">
        <v>5127.8500000000004</v>
      </c>
      <c r="H113" s="24">
        <v>0.15</v>
      </c>
      <c r="I113" s="31"/>
      <c r="J113" s="31"/>
      <c r="K113" s="35"/>
    </row>
    <row r="114" spans="2:11" x14ac:dyDescent="0.3">
      <c r="B114" s="8" t="s">
        <v>857</v>
      </c>
      <c r="C114" s="57" t="s">
        <v>858</v>
      </c>
      <c r="D114" s="54" t="s">
        <v>859</v>
      </c>
      <c r="E114" s="6" t="s">
        <v>860</v>
      </c>
      <c r="F114" s="19">
        <v>288925</v>
      </c>
      <c r="G114" s="24">
        <v>5089.7</v>
      </c>
      <c r="H114" s="24">
        <v>0.15</v>
      </c>
      <c r="I114" s="31"/>
      <c r="J114" s="31"/>
      <c r="K114" s="35"/>
    </row>
    <row r="115" spans="2:11" x14ac:dyDescent="0.3">
      <c r="B115" s="8" t="s">
        <v>2320</v>
      </c>
      <c r="C115" s="57" t="s">
        <v>2321</v>
      </c>
      <c r="D115" s="54" t="s">
        <v>2322</v>
      </c>
      <c r="E115" s="6" t="s">
        <v>206</v>
      </c>
      <c r="F115" s="19">
        <v>190125</v>
      </c>
      <c r="G115" s="24">
        <v>5083.9399999999996</v>
      </c>
      <c r="H115" s="24">
        <v>0.15</v>
      </c>
      <c r="I115" s="31"/>
      <c r="J115" s="31"/>
      <c r="K115" s="35"/>
    </row>
    <row r="116" spans="2:11" x14ac:dyDescent="0.3">
      <c r="B116" s="8" t="s">
        <v>2323</v>
      </c>
      <c r="C116" s="57" t="s">
        <v>2324</v>
      </c>
      <c r="D116" s="54" t="s">
        <v>2325</v>
      </c>
      <c r="E116" s="6" t="s">
        <v>489</v>
      </c>
      <c r="F116" s="19">
        <v>302700</v>
      </c>
      <c r="G116" s="24">
        <v>5059.03</v>
      </c>
      <c r="H116" s="24">
        <v>0.15</v>
      </c>
      <c r="I116" s="31"/>
      <c r="J116" s="31"/>
      <c r="K116" s="35"/>
    </row>
    <row r="117" spans="2:11" x14ac:dyDescent="0.3">
      <c r="B117" s="8" t="s">
        <v>458</v>
      </c>
      <c r="C117" s="57" t="s">
        <v>459</v>
      </c>
      <c r="D117" s="54" t="s">
        <v>460</v>
      </c>
      <c r="E117" s="6" t="s">
        <v>90</v>
      </c>
      <c r="F117" s="19">
        <v>299250</v>
      </c>
      <c r="G117" s="24">
        <v>5020.22</v>
      </c>
      <c r="H117" s="24">
        <v>0.15</v>
      </c>
      <c r="I117" s="31"/>
      <c r="J117" s="31"/>
      <c r="K117" s="35"/>
    </row>
    <row r="118" spans="2:11" x14ac:dyDescent="0.3">
      <c r="B118" s="8" t="s">
        <v>2326</v>
      </c>
      <c r="C118" s="57" t="s">
        <v>2327</v>
      </c>
      <c r="D118" s="54" t="s">
        <v>2328</v>
      </c>
      <c r="E118" s="6" t="s">
        <v>86</v>
      </c>
      <c r="F118" s="19">
        <v>449250</v>
      </c>
      <c r="G118" s="24">
        <v>4978.59</v>
      </c>
      <c r="H118" s="24">
        <v>0.15</v>
      </c>
      <c r="I118" s="31"/>
      <c r="J118" s="31"/>
      <c r="K118" s="35"/>
    </row>
    <row r="119" spans="2:11" x14ac:dyDescent="0.3">
      <c r="B119" s="8" t="s">
        <v>2119</v>
      </c>
      <c r="C119" s="57" t="s">
        <v>2120</v>
      </c>
      <c r="D119" s="54" t="s">
        <v>2121</v>
      </c>
      <c r="E119" s="6" t="s">
        <v>426</v>
      </c>
      <c r="F119" s="19">
        <v>1101875</v>
      </c>
      <c r="G119" s="24">
        <v>4702.8</v>
      </c>
      <c r="H119" s="24">
        <v>0.14000000000000001</v>
      </c>
      <c r="I119" s="31"/>
      <c r="J119" s="31"/>
      <c r="K119" s="35"/>
    </row>
    <row r="120" spans="2:11" x14ac:dyDescent="0.3">
      <c r="B120" s="8" t="s">
        <v>957</v>
      </c>
      <c r="C120" s="57" t="s">
        <v>958</v>
      </c>
      <c r="D120" s="54" t="s">
        <v>959</v>
      </c>
      <c r="E120" s="6" t="s">
        <v>67</v>
      </c>
      <c r="F120" s="19">
        <v>3300375</v>
      </c>
      <c r="G120" s="24">
        <v>4685.54</v>
      </c>
      <c r="H120" s="24">
        <v>0.14000000000000001</v>
      </c>
      <c r="I120" s="31"/>
      <c r="J120" s="31"/>
      <c r="K120" s="35"/>
    </row>
    <row r="121" spans="2:11" x14ac:dyDescent="0.3">
      <c r="B121" s="8" t="s">
        <v>387</v>
      </c>
      <c r="C121" s="57" t="s">
        <v>388</v>
      </c>
      <c r="D121" s="54" t="s">
        <v>389</v>
      </c>
      <c r="E121" s="6" t="s">
        <v>90</v>
      </c>
      <c r="F121" s="19">
        <v>315250</v>
      </c>
      <c r="G121" s="24">
        <v>4620.62</v>
      </c>
      <c r="H121" s="24">
        <v>0.14000000000000001</v>
      </c>
      <c r="I121" s="31"/>
      <c r="J121" s="31"/>
      <c r="K121" s="35"/>
    </row>
    <row r="122" spans="2:11" x14ac:dyDescent="0.3">
      <c r="B122" s="8" t="s">
        <v>332</v>
      </c>
      <c r="C122" s="57" t="s">
        <v>333</v>
      </c>
      <c r="D122" s="54" t="s">
        <v>334</v>
      </c>
      <c r="E122" s="6" t="s">
        <v>43</v>
      </c>
      <c r="F122" s="19">
        <v>3638050</v>
      </c>
      <c r="G122" s="24">
        <v>4436.24</v>
      </c>
      <c r="H122" s="24">
        <v>0.13</v>
      </c>
      <c r="I122" s="31"/>
      <c r="J122" s="31"/>
      <c r="K122" s="35"/>
    </row>
    <row r="123" spans="2:11" x14ac:dyDescent="0.3">
      <c r="B123" s="8" t="s">
        <v>532</v>
      </c>
      <c r="C123" s="57" t="s">
        <v>533</v>
      </c>
      <c r="D123" s="54" t="s">
        <v>534</v>
      </c>
      <c r="E123" s="6" t="s">
        <v>318</v>
      </c>
      <c r="F123" s="19">
        <v>27450</v>
      </c>
      <c r="G123" s="24">
        <v>4420.55</v>
      </c>
      <c r="H123" s="24">
        <v>0.13</v>
      </c>
      <c r="I123" s="31"/>
      <c r="J123" s="31"/>
      <c r="K123" s="35"/>
    </row>
    <row r="124" spans="2:11" x14ac:dyDescent="0.3">
      <c r="B124" s="8" t="s">
        <v>2329</v>
      </c>
      <c r="C124" s="57" t="s">
        <v>2330</v>
      </c>
      <c r="D124" s="54" t="s">
        <v>2331</v>
      </c>
      <c r="E124" s="6" t="s">
        <v>90</v>
      </c>
      <c r="F124" s="19">
        <v>825000</v>
      </c>
      <c r="G124" s="24">
        <v>4377.04</v>
      </c>
      <c r="H124" s="24">
        <v>0.13</v>
      </c>
      <c r="I124" s="31"/>
      <c r="J124" s="31"/>
      <c r="K124" s="35"/>
    </row>
    <row r="125" spans="2:11" x14ac:dyDescent="0.3">
      <c r="B125" s="8" t="s">
        <v>68</v>
      </c>
      <c r="C125" s="57" t="s">
        <v>69</v>
      </c>
      <c r="D125" s="54" t="s">
        <v>70</v>
      </c>
      <c r="E125" s="6" t="s">
        <v>71</v>
      </c>
      <c r="F125" s="19">
        <v>34250</v>
      </c>
      <c r="G125" s="24">
        <v>4219.26</v>
      </c>
      <c r="H125" s="24">
        <v>0.12</v>
      </c>
      <c r="I125" s="31"/>
      <c r="J125" s="31"/>
      <c r="K125" s="35"/>
    </row>
    <row r="126" spans="2:11" x14ac:dyDescent="0.3">
      <c r="B126" s="8" t="s">
        <v>2096</v>
      </c>
      <c r="C126" s="57" t="s">
        <v>2097</v>
      </c>
      <c r="D126" s="54" t="s">
        <v>2098</v>
      </c>
      <c r="E126" s="6" t="s">
        <v>147</v>
      </c>
      <c r="F126" s="19">
        <v>545000</v>
      </c>
      <c r="G126" s="24">
        <v>4195.68</v>
      </c>
      <c r="H126" s="24">
        <v>0.12</v>
      </c>
      <c r="I126" s="31"/>
      <c r="J126" s="31"/>
      <c r="K126" s="35"/>
    </row>
    <row r="127" spans="2:11" x14ac:dyDescent="0.3">
      <c r="B127" s="8" t="s">
        <v>2332</v>
      </c>
      <c r="C127" s="57" t="s">
        <v>2333</v>
      </c>
      <c r="D127" s="54" t="s">
        <v>2334</v>
      </c>
      <c r="E127" s="6" t="s">
        <v>151</v>
      </c>
      <c r="F127" s="19">
        <v>272000</v>
      </c>
      <c r="G127" s="24">
        <v>4153.4399999999996</v>
      </c>
      <c r="H127" s="24">
        <v>0.12</v>
      </c>
      <c r="I127" s="31"/>
      <c r="J127" s="31"/>
      <c r="K127" s="35"/>
    </row>
    <row r="128" spans="2:11" x14ac:dyDescent="0.3">
      <c r="B128" s="8" t="s">
        <v>2335</v>
      </c>
      <c r="C128" s="57" t="s">
        <v>2336</v>
      </c>
      <c r="D128" s="54" t="s">
        <v>2337</v>
      </c>
      <c r="E128" s="6" t="s">
        <v>115</v>
      </c>
      <c r="F128" s="19">
        <v>285900</v>
      </c>
      <c r="G128" s="24">
        <v>3850.5</v>
      </c>
      <c r="H128" s="24">
        <v>0.11</v>
      </c>
      <c r="I128" s="31"/>
      <c r="J128" s="31"/>
      <c r="K128" s="35"/>
    </row>
    <row r="129" spans="2:11" x14ac:dyDescent="0.3">
      <c r="B129" s="8" t="s">
        <v>259</v>
      </c>
      <c r="C129" s="57" t="s">
        <v>260</v>
      </c>
      <c r="D129" s="54" t="s">
        <v>261</v>
      </c>
      <c r="E129" s="6" t="s">
        <v>90</v>
      </c>
      <c r="F129" s="19">
        <v>629000</v>
      </c>
      <c r="G129" s="24">
        <v>3834.38</v>
      </c>
      <c r="H129" s="24">
        <v>0.11</v>
      </c>
      <c r="I129" s="31"/>
      <c r="J129" s="31"/>
      <c r="K129" s="35"/>
    </row>
    <row r="130" spans="2:11" x14ac:dyDescent="0.3">
      <c r="B130" s="8" t="s">
        <v>2125</v>
      </c>
      <c r="C130" s="57" t="s">
        <v>2126</v>
      </c>
      <c r="D130" s="54" t="s">
        <v>2127</v>
      </c>
      <c r="E130" s="6" t="s">
        <v>107</v>
      </c>
      <c r="F130" s="19">
        <v>1494600</v>
      </c>
      <c r="G130" s="24">
        <v>3699.28</v>
      </c>
      <c r="H130" s="24">
        <v>0.11</v>
      </c>
      <c r="I130" s="31"/>
      <c r="J130" s="31"/>
      <c r="K130" s="35"/>
    </row>
    <row r="131" spans="2:11" x14ac:dyDescent="0.3">
      <c r="B131" s="8" t="s">
        <v>2338</v>
      </c>
      <c r="C131" s="57" t="s">
        <v>2339</v>
      </c>
      <c r="D131" s="54" t="s">
        <v>2340</v>
      </c>
      <c r="E131" s="6" t="s">
        <v>123</v>
      </c>
      <c r="F131" s="19">
        <v>201950</v>
      </c>
      <c r="G131" s="24">
        <v>3658.73</v>
      </c>
      <c r="H131" s="24">
        <v>0.11</v>
      </c>
      <c r="I131" s="31"/>
      <c r="J131" s="31"/>
      <c r="K131" s="35"/>
    </row>
    <row r="132" spans="2:11" x14ac:dyDescent="0.3">
      <c r="B132" s="8" t="s">
        <v>1061</v>
      </c>
      <c r="C132" s="57" t="s">
        <v>1062</v>
      </c>
      <c r="D132" s="54" t="s">
        <v>1063</v>
      </c>
      <c r="E132" s="6" t="s">
        <v>82</v>
      </c>
      <c r="F132" s="19">
        <v>196875</v>
      </c>
      <c r="G132" s="24">
        <v>3567.77</v>
      </c>
      <c r="H132" s="24">
        <v>0.11</v>
      </c>
      <c r="I132" s="31"/>
      <c r="J132" s="31"/>
      <c r="K132" s="35"/>
    </row>
    <row r="133" spans="2:11" x14ac:dyDescent="0.3">
      <c r="B133" s="8" t="s">
        <v>541</v>
      </c>
      <c r="C133" s="57" t="s">
        <v>542</v>
      </c>
      <c r="D133" s="54" t="s">
        <v>543</v>
      </c>
      <c r="E133" s="6" t="s">
        <v>163</v>
      </c>
      <c r="F133" s="19">
        <v>88950</v>
      </c>
      <c r="G133" s="24">
        <v>3559.87</v>
      </c>
      <c r="H133" s="24">
        <v>0.11</v>
      </c>
      <c r="I133" s="31"/>
      <c r="J133" s="31"/>
      <c r="K133" s="35"/>
    </row>
    <row r="134" spans="2:11" x14ac:dyDescent="0.3">
      <c r="B134" s="8" t="s">
        <v>2184</v>
      </c>
      <c r="C134" s="57" t="s">
        <v>2185</v>
      </c>
      <c r="D134" s="54" t="s">
        <v>2186</v>
      </c>
      <c r="E134" s="6" t="s">
        <v>115</v>
      </c>
      <c r="F134" s="19">
        <v>444500</v>
      </c>
      <c r="G134" s="24">
        <v>3438.65</v>
      </c>
      <c r="H134" s="24">
        <v>0.1</v>
      </c>
      <c r="I134" s="31"/>
      <c r="J134" s="31"/>
      <c r="K134" s="35"/>
    </row>
    <row r="135" spans="2:11" x14ac:dyDescent="0.3">
      <c r="B135" s="8" t="s">
        <v>2341</v>
      </c>
      <c r="C135" s="57" t="s">
        <v>2342</v>
      </c>
      <c r="D135" s="54" t="s">
        <v>2343</v>
      </c>
      <c r="E135" s="6" t="s">
        <v>206</v>
      </c>
      <c r="F135" s="19">
        <v>84500</v>
      </c>
      <c r="G135" s="24">
        <v>3347.13</v>
      </c>
      <c r="H135" s="24">
        <v>0.1</v>
      </c>
      <c r="I135" s="31"/>
      <c r="J135" s="31"/>
      <c r="K135" s="35"/>
    </row>
    <row r="136" spans="2:11" x14ac:dyDescent="0.3">
      <c r="B136" s="8" t="s">
        <v>2344</v>
      </c>
      <c r="C136" s="57" t="s">
        <v>2345</v>
      </c>
      <c r="D136" s="54" t="s">
        <v>2346</v>
      </c>
      <c r="E136" s="6" t="s">
        <v>123</v>
      </c>
      <c r="F136" s="19">
        <v>55250</v>
      </c>
      <c r="G136" s="24">
        <v>3310.03</v>
      </c>
      <c r="H136" s="24">
        <v>0.1</v>
      </c>
      <c r="I136" s="31"/>
      <c r="J136" s="31"/>
      <c r="K136" s="35"/>
    </row>
    <row r="137" spans="2:11" x14ac:dyDescent="0.3">
      <c r="B137" s="8" t="s">
        <v>250</v>
      </c>
      <c r="C137" s="57" t="s">
        <v>251</v>
      </c>
      <c r="D137" s="54" t="s">
        <v>252</v>
      </c>
      <c r="E137" s="6" t="s">
        <v>107</v>
      </c>
      <c r="F137" s="19">
        <v>1833750</v>
      </c>
      <c r="G137" s="24">
        <v>3307.17</v>
      </c>
      <c r="H137" s="24">
        <v>0.1</v>
      </c>
      <c r="I137" s="31"/>
      <c r="J137" s="31"/>
      <c r="K137" s="35"/>
    </row>
    <row r="138" spans="2:11" x14ac:dyDescent="0.3">
      <c r="B138" s="8" t="s">
        <v>231</v>
      </c>
      <c r="C138" s="57" t="s">
        <v>232</v>
      </c>
      <c r="D138" s="54" t="s">
        <v>233</v>
      </c>
      <c r="E138" s="6" t="s">
        <v>197</v>
      </c>
      <c r="F138" s="19">
        <v>345625</v>
      </c>
      <c r="G138" s="24">
        <v>3279.64</v>
      </c>
      <c r="H138" s="24">
        <v>0.1</v>
      </c>
      <c r="I138" s="31"/>
      <c r="J138" s="31"/>
      <c r="K138" s="35"/>
    </row>
    <row r="139" spans="2:11" x14ac:dyDescent="0.3">
      <c r="B139" s="8" t="s">
        <v>1788</v>
      </c>
      <c r="C139" s="57" t="s">
        <v>2347</v>
      </c>
      <c r="D139" s="54" t="s">
        <v>2348</v>
      </c>
      <c r="E139" s="6" t="s">
        <v>159</v>
      </c>
      <c r="F139" s="19">
        <v>218725</v>
      </c>
      <c r="G139" s="24">
        <v>3207.82</v>
      </c>
      <c r="H139" s="24">
        <v>0.1</v>
      </c>
      <c r="I139" s="31"/>
      <c r="J139" s="31"/>
      <c r="K139" s="35"/>
    </row>
    <row r="140" spans="2:11" x14ac:dyDescent="0.3">
      <c r="B140" s="8" t="s">
        <v>2349</v>
      </c>
      <c r="C140" s="57" t="s">
        <v>2350</v>
      </c>
      <c r="D140" s="54" t="s">
        <v>2351</v>
      </c>
      <c r="E140" s="6" t="s">
        <v>489</v>
      </c>
      <c r="F140" s="19">
        <v>446400</v>
      </c>
      <c r="G140" s="24">
        <v>3198.23</v>
      </c>
      <c r="H140" s="24">
        <v>0.09</v>
      </c>
      <c r="I140" s="31"/>
      <c r="J140" s="31"/>
      <c r="K140" s="35"/>
    </row>
    <row r="141" spans="2:11" x14ac:dyDescent="0.3">
      <c r="B141" s="8" t="s">
        <v>2352</v>
      </c>
      <c r="C141" s="57" t="s">
        <v>2353</v>
      </c>
      <c r="D141" s="54" t="s">
        <v>2354</v>
      </c>
      <c r="E141" s="6" t="s">
        <v>347</v>
      </c>
      <c r="F141" s="19">
        <v>466550</v>
      </c>
      <c r="G141" s="24">
        <v>3190.04</v>
      </c>
      <c r="H141" s="24">
        <v>0.09</v>
      </c>
      <c r="I141" s="31"/>
      <c r="J141" s="31"/>
      <c r="K141" s="35"/>
    </row>
    <row r="142" spans="2:11" x14ac:dyDescent="0.3">
      <c r="B142" s="8" t="s">
        <v>2355</v>
      </c>
      <c r="C142" s="57" t="s">
        <v>2356</v>
      </c>
      <c r="D142" s="54" t="s">
        <v>2357</v>
      </c>
      <c r="E142" s="6" t="s">
        <v>155</v>
      </c>
      <c r="F142" s="19">
        <v>481000</v>
      </c>
      <c r="G142" s="24">
        <v>3109.91</v>
      </c>
      <c r="H142" s="24">
        <v>0.09</v>
      </c>
      <c r="I142" s="31"/>
      <c r="J142" s="31"/>
      <c r="K142" s="35"/>
    </row>
    <row r="143" spans="2:11" x14ac:dyDescent="0.3">
      <c r="B143" s="8" t="s">
        <v>2358</v>
      </c>
      <c r="C143" s="57" t="s">
        <v>2359</v>
      </c>
      <c r="D143" s="54" t="s">
        <v>2360</v>
      </c>
      <c r="E143" s="6" t="s">
        <v>90</v>
      </c>
      <c r="F143" s="19">
        <v>322200</v>
      </c>
      <c r="G143" s="24">
        <v>2996.46</v>
      </c>
      <c r="H143" s="24">
        <v>0.09</v>
      </c>
      <c r="I143" s="31"/>
      <c r="J143" s="31"/>
      <c r="K143" s="35"/>
    </row>
    <row r="144" spans="2:11" x14ac:dyDescent="0.3">
      <c r="B144" s="8" t="s">
        <v>222</v>
      </c>
      <c r="C144" s="57" t="s">
        <v>223</v>
      </c>
      <c r="D144" s="54" t="s">
        <v>224</v>
      </c>
      <c r="E144" s="6" t="s">
        <v>86</v>
      </c>
      <c r="F144" s="19">
        <v>131175</v>
      </c>
      <c r="G144" s="24">
        <v>2906.05</v>
      </c>
      <c r="H144" s="24">
        <v>0.09</v>
      </c>
      <c r="I144" s="31"/>
      <c r="J144" s="31"/>
      <c r="K144" s="35"/>
    </row>
    <row r="145" spans="2:11" x14ac:dyDescent="0.3">
      <c r="B145" s="8" t="s">
        <v>2361</v>
      </c>
      <c r="C145" s="57" t="s">
        <v>2362</v>
      </c>
      <c r="D145" s="54" t="s">
        <v>2363</v>
      </c>
      <c r="E145" s="6" t="s">
        <v>50</v>
      </c>
      <c r="F145" s="19">
        <v>723600</v>
      </c>
      <c r="G145" s="24">
        <v>2898.02</v>
      </c>
      <c r="H145" s="24">
        <v>0.09</v>
      </c>
      <c r="I145" s="31"/>
      <c r="J145" s="31"/>
      <c r="K145" s="35"/>
    </row>
    <row r="146" spans="2:11" x14ac:dyDescent="0.3">
      <c r="B146" s="8" t="s">
        <v>228</v>
      </c>
      <c r="C146" s="57" t="s">
        <v>229</v>
      </c>
      <c r="D146" s="54" t="s">
        <v>230</v>
      </c>
      <c r="E146" s="6" t="s">
        <v>119</v>
      </c>
      <c r="F146" s="19">
        <v>210750</v>
      </c>
      <c r="G146" s="24">
        <v>2895.71</v>
      </c>
      <c r="H146" s="24">
        <v>0.09</v>
      </c>
      <c r="I146" s="31"/>
      <c r="J146" s="31"/>
      <c r="K146" s="35"/>
    </row>
    <row r="147" spans="2:11" x14ac:dyDescent="0.3">
      <c r="B147" s="8" t="s">
        <v>319</v>
      </c>
      <c r="C147" s="57" t="s">
        <v>320</v>
      </c>
      <c r="D147" s="54" t="s">
        <v>321</v>
      </c>
      <c r="E147" s="6" t="s">
        <v>137</v>
      </c>
      <c r="F147" s="19">
        <v>91350</v>
      </c>
      <c r="G147" s="24">
        <v>2797.23</v>
      </c>
      <c r="H147" s="24">
        <v>0.08</v>
      </c>
      <c r="I147" s="31"/>
      <c r="J147" s="31"/>
      <c r="K147" s="35"/>
    </row>
    <row r="148" spans="2:11" x14ac:dyDescent="0.3">
      <c r="B148" s="8" t="s">
        <v>94</v>
      </c>
      <c r="C148" s="57" t="s">
        <v>95</v>
      </c>
      <c r="D148" s="54" t="s">
        <v>96</v>
      </c>
      <c r="E148" s="6" t="s">
        <v>50</v>
      </c>
      <c r="F148" s="19">
        <v>53400</v>
      </c>
      <c r="G148" s="24">
        <v>2706.79</v>
      </c>
      <c r="H148" s="24">
        <v>0.08</v>
      </c>
      <c r="I148" s="31"/>
      <c r="J148" s="31"/>
      <c r="K148" s="35"/>
    </row>
    <row r="149" spans="2:11" x14ac:dyDescent="0.3">
      <c r="B149" s="8" t="s">
        <v>164</v>
      </c>
      <c r="C149" s="57" t="s">
        <v>165</v>
      </c>
      <c r="D149" s="54" t="s">
        <v>166</v>
      </c>
      <c r="E149" s="6" t="s">
        <v>123</v>
      </c>
      <c r="F149" s="19">
        <v>81450</v>
      </c>
      <c r="G149" s="24">
        <v>2661.87</v>
      </c>
      <c r="H149" s="24">
        <v>0.08</v>
      </c>
      <c r="I149" s="31"/>
      <c r="J149" s="31"/>
      <c r="K149" s="35"/>
    </row>
    <row r="150" spans="2:11" x14ac:dyDescent="0.3">
      <c r="B150" s="8" t="s">
        <v>931</v>
      </c>
      <c r="C150" s="57" t="s">
        <v>932</v>
      </c>
      <c r="D150" s="54" t="s">
        <v>933</v>
      </c>
      <c r="E150" s="6" t="s">
        <v>90</v>
      </c>
      <c r="F150" s="19">
        <v>775000</v>
      </c>
      <c r="G150" s="24">
        <v>2602.84</v>
      </c>
      <c r="H150" s="24">
        <v>0.08</v>
      </c>
      <c r="I150" s="31"/>
      <c r="J150" s="31"/>
      <c r="K150" s="35"/>
    </row>
    <row r="151" spans="2:11" x14ac:dyDescent="0.3">
      <c r="B151" s="8" t="s">
        <v>2364</v>
      </c>
      <c r="C151" s="57" t="s">
        <v>2365</v>
      </c>
      <c r="D151" s="54" t="s">
        <v>2366</v>
      </c>
      <c r="E151" s="6" t="s">
        <v>206</v>
      </c>
      <c r="F151" s="19">
        <v>38300</v>
      </c>
      <c r="G151" s="24">
        <v>2528.5700000000002</v>
      </c>
      <c r="H151" s="24">
        <v>7.0000000000000007E-2</v>
      </c>
      <c r="I151" s="31"/>
      <c r="J151" s="31"/>
      <c r="K151" s="35"/>
    </row>
    <row r="152" spans="2:11" x14ac:dyDescent="0.3">
      <c r="B152" s="8" t="s">
        <v>2090</v>
      </c>
      <c r="C152" s="57" t="s">
        <v>2091</v>
      </c>
      <c r="D152" s="54" t="s">
        <v>2092</v>
      </c>
      <c r="E152" s="6" t="s">
        <v>439</v>
      </c>
      <c r="F152" s="19">
        <v>64375</v>
      </c>
      <c r="G152" s="24">
        <v>2461.5100000000002</v>
      </c>
      <c r="H152" s="24">
        <v>7.0000000000000007E-2</v>
      </c>
      <c r="I152" s="31"/>
      <c r="J152" s="31"/>
      <c r="K152" s="35"/>
    </row>
    <row r="153" spans="2:11" x14ac:dyDescent="0.3">
      <c r="B153" s="8" t="s">
        <v>2367</v>
      </c>
      <c r="C153" s="57" t="s">
        <v>2368</v>
      </c>
      <c r="D153" s="54" t="s">
        <v>2369</v>
      </c>
      <c r="E153" s="6" t="s">
        <v>127</v>
      </c>
      <c r="F153" s="19">
        <v>348725</v>
      </c>
      <c r="G153" s="24">
        <v>2394.69</v>
      </c>
      <c r="H153" s="24">
        <v>7.0000000000000007E-2</v>
      </c>
      <c r="I153" s="31"/>
      <c r="J153" s="31"/>
      <c r="K153" s="35"/>
    </row>
    <row r="154" spans="2:11" x14ac:dyDescent="0.3">
      <c r="B154" s="8" t="s">
        <v>2370</v>
      </c>
      <c r="C154" s="57" t="s">
        <v>2371</v>
      </c>
      <c r="D154" s="54" t="s">
        <v>2372</v>
      </c>
      <c r="E154" s="6" t="s">
        <v>119</v>
      </c>
      <c r="F154" s="19">
        <v>2720000</v>
      </c>
      <c r="G154" s="24">
        <v>2377.5500000000002</v>
      </c>
      <c r="H154" s="24">
        <v>7.0000000000000007E-2</v>
      </c>
      <c r="I154" s="31"/>
      <c r="J154" s="31"/>
      <c r="K154" s="35"/>
    </row>
    <row r="155" spans="2:11" x14ac:dyDescent="0.3">
      <c r="B155" s="8" t="s">
        <v>2373</v>
      </c>
      <c r="C155" s="57" t="s">
        <v>2374</v>
      </c>
      <c r="D155" s="54" t="s">
        <v>2375</v>
      </c>
      <c r="E155" s="6" t="s">
        <v>439</v>
      </c>
      <c r="F155" s="19">
        <v>369915</v>
      </c>
      <c r="G155" s="24">
        <v>2322.6999999999998</v>
      </c>
      <c r="H155" s="24">
        <v>7.0000000000000007E-2</v>
      </c>
      <c r="I155" s="31"/>
      <c r="J155" s="31"/>
      <c r="K155" s="35"/>
    </row>
    <row r="156" spans="2:11" x14ac:dyDescent="0.3">
      <c r="B156" s="8" t="s">
        <v>799</v>
      </c>
      <c r="C156" s="57" t="s">
        <v>800</v>
      </c>
      <c r="D156" s="54" t="s">
        <v>801</v>
      </c>
      <c r="E156" s="6" t="s">
        <v>151</v>
      </c>
      <c r="F156" s="19">
        <v>180075</v>
      </c>
      <c r="G156" s="24">
        <v>2273.9899999999998</v>
      </c>
      <c r="H156" s="24">
        <v>7.0000000000000007E-2</v>
      </c>
      <c r="I156" s="31"/>
      <c r="J156" s="31"/>
      <c r="K156" s="35"/>
    </row>
    <row r="157" spans="2:11" x14ac:dyDescent="0.3">
      <c r="B157" s="8" t="s">
        <v>571</v>
      </c>
      <c r="C157" s="57" t="s">
        <v>572</v>
      </c>
      <c r="D157" s="54" t="s">
        <v>573</v>
      </c>
      <c r="E157" s="6" t="s">
        <v>82</v>
      </c>
      <c r="F157" s="19">
        <v>109000</v>
      </c>
      <c r="G157" s="24">
        <v>2044.19</v>
      </c>
      <c r="H157" s="24">
        <v>0.06</v>
      </c>
      <c r="I157" s="31"/>
      <c r="J157" s="31"/>
      <c r="K157" s="35"/>
    </row>
    <row r="158" spans="2:11" x14ac:dyDescent="0.3">
      <c r="B158" s="8" t="s">
        <v>2077</v>
      </c>
      <c r="C158" s="57" t="s">
        <v>2078</v>
      </c>
      <c r="D158" s="54" t="s">
        <v>2079</v>
      </c>
      <c r="E158" s="6" t="s">
        <v>78</v>
      </c>
      <c r="F158" s="19">
        <v>100375</v>
      </c>
      <c r="G158" s="24">
        <v>2023.96</v>
      </c>
      <c r="H158" s="24">
        <v>0.06</v>
      </c>
      <c r="I158" s="31"/>
      <c r="J158" s="31"/>
      <c r="K158" s="35"/>
    </row>
    <row r="159" spans="2:11" x14ac:dyDescent="0.3">
      <c r="B159" s="8" t="s">
        <v>557</v>
      </c>
      <c r="C159" s="57" t="s">
        <v>558</v>
      </c>
      <c r="D159" s="54" t="s">
        <v>559</v>
      </c>
      <c r="E159" s="6" t="s">
        <v>43</v>
      </c>
      <c r="F159" s="19">
        <v>280000</v>
      </c>
      <c r="G159" s="24">
        <v>1940.54</v>
      </c>
      <c r="H159" s="24">
        <v>0.06</v>
      </c>
      <c r="I159" s="31"/>
      <c r="J159" s="31"/>
      <c r="K159" s="35"/>
    </row>
    <row r="160" spans="2:11" x14ac:dyDescent="0.3">
      <c r="B160" s="8" t="s">
        <v>2084</v>
      </c>
      <c r="C160" s="57" t="s">
        <v>2085</v>
      </c>
      <c r="D160" s="54" t="s">
        <v>2086</v>
      </c>
      <c r="E160" s="6" t="s">
        <v>159</v>
      </c>
      <c r="F160" s="19">
        <v>118300</v>
      </c>
      <c r="G160" s="24">
        <v>1818.39</v>
      </c>
      <c r="H160" s="24">
        <v>0.05</v>
      </c>
      <c r="I160" s="31"/>
      <c r="J160" s="31"/>
      <c r="K160" s="35"/>
    </row>
    <row r="161" spans="2:11" x14ac:dyDescent="0.3">
      <c r="B161" s="8" t="s">
        <v>2377</v>
      </c>
      <c r="C161" s="57" t="s">
        <v>2378</v>
      </c>
      <c r="D161" s="54" t="s">
        <v>2379</v>
      </c>
      <c r="E161" s="6" t="s">
        <v>318</v>
      </c>
      <c r="F161" s="19">
        <v>373000</v>
      </c>
      <c r="G161" s="24">
        <v>1750.3</v>
      </c>
      <c r="H161" s="24">
        <v>0.05</v>
      </c>
      <c r="I161" s="31"/>
      <c r="J161" s="31"/>
      <c r="K161" s="35"/>
    </row>
    <row r="162" spans="2:11" x14ac:dyDescent="0.3">
      <c r="B162" s="8" t="s">
        <v>2380</v>
      </c>
      <c r="C162" s="57" t="s">
        <v>1687</v>
      </c>
      <c r="D162" s="54" t="s">
        <v>2381</v>
      </c>
      <c r="E162" s="6" t="s">
        <v>43</v>
      </c>
      <c r="F162" s="19">
        <v>1181475</v>
      </c>
      <c r="G162" s="24">
        <v>1734.29</v>
      </c>
      <c r="H162" s="24">
        <v>0.05</v>
      </c>
      <c r="I162" s="31"/>
      <c r="J162" s="31"/>
      <c r="K162" s="35"/>
    </row>
    <row r="163" spans="2:11" x14ac:dyDescent="0.3">
      <c r="B163" s="8" t="s">
        <v>482</v>
      </c>
      <c r="C163" s="57" t="s">
        <v>412</v>
      </c>
      <c r="D163" s="54" t="s">
        <v>483</v>
      </c>
      <c r="E163" s="6" t="s">
        <v>86</v>
      </c>
      <c r="F163" s="19">
        <v>2432248</v>
      </c>
      <c r="G163" s="24">
        <v>1632.04</v>
      </c>
      <c r="H163" s="24">
        <v>0.05</v>
      </c>
      <c r="I163" s="31"/>
      <c r="J163" s="31"/>
      <c r="K163" s="35" t="s">
        <v>481</v>
      </c>
    </row>
    <row r="164" spans="2:11" x14ac:dyDescent="0.3">
      <c r="B164" s="8" t="s">
        <v>91</v>
      </c>
      <c r="C164" s="57" t="s">
        <v>92</v>
      </c>
      <c r="D164" s="54" t="s">
        <v>93</v>
      </c>
      <c r="E164" s="6" t="s">
        <v>71</v>
      </c>
      <c r="F164" s="19">
        <v>29575</v>
      </c>
      <c r="G164" s="24">
        <v>1577.38</v>
      </c>
      <c r="H164" s="24">
        <v>0.05</v>
      </c>
      <c r="I164" s="31"/>
      <c r="J164" s="31"/>
      <c r="K164" s="35"/>
    </row>
    <row r="165" spans="2:11" x14ac:dyDescent="0.3">
      <c r="B165" s="8" t="s">
        <v>2382</v>
      </c>
      <c r="C165" s="57" t="s">
        <v>2383</v>
      </c>
      <c r="D165" s="54" t="s">
        <v>2384</v>
      </c>
      <c r="E165" s="6" t="s">
        <v>86</v>
      </c>
      <c r="F165" s="19">
        <v>358050</v>
      </c>
      <c r="G165" s="24">
        <v>1560.56</v>
      </c>
      <c r="H165" s="24">
        <v>0.05</v>
      </c>
      <c r="I165" s="31"/>
      <c r="J165" s="31"/>
      <c r="K165" s="35"/>
    </row>
    <row r="166" spans="2:11" x14ac:dyDescent="0.3">
      <c r="B166" s="8" t="s">
        <v>2385</v>
      </c>
      <c r="C166" s="57" t="s">
        <v>2386</v>
      </c>
      <c r="D166" s="54" t="s">
        <v>2387</v>
      </c>
      <c r="E166" s="6" t="s">
        <v>50</v>
      </c>
      <c r="F166" s="19">
        <v>18300</v>
      </c>
      <c r="G166" s="24">
        <v>1548.64</v>
      </c>
      <c r="H166" s="24">
        <v>0.05</v>
      </c>
      <c r="I166" s="31"/>
      <c r="J166" s="31"/>
      <c r="K166" s="35"/>
    </row>
    <row r="167" spans="2:11" x14ac:dyDescent="0.3">
      <c r="B167" s="8" t="s">
        <v>2388</v>
      </c>
      <c r="C167" s="57" t="s">
        <v>2389</v>
      </c>
      <c r="D167" s="54" t="s">
        <v>2390</v>
      </c>
      <c r="E167" s="6" t="s">
        <v>439</v>
      </c>
      <c r="F167" s="19">
        <v>264100</v>
      </c>
      <c r="G167" s="24">
        <v>1455.19</v>
      </c>
      <c r="H167" s="24">
        <v>0.04</v>
      </c>
      <c r="I167" s="31"/>
      <c r="J167" s="31"/>
      <c r="K167" s="35"/>
    </row>
    <row r="168" spans="2:11" x14ac:dyDescent="0.3">
      <c r="B168" s="8" t="s">
        <v>2391</v>
      </c>
      <c r="C168" s="57" t="s">
        <v>2392</v>
      </c>
      <c r="D168" s="54" t="s">
        <v>2393</v>
      </c>
      <c r="E168" s="6" t="s">
        <v>86</v>
      </c>
      <c r="F168" s="19">
        <v>582000</v>
      </c>
      <c r="G168" s="24">
        <v>1404.02</v>
      </c>
      <c r="H168" s="24">
        <v>0.04</v>
      </c>
      <c r="I168" s="31"/>
      <c r="J168" s="31"/>
      <c r="K168" s="35"/>
    </row>
    <row r="169" spans="2:11" x14ac:dyDescent="0.3">
      <c r="B169" s="8" t="s">
        <v>443</v>
      </c>
      <c r="C169" s="57" t="s">
        <v>444</v>
      </c>
      <c r="D169" s="54" t="s">
        <v>445</v>
      </c>
      <c r="E169" s="6" t="s">
        <v>82</v>
      </c>
      <c r="F169" s="19">
        <v>144950</v>
      </c>
      <c r="G169" s="24">
        <v>1383.48</v>
      </c>
      <c r="H169" s="24">
        <v>0.04</v>
      </c>
      <c r="I169" s="31"/>
      <c r="J169" s="31"/>
      <c r="K169" s="35"/>
    </row>
    <row r="170" spans="2:11" x14ac:dyDescent="0.3">
      <c r="B170" s="8" t="s">
        <v>2394</v>
      </c>
      <c r="C170" s="57" t="s">
        <v>2395</v>
      </c>
      <c r="D170" s="54" t="s">
        <v>2396</v>
      </c>
      <c r="E170" s="6" t="s">
        <v>123</v>
      </c>
      <c r="F170" s="19">
        <v>37800</v>
      </c>
      <c r="G170" s="24">
        <v>1364.66</v>
      </c>
      <c r="H170" s="24">
        <v>0.04</v>
      </c>
      <c r="I170" s="31"/>
      <c r="J170" s="31"/>
      <c r="K170" s="35"/>
    </row>
    <row r="171" spans="2:11" x14ac:dyDescent="0.3">
      <c r="B171" s="8" t="s">
        <v>2397</v>
      </c>
      <c r="C171" s="57" t="s">
        <v>2398</v>
      </c>
      <c r="D171" s="54" t="s">
        <v>2399</v>
      </c>
      <c r="E171" s="6" t="s">
        <v>123</v>
      </c>
      <c r="F171" s="19">
        <v>32750</v>
      </c>
      <c r="G171" s="24">
        <v>1357.88</v>
      </c>
      <c r="H171" s="24">
        <v>0.04</v>
      </c>
      <c r="I171" s="31"/>
      <c r="J171" s="31"/>
      <c r="K171" s="35"/>
    </row>
    <row r="172" spans="2:11" x14ac:dyDescent="0.3">
      <c r="B172" s="8" t="s">
        <v>2400</v>
      </c>
      <c r="C172" s="57" t="s">
        <v>2401</v>
      </c>
      <c r="D172" s="54" t="s">
        <v>2402</v>
      </c>
      <c r="E172" s="6" t="s">
        <v>57</v>
      </c>
      <c r="F172" s="19">
        <v>2593250</v>
      </c>
      <c r="G172" s="24">
        <v>1329.56</v>
      </c>
      <c r="H172" s="24">
        <v>0.04</v>
      </c>
      <c r="I172" s="31"/>
      <c r="J172" s="31"/>
      <c r="K172" s="35"/>
    </row>
    <row r="173" spans="2:11" x14ac:dyDescent="0.3">
      <c r="B173" s="8" t="s">
        <v>203</v>
      </c>
      <c r="C173" s="57" t="s">
        <v>204</v>
      </c>
      <c r="D173" s="54" t="s">
        <v>205</v>
      </c>
      <c r="E173" s="6" t="s">
        <v>206</v>
      </c>
      <c r="F173" s="19">
        <v>27150</v>
      </c>
      <c r="G173" s="24">
        <v>1298.58</v>
      </c>
      <c r="H173" s="24">
        <v>0.04</v>
      </c>
      <c r="I173" s="31"/>
      <c r="J173" s="31"/>
      <c r="K173" s="35"/>
    </row>
    <row r="174" spans="2:11" x14ac:dyDescent="0.3">
      <c r="B174" s="8" t="s">
        <v>963</v>
      </c>
      <c r="C174" s="57" t="s">
        <v>964</v>
      </c>
      <c r="D174" s="54" t="s">
        <v>965</v>
      </c>
      <c r="E174" s="6" t="s">
        <v>119</v>
      </c>
      <c r="F174" s="19">
        <v>798525</v>
      </c>
      <c r="G174" s="24">
        <v>1296.8</v>
      </c>
      <c r="H174" s="24">
        <v>0.04</v>
      </c>
      <c r="I174" s="31"/>
      <c r="J174" s="31"/>
      <c r="K174" s="35"/>
    </row>
    <row r="175" spans="2:11" x14ac:dyDescent="0.3">
      <c r="B175" s="8" t="s">
        <v>2403</v>
      </c>
      <c r="C175" s="57" t="s">
        <v>2404</v>
      </c>
      <c r="D175" s="54" t="s">
        <v>2405</v>
      </c>
      <c r="E175" s="6" t="s">
        <v>347</v>
      </c>
      <c r="F175" s="19">
        <v>93600</v>
      </c>
      <c r="G175" s="24">
        <v>1240.3900000000001</v>
      </c>
      <c r="H175" s="24">
        <v>0.04</v>
      </c>
      <c r="I175" s="31"/>
      <c r="J175" s="31"/>
      <c r="K175" s="35"/>
    </row>
    <row r="176" spans="2:11" x14ac:dyDescent="0.3">
      <c r="B176" s="8" t="s">
        <v>2406</v>
      </c>
      <c r="C176" s="57" t="s">
        <v>2407</v>
      </c>
      <c r="D176" s="54" t="s">
        <v>2408</v>
      </c>
      <c r="E176" s="6" t="s">
        <v>86</v>
      </c>
      <c r="F176" s="19">
        <v>132800</v>
      </c>
      <c r="G176" s="24">
        <v>1223.1500000000001</v>
      </c>
      <c r="H176" s="24">
        <v>0.04</v>
      </c>
      <c r="I176" s="31"/>
      <c r="J176" s="31"/>
      <c r="K176" s="35"/>
    </row>
    <row r="177" spans="2:11" x14ac:dyDescent="0.3">
      <c r="B177" s="8" t="s">
        <v>1042</v>
      </c>
      <c r="C177" s="57" t="s">
        <v>1043</v>
      </c>
      <c r="D177" s="54" t="s">
        <v>1044</v>
      </c>
      <c r="E177" s="6" t="s">
        <v>151</v>
      </c>
      <c r="F177" s="19">
        <v>52200</v>
      </c>
      <c r="G177" s="24">
        <v>1179.25</v>
      </c>
      <c r="H177" s="24">
        <v>0.03</v>
      </c>
      <c r="I177" s="31"/>
      <c r="J177" s="31"/>
      <c r="K177" s="35"/>
    </row>
    <row r="178" spans="2:11" x14ac:dyDescent="0.3">
      <c r="B178" s="8" t="s">
        <v>2409</v>
      </c>
      <c r="C178" s="57" t="s">
        <v>2410</v>
      </c>
      <c r="D178" s="54" t="s">
        <v>2411</v>
      </c>
      <c r="E178" s="6" t="s">
        <v>151</v>
      </c>
      <c r="F178" s="19">
        <v>7750</v>
      </c>
      <c r="G178" s="24">
        <v>1138.6300000000001</v>
      </c>
      <c r="H178" s="24">
        <v>0.03</v>
      </c>
      <c r="I178" s="31"/>
      <c r="J178" s="31"/>
      <c r="K178" s="35"/>
    </row>
    <row r="179" spans="2:11" x14ac:dyDescent="0.3">
      <c r="B179" s="8" t="s">
        <v>568</v>
      </c>
      <c r="C179" s="57" t="s">
        <v>569</v>
      </c>
      <c r="D179" s="54" t="s">
        <v>570</v>
      </c>
      <c r="E179" s="6" t="s">
        <v>123</v>
      </c>
      <c r="F179" s="19">
        <v>68262</v>
      </c>
      <c r="G179" s="24">
        <v>1022.63</v>
      </c>
      <c r="H179" s="24">
        <v>0.03</v>
      </c>
      <c r="I179" s="31"/>
      <c r="J179" s="31"/>
      <c r="K179" s="35"/>
    </row>
    <row r="180" spans="2:11" x14ac:dyDescent="0.3">
      <c r="B180" s="8" t="s">
        <v>2412</v>
      </c>
      <c r="C180" s="57" t="s">
        <v>2413</v>
      </c>
      <c r="D180" s="54" t="s">
        <v>2414</v>
      </c>
      <c r="E180" s="6" t="s">
        <v>151</v>
      </c>
      <c r="F180" s="19">
        <v>164300</v>
      </c>
      <c r="G180" s="24">
        <v>920.74</v>
      </c>
      <c r="H180" s="24">
        <v>0.03</v>
      </c>
      <c r="I180" s="31"/>
      <c r="J180" s="31"/>
      <c r="K180" s="35"/>
    </row>
    <row r="181" spans="2:11" x14ac:dyDescent="0.3">
      <c r="B181" s="8" t="s">
        <v>2415</v>
      </c>
      <c r="C181" s="57" t="s">
        <v>2416</v>
      </c>
      <c r="D181" s="54" t="s">
        <v>2417</v>
      </c>
      <c r="E181" s="6" t="s">
        <v>240</v>
      </c>
      <c r="F181" s="19">
        <v>838750</v>
      </c>
      <c r="G181" s="24">
        <v>734.66</v>
      </c>
      <c r="H181" s="24">
        <v>0.02</v>
      </c>
      <c r="I181" s="31"/>
      <c r="J181" s="31"/>
      <c r="K181" s="35"/>
    </row>
    <row r="182" spans="2:11" x14ac:dyDescent="0.3">
      <c r="B182" s="8" t="s">
        <v>167</v>
      </c>
      <c r="C182" s="57" t="s">
        <v>168</v>
      </c>
      <c r="D182" s="54" t="s">
        <v>169</v>
      </c>
      <c r="E182" s="6" t="s">
        <v>170</v>
      </c>
      <c r="F182" s="19">
        <v>28700</v>
      </c>
      <c r="G182" s="24">
        <v>704.84</v>
      </c>
      <c r="H182" s="24">
        <v>0.02</v>
      </c>
      <c r="I182" s="31"/>
      <c r="J182" s="31"/>
      <c r="K182" s="35"/>
    </row>
    <row r="183" spans="2:11" x14ac:dyDescent="0.3">
      <c r="B183" s="8" t="s">
        <v>171</v>
      </c>
      <c r="C183" s="57" t="s">
        <v>172</v>
      </c>
      <c r="D183" s="54" t="s">
        <v>173</v>
      </c>
      <c r="E183" s="6" t="s">
        <v>174</v>
      </c>
      <c r="F183" s="19">
        <v>265000</v>
      </c>
      <c r="G183" s="24">
        <v>625.48</v>
      </c>
      <c r="H183" s="24">
        <v>0.02</v>
      </c>
      <c r="I183" s="31"/>
      <c r="J183" s="31"/>
      <c r="K183" s="35"/>
    </row>
    <row r="184" spans="2:11" x14ac:dyDescent="0.3">
      <c r="B184" s="8" t="s">
        <v>219</v>
      </c>
      <c r="C184" s="57" t="s">
        <v>220</v>
      </c>
      <c r="D184" s="54" t="s">
        <v>221</v>
      </c>
      <c r="E184" s="6" t="s">
        <v>137</v>
      </c>
      <c r="F184" s="19">
        <v>24900</v>
      </c>
      <c r="G184" s="24">
        <v>615.58000000000004</v>
      </c>
      <c r="H184" s="24">
        <v>0.02</v>
      </c>
      <c r="I184" s="31"/>
      <c r="J184" s="31"/>
      <c r="K184" s="35"/>
    </row>
    <row r="185" spans="2:11" x14ac:dyDescent="0.3">
      <c r="B185" s="8" t="s">
        <v>972</v>
      </c>
      <c r="C185" s="57" t="s">
        <v>973</v>
      </c>
      <c r="D185" s="54" t="s">
        <v>974</v>
      </c>
      <c r="E185" s="6" t="s">
        <v>206</v>
      </c>
      <c r="F185" s="19">
        <v>300000</v>
      </c>
      <c r="G185" s="24">
        <v>601.65</v>
      </c>
      <c r="H185" s="24">
        <v>0.02</v>
      </c>
      <c r="I185" s="31"/>
      <c r="J185" s="31"/>
      <c r="K185" s="35"/>
    </row>
    <row r="186" spans="2:11" x14ac:dyDescent="0.3">
      <c r="B186" s="8" t="s">
        <v>83</v>
      </c>
      <c r="C186" s="57" t="s">
        <v>84</v>
      </c>
      <c r="D186" s="54" t="s">
        <v>85</v>
      </c>
      <c r="E186" s="6" t="s">
        <v>86</v>
      </c>
      <c r="F186" s="19">
        <v>37500</v>
      </c>
      <c r="G186" s="24">
        <v>600.38</v>
      </c>
      <c r="H186" s="24">
        <v>0.02</v>
      </c>
      <c r="I186" s="31"/>
      <c r="J186" s="31"/>
      <c r="K186" s="35"/>
    </row>
    <row r="187" spans="2:11" x14ac:dyDescent="0.3">
      <c r="B187" s="8" t="s">
        <v>2418</v>
      </c>
      <c r="C187" s="57" t="s">
        <v>2419</v>
      </c>
      <c r="D187" s="54" t="s">
        <v>2420</v>
      </c>
      <c r="E187" s="6" t="s">
        <v>107</v>
      </c>
      <c r="F187" s="19">
        <v>124950</v>
      </c>
      <c r="G187" s="24">
        <v>572.52</v>
      </c>
      <c r="H187" s="24">
        <v>0.02</v>
      </c>
      <c r="I187" s="31"/>
      <c r="J187" s="31"/>
      <c r="K187" s="35"/>
    </row>
    <row r="188" spans="2:11" x14ac:dyDescent="0.3">
      <c r="B188" s="8" t="s">
        <v>2421</v>
      </c>
      <c r="C188" s="57" t="s">
        <v>744</v>
      </c>
      <c r="D188" s="54" t="s">
        <v>2422</v>
      </c>
      <c r="E188" s="6" t="s">
        <v>43</v>
      </c>
      <c r="F188" s="19">
        <v>72200</v>
      </c>
      <c r="G188" s="24">
        <v>445.19</v>
      </c>
      <c r="H188" s="24">
        <v>0.01</v>
      </c>
      <c r="I188" s="31"/>
      <c r="J188" s="31"/>
      <c r="K188" s="35"/>
    </row>
    <row r="189" spans="2:11" x14ac:dyDescent="0.3">
      <c r="B189" s="8" t="s">
        <v>281</v>
      </c>
      <c r="C189" s="57" t="s">
        <v>282</v>
      </c>
      <c r="D189" s="54" t="s">
        <v>283</v>
      </c>
      <c r="E189" s="6" t="s">
        <v>199</v>
      </c>
      <c r="F189" s="19">
        <v>115900</v>
      </c>
      <c r="G189" s="24">
        <v>414.92</v>
      </c>
      <c r="H189" s="24">
        <v>0.01</v>
      </c>
      <c r="I189" s="31"/>
      <c r="J189" s="31"/>
      <c r="K189" s="35"/>
    </row>
    <row r="190" spans="2:11" x14ac:dyDescent="0.3">
      <c r="B190" s="8" t="s">
        <v>2423</v>
      </c>
      <c r="C190" s="57" t="s">
        <v>2424</v>
      </c>
      <c r="D190" s="54" t="s">
        <v>2425</v>
      </c>
      <c r="E190" s="6" t="s">
        <v>347</v>
      </c>
      <c r="F190" s="19">
        <v>104500</v>
      </c>
      <c r="G190" s="24">
        <v>215.96</v>
      </c>
      <c r="H190" s="24">
        <v>0.01</v>
      </c>
      <c r="I190" s="31"/>
      <c r="J190" s="31"/>
      <c r="K190" s="35"/>
    </row>
    <row r="191" spans="2:11" x14ac:dyDescent="0.3">
      <c r="B191" s="8" t="s">
        <v>2426</v>
      </c>
      <c r="C191" s="57" t="s">
        <v>2427</v>
      </c>
      <c r="D191" s="54" t="s">
        <v>2428</v>
      </c>
      <c r="E191" s="6" t="s">
        <v>57</v>
      </c>
      <c r="F191" s="19">
        <v>168200</v>
      </c>
      <c r="G191" s="24">
        <v>207.49</v>
      </c>
      <c r="H191" s="24">
        <v>0.01</v>
      </c>
      <c r="I191" s="31"/>
      <c r="J191" s="31"/>
      <c r="K191" s="35"/>
    </row>
    <row r="192" spans="2:11" x14ac:dyDescent="0.3">
      <c r="B192" s="8" t="s">
        <v>2071</v>
      </c>
      <c r="C192" s="57" t="s">
        <v>2072</v>
      </c>
      <c r="D192" s="54" t="s">
        <v>2073</v>
      </c>
      <c r="E192" s="6" t="s">
        <v>82</v>
      </c>
      <c r="F192" s="19">
        <v>12800</v>
      </c>
      <c r="G192" s="24">
        <v>192.35</v>
      </c>
      <c r="H192" s="24">
        <v>0.01</v>
      </c>
      <c r="I192" s="31"/>
      <c r="J192" s="31"/>
      <c r="K192" s="35"/>
    </row>
    <row r="193" spans="1:11" x14ac:dyDescent="0.3">
      <c r="B193" s="8" t="s">
        <v>1064</v>
      </c>
      <c r="C193" s="57" t="s">
        <v>1065</v>
      </c>
      <c r="D193" s="54" t="s">
        <v>1066</v>
      </c>
      <c r="E193" s="6" t="s">
        <v>90</v>
      </c>
      <c r="F193" s="19">
        <v>14375</v>
      </c>
      <c r="G193" s="24">
        <v>179.86</v>
      </c>
      <c r="H193" s="24">
        <v>0.01</v>
      </c>
      <c r="I193" s="31"/>
      <c r="J193" s="31"/>
      <c r="K193" s="35"/>
    </row>
    <row r="194" spans="1:11" x14ac:dyDescent="0.3">
      <c r="B194" s="8" t="s">
        <v>357</v>
      </c>
      <c r="C194" s="57" t="s">
        <v>358</v>
      </c>
      <c r="D194" s="54" t="s">
        <v>359</v>
      </c>
      <c r="E194" s="6" t="s">
        <v>197</v>
      </c>
      <c r="F194" s="19">
        <v>18600</v>
      </c>
      <c r="G194" s="24">
        <v>119.92</v>
      </c>
      <c r="H194" s="24" t="s">
        <v>5129</v>
      </c>
      <c r="I194" s="31"/>
      <c r="J194" s="31"/>
      <c r="K194" s="35"/>
    </row>
    <row r="195" spans="1:11" x14ac:dyDescent="0.3">
      <c r="B195" s="8" t="s">
        <v>124</v>
      </c>
      <c r="C195" s="57" t="s">
        <v>125</v>
      </c>
      <c r="D195" s="54" t="s">
        <v>126</v>
      </c>
      <c r="E195" s="6" t="s">
        <v>127</v>
      </c>
      <c r="F195" s="19">
        <v>3375</v>
      </c>
      <c r="G195" s="24">
        <v>110.21</v>
      </c>
      <c r="H195" s="24" t="s">
        <v>5129</v>
      </c>
      <c r="I195" s="31"/>
      <c r="J195" s="31"/>
      <c r="K195" s="35"/>
    </row>
    <row r="196" spans="1:11" x14ac:dyDescent="0.3">
      <c r="B196" s="8" t="s">
        <v>2429</v>
      </c>
      <c r="C196" s="57" t="s">
        <v>2430</v>
      </c>
      <c r="D196" s="54" t="s">
        <v>2431</v>
      </c>
      <c r="E196" s="6" t="s">
        <v>57</v>
      </c>
      <c r="F196" s="19">
        <v>37275</v>
      </c>
      <c r="G196" s="24">
        <v>86.18</v>
      </c>
      <c r="H196" s="24" t="s">
        <v>5129</v>
      </c>
      <c r="I196" s="31"/>
      <c r="J196" s="31"/>
      <c r="K196" s="35"/>
    </row>
    <row r="197" spans="1:11" x14ac:dyDescent="0.3">
      <c r="B197" s="8" t="s">
        <v>2432</v>
      </c>
      <c r="C197" s="57" t="s">
        <v>2433</v>
      </c>
      <c r="D197" s="54" t="s">
        <v>2434</v>
      </c>
      <c r="E197" s="6" t="s">
        <v>163</v>
      </c>
      <c r="F197" s="19">
        <v>70200</v>
      </c>
      <c r="G197" s="24">
        <v>60.27</v>
      </c>
      <c r="H197" s="24" t="s">
        <v>5129</v>
      </c>
      <c r="I197" s="31"/>
      <c r="J197" s="31"/>
      <c r="K197" s="35"/>
    </row>
    <row r="198" spans="1:11" x14ac:dyDescent="0.3">
      <c r="B198" s="8" t="s">
        <v>141</v>
      </c>
      <c r="C198" s="57" t="s">
        <v>142</v>
      </c>
      <c r="D198" s="54" t="s">
        <v>143</v>
      </c>
      <c r="E198" s="6" t="s">
        <v>137</v>
      </c>
      <c r="F198" s="19">
        <v>1550</v>
      </c>
      <c r="G198" s="24">
        <v>8.43</v>
      </c>
      <c r="H198" s="24" t="s">
        <v>5129</v>
      </c>
      <c r="I198" s="31"/>
      <c r="J198" s="31"/>
      <c r="K198" s="35"/>
    </row>
    <row r="199" spans="1:11" x14ac:dyDescent="0.3">
      <c r="B199" s="8" t="s">
        <v>2087</v>
      </c>
      <c r="C199" s="57" t="s">
        <v>2088</v>
      </c>
      <c r="D199" s="54" t="s">
        <v>2089</v>
      </c>
      <c r="E199" s="6" t="s">
        <v>159</v>
      </c>
      <c r="F199" s="19">
        <v>350</v>
      </c>
      <c r="G199" s="24">
        <v>6.11</v>
      </c>
      <c r="H199" s="24" t="s">
        <v>5129</v>
      </c>
      <c r="I199" s="31"/>
      <c r="J199" s="31"/>
      <c r="K199" s="35"/>
    </row>
    <row r="200" spans="1:11" x14ac:dyDescent="0.3">
      <c r="B200" s="8" t="s">
        <v>1058</v>
      </c>
      <c r="C200" s="57" t="s">
        <v>1059</v>
      </c>
      <c r="D200" s="54" t="s">
        <v>1060</v>
      </c>
      <c r="E200" s="6" t="s">
        <v>325</v>
      </c>
      <c r="F200" s="19">
        <v>200</v>
      </c>
      <c r="G200" s="24">
        <v>4.79</v>
      </c>
      <c r="H200" s="24" t="s">
        <v>5129</v>
      </c>
      <c r="I200" s="31"/>
      <c r="J200" s="31"/>
      <c r="K200" s="35"/>
    </row>
    <row r="201" spans="1:11" x14ac:dyDescent="0.3">
      <c r="C201" s="58" t="s">
        <v>175</v>
      </c>
      <c r="D201" s="54"/>
      <c r="E201" s="6"/>
      <c r="F201" s="19"/>
      <c r="G201" s="25">
        <v>2221295.84</v>
      </c>
      <c r="H201" s="25">
        <v>65.81</v>
      </c>
      <c r="I201" s="31"/>
      <c r="J201" s="31"/>
      <c r="K201" s="35"/>
    </row>
    <row r="202" spans="1:11" x14ac:dyDescent="0.3">
      <c r="C202" s="57"/>
      <c r="D202" s="54"/>
      <c r="E202" s="6"/>
      <c r="F202" s="19"/>
      <c r="G202" s="24"/>
      <c r="H202" s="24"/>
      <c r="I202" s="31"/>
      <c r="J202" s="31"/>
      <c r="K202" s="35"/>
    </row>
    <row r="203" spans="1:11" x14ac:dyDescent="0.3">
      <c r="C203" s="58" t="s">
        <v>3</v>
      </c>
      <c r="D203" s="54"/>
      <c r="E203" s="6"/>
      <c r="F203" s="19"/>
      <c r="G203" s="24" t="s">
        <v>2</v>
      </c>
      <c r="H203" s="24" t="s">
        <v>2</v>
      </c>
      <c r="I203" s="31"/>
      <c r="J203" s="31"/>
      <c r="K203" s="35"/>
    </row>
    <row r="204" spans="1:11" x14ac:dyDescent="0.3">
      <c r="C204" s="57"/>
      <c r="D204" s="54"/>
      <c r="E204" s="6"/>
      <c r="F204" s="19"/>
      <c r="G204" s="24"/>
      <c r="H204" s="24"/>
      <c r="I204" s="31"/>
      <c r="J204" s="31"/>
      <c r="K204" s="35"/>
    </row>
    <row r="205" spans="1:11" x14ac:dyDescent="0.3">
      <c r="C205" s="58" t="s">
        <v>4</v>
      </c>
      <c r="D205" s="54"/>
      <c r="E205" s="6"/>
      <c r="F205" s="19"/>
      <c r="G205" s="24" t="s">
        <v>2</v>
      </c>
      <c r="H205" s="24" t="s">
        <v>2</v>
      </c>
      <c r="I205" s="31"/>
      <c r="J205" s="31"/>
      <c r="K205" s="35"/>
    </row>
    <row r="206" spans="1:11" x14ac:dyDescent="0.3">
      <c r="C206" s="57"/>
      <c r="D206" s="54"/>
      <c r="E206" s="6"/>
      <c r="F206" s="19"/>
      <c r="G206" s="24"/>
      <c r="H206" s="24"/>
      <c r="I206" s="31"/>
      <c r="J206" s="31"/>
      <c r="K206" s="35"/>
    </row>
    <row r="207" spans="1:11" x14ac:dyDescent="0.3">
      <c r="A207" s="10"/>
      <c r="B207" s="28"/>
      <c r="C207" s="58" t="s">
        <v>5</v>
      </c>
      <c r="D207" s="54"/>
      <c r="E207" s="6"/>
      <c r="F207" s="19"/>
      <c r="G207" s="24"/>
      <c r="H207" s="24"/>
      <c r="I207" s="31"/>
      <c r="J207" s="31"/>
      <c r="K207" s="35"/>
    </row>
    <row r="208" spans="1:11" x14ac:dyDescent="0.3">
      <c r="C208" s="59" t="s">
        <v>6</v>
      </c>
      <c r="D208" s="54"/>
      <c r="E208" s="6"/>
      <c r="F208" s="19"/>
      <c r="G208" s="24"/>
      <c r="H208" s="24"/>
      <c r="I208" s="31"/>
      <c r="J208" s="31"/>
      <c r="K208" s="35"/>
    </row>
    <row r="209" spans="2:11" x14ac:dyDescent="0.3">
      <c r="B209" s="8" t="s">
        <v>2435</v>
      </c>
      <c r="C209" s="57" t="s">
        <v>41</v>
      </c>
      <c r="D209" s="54" t="s">
        <v>2436</v>
      </c>
      <c r="E209" s="6" t="s">
        <v>597</v>
      </c>
      <c r="F209" s="19">
        <v>4600</v>
      </c>
      <c r="G209" s="24">
        <v>45889.55</v>
      </c>
      <c r="H209" s="24">
        <v>1.36</v>
      </c>
      <c r="I209" s="31">
        <v>6.88</v>
      </c>
      <c r="J209" s="31"/>
      <c r="K209" s="35" t="s">
        <v>598</v>
      </c>
    </row>
    <row r="210" spans="2:11" x14ac:dyDescent="0.3">
      <c r="B210" s="8" t="s">
        <v>2437</v>
      </c>
      <c r="C210" s="57" t="s">
        <v>666</v>
      </c>
      <c r="D210" s="54" t="s">
        <v>2438</v>
      </c>
      <c r="E210" s="6" t="s">
        <v>613</v>
      </c>
      <c r="F210" s="19">
        <v>30000</v>
      </c>
      <c r="G210" s="24">
        <v>30146.37</v>
      </c>
      <c r="H210" s="24">
        <v>0.89</v>
      </c>
      <c r="I210" s="31">
        <v>7.5750000000000002</v>
      </c>
      <c r="J210" s="31"/>
      <c r="K210" s="35" t="s">
        <v>598</v>
      </c>
    </row>
    <row r="211" spans="2:11" x14ac:dyDescent="0.3">
      <c r="B211" s="8" t="s">
        <v>2439</v>
      </c>
      <c r="C211" s="57" t="s">
        <v>633</v>
      </c>
      <c r="D211" s="54" t="s">
        <v>2440</v>
      </c>
      <c r="E211" s="6" t="s">
        <v>597</v>
      </c>
      <c r="F211" s="19">
        <v>20000</v>
      </c>
      <c r="G211" s="24">
        <v>20215.7</v>
      </c>
      <c r="H211" s="24">
        <v>0.6</v>
      </c>
      <c r="I211" s="31">
        <v>6.5549999999999997</v>
      </c>
      <c r="J211" s="31"/>
      <c r="K211" s="35" t="s">
        <v>598</v>
      </c>
    </row>
    <row r="212" spans="2:11" x14ac:dyDescent="0.3">
      <c r="B212" s="8" t="s">
        <v>1879</v>
      </c>
      <c r="C212" s="57" t="s">
        <v>626</v>
      </c>
      <c r="D212" s="54" t="s">
        <v>1880</v>
      </c>
      <c r="E212" s="6" t="s">
        <v>597</v>
      </c>
      <c r="F212" s="19">
        <v>20000</v>
      </c>
      <c r="G212" s="24">
        <v>20201.86</v>
      </c>
      <c r="H212" s="24">
        <v>0.6</v>
      </c>
      <c r="I212" s="31">
        <v>6.62</v>
      </c>
      <c r="J212" s="31"/>
      <c r="K212" s="35"/>
    </row>
    <row r="213" spans="2:11" x14ac:dyDescent="0.3">
      <c r="B213" s="8" t="s">
        <v>2441</v>
      </c>
      <c r="C213" s="57" t="s">
        <v>657</v>
      </c>
      <c r="D213" s="54" t="s">
        <v>2442</v>
      </c>
      <c r="E213" s="6" t="s">
        <v>597</v>
      </c>
      <c r="F213" s="19">
        <v>1250</v>
      </c>
      <c r="G213" s="24">
        <v>12573.51</v>
      </c>
      <c r="H213" s="24">
        <v>0.37</v>
      </c>
      <c r="I213" s="31">
        <v>6.55</v>
      </c>
      <c r="J213" s="31"/>
      <c r="K213" s="35"/>
    </row>
    <row r="214" spans="2:11" x14ac:dyDescent="0.3">
      <c r="B214" s="8" t="s">
        <v>2443</v>
      </c>
      <c r="C214" s="57" t="s">
        <v>84</v>
      </c>
      <c r="D214" s="54" t="s">
        <v>2444</v>
      </c>
      <c r="E214" s="6" t="s">
        <v>631</v>
      </c>
      <c r="F214" s="19">
        <v>1000</v>
      </c>
      <c r="G214" s="24">
        <v>12498.29</v>
      </c>
      <c r="H214" s="24">
        <v>0.37</v>
      </c>
      <c r="I214" s="31">
        <v>6.9600999999999997</v>
      </c>
      <c r="J214" s="31"/>
      <c r="K214" s="35" t="s">
        <v>598</v>
      </c>
    </row>
    <row r="215" spans="2:11" x14ac:dyDescent="0.3">
      <c r="B215" s="8" t="s">
        <v>2445</v>
      </c>
      <c r="C215" s="57" t="s">
        <v>657</v>
      </c>
      <c r="D215" s="54" t="s">
        <v>2446</v>
      </c>
      <c r="E215" s="6" t="s">
        <v>597</v>
      </c>
      <c r="F215" s="19">
        <v>10000</v>
      </c>
      <c r="G215" s="24">
        <v>10081.200000000001</v>
      </c>
      <c r="H215" s="24">
        <v>0.3</v>
      </c>
      <c r="I215" s="31">
        <v>6.73</v>
      </c>
      <c r="J215" s="31"/>
      <c r="K215" s="35"/>
    </row>
    <row r="216" spans="2:11" x14ac:dyDescent="0.3">
      <c r="B216" s="8" t="s">
        <v>1887</v>
      </c>
      <c r="C216" s="57" t="s">
        <v>595</v>
      </c>
      <c r="D216" s="54" t="s">
        <v>1888</v>
      </c>
      <c r="E216" s="6" t="s">
        <v>597</v>
      </c>
      <c r="F216" s="19">
        <v>1000</v>
      </c>
      <c r="G216" s="24">
        <v>9967.5</v>
      </c>
      <c r="H216" s="24">
        <v>0.3</v>
      </c>
      <c r="I216" s="31">
        <v>6.6825999999999999</v>
      </c>
      <c r="J216" s="31"/>
      <c r="K216" s="35" t="s">
        <v>598</v>
      </c>
    </row>
    <row r="217" spans="2:11" x14ac:dyDescent="0.3">
      <c r="B217" s="8" t="s">
        <v>1885</v>
      </c>
      <c r="C217" s="57" t="s">
        <v>633</v>
      </c>
      <c r="D217" s="54" t="s">
        <v>1886</v>
      </c>
      <c r="E217" s="6" t="s">
        <v>597</v>
      </c>
      <c r="F217" s="19">
        <v>950</v>
      </c>
      <c r="G217" s="24">
        <v>9454.07</v>
      </c>
      <c r="H217" s="24">
        <v>0.28000000000000003</v>
      </c>
      <c r="I217" s="31">
        <v>6.5125000000000002</v>
      </c>
      <c r="J217" s="31"/>
      <c r="K217" s="35" t="s">
        <v>598</v>
      </c>
    </row>
    <row r="218" spans="2:11" x14ac:dyDescent="0.3">
      <c r="B218" s="8" t="s">
        <v>2447</v>
      </c>
      <c r="C218" s="57" t="s">
        <v>633</v>
      </c>
      <c r="D218" s="54" t="s">
        <v>2448</v>
      </c>
      <c r="E218" s="6" t="s">
        <v>637</v>
      </c>
      <c r="F218" s="19">
        <v>7500</v>
      </c>
      <c r="G218" s="24">
        <v>7587.08</v>
      </c>
      <c r="H218" s="24">
        <v>0.22</v>
      </c>
      <c r="I218" s="31">
        <v>6.5549999999999997</v>
      </c>
      <c r="J218" s="31"/>
      <c r="K218" s="35" t="s">
        <v>598</v>
      </c>
    </row>
    <row r="219" spans="2:11" x14ac:dyDescent="0.3">
      <c r="B219" s="8" t="s">
        <v>1196</v>
      </c>
      <c r="C219" s="57" t="s">
        <v>626</v>
      </c>
      <c r="D219" s="54" t="s">
        <v>1197</v>
      </c>
      <c r="E219" s="6" t="s">
        <v>597</v>
      </c>
      <c r="F219" s="19">
        <v>7500</v>
      </c>
      <c r="G219" s="24">
        <v>7549.35</v>
      </c>
      <c r="H219" s="24">
        <v>0.22</v>
      </c>
      <c r="I219" s="31">
        <v>6.6</v>
      </c>
      <c r="J219" s="31"/>
      <c r="K219" s="35" t="s">
        <v>598</v>
      </c>
    </row>
    <row r="220" spans="2:11" x14ac:dyDescent="0.3">
      <c r="B220" s="8" t="s">
        <v>2449</v>
      </c>
      <c r="C220" s="57" t="s">
        <v>666</v>
      </c>
      <c r="D220" s="54" t="s">
        <v>2450</v>
      </c>
      <c r="E220" s="6" t="s">
        <v>613</v>
      </c>
      <c r="F220" s="19">
        <v>750</v>
      </c>
      <c r="G220" s="24">
        <v>7530.01</v>
      </c>
      <c r="H220" s="24">
        <v>0.22</v>
      </c>
      <c r="I220" s="31">
        <v>7.5749000000000004</v>
      </c>
      <c r="J220" s="31"/>
      <c r="K220" s="35" t="s">
        <v>598</v>
      </c>
    </row>
    <row r="221" spans="2:11" x14ac:dyDescent="0.3">
      <c r="B221" s="8" t="s">
        <v>1877</v>
      </c>
      <c r="C221" s="57" t="s">
        <v>633</v>
      </c>
      <c r="D221" s="54" t="s">
        <v>1878</v>
      </c>
      <c r="E221" s="6" t="s">
        <v>597</v>
      </c>
      <c r="F221" s="19">
        <v>750</v>
      </c>
      <c r="G221" s="24">
        <v>7466.64</v>
      </c>
      <c r="H221" s="24">
        <v>0.22</v>
      </c>
      <c r="I221" s="31">
        <v>6.5125999999999999</v>
      </c>
      <c r="J221" s="31"/>
      <c r="K221" s="35" t="s">
        <v>598</v>
      </c>
    </row>
    <row r="222" spans="2:11" x14ac:dyDescent="0.3">
      <c r="B222" s="8" t="s">
        <v>2451</v>
      </c>
      <c r="C222" s="57" t="s">
        <v>633</v>
      </c>
      <c r="D222" s="54" t="s">
        <v>2452</v>
      </c>
      <c r="E222" s="6" t="s">
        <v>637</v>
      </c>
      <c r="F222" s="19">
        <v>5000</v>
      </c>
      <c r="G222" s="24">
        <v>5024.58</v>
      </c>
      <c r="H222" s="24">
        <v>0.15</v>
      </c>
      <c r="I222" s="31">
        <v>6.5125000000000002</v>
      </c>
      <c r="J222" s="31"/>
      <c r="K222" s="35" t="s">
        <v>598</v>
      </c>
    </row>
    <row r="223" spans="2:11" x14ac:dyDescent="0.3">
      <c r="B223" s="8" t="s">
        <v>2453</v>
      </c>
      <c r="C223" s="57" t="s">
        <v>1818</v>
      </c>
      <c r="D223" s="54" t="s">
        <v>2454</v>
      </c>
      <c r="E223" s="6" t="s">
        <v>637</v>
      </c>
      <c r="F223" s="19">
        <v>500</v>
      </c>
      <c r="G223" s="24">
        <v>5007.3</v>
      </c>
      <c r="H223" s="24">
        <v>0.15</v>
      </c>
      <c r="I223" s="31">
        <v>6.6573000000000002</v>
      </c>
      <c r="J223" s="31"/>
      <c r="K223" s="35" t="s">
        <v>598</v>
      </c>
    </row>
    <row r="224" spans="2:11" x14ac:dyDescent="0.3">
      <c r="B224" s="8" t="s">
        <v>2455</v>
      </c>
      <c r="C224" s="57" t="s">
        <v>633</v>
      </c>
      <c r="D224" s="54" t="s">
        <v>2456</v>
      </c>
      <c r="E224" s="6" t="s">
        <v>597</v>
      </c>
      <c r="F224" s="19">
        <v>450</v>
      </c>
      <c r="G224" s="24">
        <v>4519.97</v>
      </c>
      <c r="H224" s="24">
        <v>0.13</v>
      </c>
      <c r="I224" s="31">
        <v>6.5076000000000001</v>
      </c>
      <c r="J224" s="31"/>
      <c r="K224" s="35" t="s">
        <v>598</v>
      </c>
    </row>
    <row r="225" spans="1:11" x14ac:dyDescent="0.3">
      <c r="B225" s="8" t="s">
        <v>2457</v>
      </c>
      <c r="C225" s="57" t="s">
        <v>626</v>
      </c>
      <c r="D225" s="54" t="s">
        <v>2458</v>
      </c>
      <c r="E225" s="6" t="s">
        <v>637</v>
      </c>
      <c r="F225" s="19">
        <v>350</v>
      </c>
      <c r="G225" s="24">
        <v>3504</v>
      </c>
      <c r="H225" s="24">
        <v>0.1</v>
      </c>
      <c r="I225" s="31">
        <v>6.4949000000000003</v>
      </c>
      <c r="J225" s="31"/>
      <c r="K225" s="35" t="s">
        <v>598</v>
      </c>
    </row>
    <row r="226" spans="1:11" x14ac:dyDescent="0.3">
      <c r="B226" s="8" t="s">
        <v>2459</v>
      </c>
      <c r="C226" s="57" t="s">
        <v>223</v>
      </c>
      <c r="D226" s="54" t="s">
        <v>2460</v>
      </c>
      <c r="E226" s="6" t="s">
        <v>631</v>
      </c>
      <c r="F226" s="19">
        <v>3000</v>
      </c>
      <c r="G226" s="24">
        <v>3016.14</v>
      </c>
      <c r="H226" s="24">
        <v>0.09</v>
      </c>
      <c r="I226" s="31">
        <v>7.4749999999999996</v>
      </c>
      <c r="J226" s="31"/>
      <c r="K226" s="35" t="s">
        <v>598</v>
      </c>
    </row>
    <row r="227" spans="1:11" x14ac:dyDescent="0.3">
      <c r="B227" s="8" t="s">
        <v>2461</v>
      </c>
      <c r="C227" s="57" t="s">
        <v>657</v>
      </c>
      <c r="D227" s="54" t="s">
        <v>2462</v>
      </c>
      <c r="E227" s="6" t="s">
        <v>597</v>
      </c>
      <c r="F227" s="19">
        <v>2500</v>
      </c>
      <c r="G227" s="24">
        <v>2535.0500000000002</v>
      </c>
      <c r="H227" s="24">
        <v>0.08</v>
      </c>
      <c r="I227" s="31">
        <v>6.55</v>
      </c>
      <c r="J227" s="31"/>
      <c r="K227" s="35" t="s">
        <v>598</v>
      </c>
    </row>
    <row r="228" spans="1:11" x14ac:dyDescent="0.3">
      <c r="C228" s="58" t="s">
        <v>175</v>
      </c>
      <c r="D228" s="54"/>
      <c r="E228" s="6"/>
      <c r="F228" s="19"/>
      <c r="G228" s="25">
        <v>224768.17</v>
      </c>
      <c r="H228" s="25">
        <v>6.65</v>
      </c>
      <c r="I228" s="31"/>
      <c r="J228" s="31"/>
      <c r="K228" s="35"/>
    </row>
    <row r="229" spans="1:11" x14ac:dyDescent="0.3">
      <c r="C229" s="57"/>
      <c r="D229" s="54"/>
      <c r="E229" s="6"/>
      <c r="F229" s="19"/>
      <c r="G229" s="24"/>
      <c r="H229" s="24"/>
      <c r="I229" s="31"/>
      <c r="J229" s="31"/>
      <c r="K229" s="35"/>
    </row>
    <row r="230" spans="1:11" x14ac:dyDescent="0.3">
      <c r="C230" s="58" t="s">
        <v>7</v>
      </c>
      <c r="D230" s="54"/>
      <c r="E230" s="6"/>
      <c r="F230" s="19"/>
      <c r="G230" s="24" t="s">
        <v>2</v>
      </c>
      <c r="H230" s="24" t="s">
        <v>2</v>
      </c>
      <c r="I230" s="31"/>
      <c r="J230" s="31"/>
      <c r="K230" s="35"/>
    </row>
    <row r="231" spans="1:11" x14ac:dyDescent="0.3">
      <c r="C231" s="57"/>
      <c r="D231" s="54"/>
      <c r="E231" s="6"/>
      <c r="F231" s="19"/>
      <c r="G231" s="24"/>
      <c r="H231" s="24"/>
      <c r="I231" s="31"/>
      <c r="J231" s="31"/>
      <c r="K231" s="35"/>
    </row>
    <row r="232" spans="1:11" x14ac:dyDescent="0.3">
      <c r="C232" s="58" t="s">
        <v>8</v>
      </c>
      <c r="D232" s="54"/>
      <c r="E232" s="6"/>
      <c r="F232" s="19"/>
      <c r="G232" s="24" t="s">
        <v>2</v>
      </c>
      <c r="H232" s="24" t="s">
        <v>2</v>
      </c>
      <c r="I232" s="31"/>
      <c r="J232" s="31"/>
      <c r="K232" s="35"/>
    </row>
    <row r="233" spans="1:11" x14ac:dyDescent="0.3">
      <c r="C233" s="57"/>
      <c r="D233" s="54"/>
      <c r="E233" s="6"/>
      <c r="F233" s="19"/>
      <c r="G233" s="24"/>
      <c r="H233" s="24"/>
      <c r="I233" s="31"/>
      <c r="J233" s="31"/>
      <c r="K233" s="35"/>
    </row>
    <row r="234" spans="1:11" x14ac:dyDescent="0.3">
      <c r="C234" s="58" t="s">
        <v>9</v>
      </c>
      <c r="D234" s="54"/>
      <c r="E234" s="6"/>
      <c r="F234" s="19"/>
      <c r="G234" s="24" t="s">
        <v>2</v>
      </c>
      <c r="H234" s="24" t="s">
        <v>2</v>
      </c>
      <c r="I234" s="31"/>
      <c r="J234" s="31"/>
      <c r="K234" s="35"/>
    </row>
    <row r="235" spans="1:11" x14ac:dyDescent="0.3">
      <c r="C235" s="57"/>
      <c r="D235" s="54"/>
      <c r="E235" s="6"/>
      <c r="F235" s="19"/>
      <c r="G235" s="24"/>
      <c r="H235" s="24"/>
      <c r="I235" s="31"/>
      <c r="J235" s="31"/>
      <c r="K235" s="35"/>
    </row>
    <row r="236" spans="1:11" x14ac:dyDescent="0.3">
      <c r="C236" s="58" t="s">
        <v>10</v>
      </c>
      <c r="D236" s="54"/>
      <c r="E236" s="6"/>
      <c r="F236" s="19"/>
      <c r="G236" s="24" t="s">
        <v>2</v>
      </c>
      <c r="H236" s="24" t="s">
        <v>2</v>
      </c>
      <c r="I236" s="31"/>
      <c r="J236" s="31"/>
      <c r="K236" s="35"/>
    </row>
    <row r="237" spans="1:11" x14ac:dyDescent="0.3">
      <c r="C237" s="57"/>
      <c r="D237" s="54"/>
      <c r="E237" s="6"/>
      <c r="F237" s="19"/>
      <c r="G237" s="24"/>
      <c r="H237" s="24"/>
      <c r="I237" s="31"/>
      <c r="J237" s="31"/>
      <c r="K237" s="35"/>
    </row>
    <row r="238" spans="1:11" x14ac:dyDescent="0.3">
      <c r="A238" s="10"/>
      <c r="B238" s="28"/>
      <c r="C238" s="58" t="s">
        <v>11</v>
      </c>
      <c r="D238" s="54"/>
      <c r="E238" s="6"/>
      <c r="F238" s="19"/>
      <c r="G238" s="24"/>
      <c r="H238" s="24"/>
      <c r="I238" s="31"/>
      <c r="J238" s="31"/>
      <c r="K238" s="35"/>
    </row>
    <row r="239" spans="1:11" x14ac:dyDescent="0.3">
      <c r="C239" s="59" t="s">
        <v>13</v>
      </c>
      <c r="D239" s="54"/>
      <c r="E239" s="6"/>
      <c r="F239" s="19"/>
      <c r="G239" s="24"/>
      <c r="H239" s="24"/>
      <c r="I239" s="31"/>
      <c r="J239" s="31"/>
      <c r="K239" s="35"/>
    </row>
    <row r="240" spans="1:11" x14ac:dyDescent="0.3">
      <c r="B240" s="8" t="s">
        <v>2463</v>
      </c>
      <c r="C240" s="57" t="s">
        <v>666</v>
      </c>
      <c r="D240" s="54" t="s">
        <v>2464</v>
      </c>
      <c r="E240" s="6" t="s">
        <v>735</v>
      </c>
      <c r="F240" s="19">
        <v>18900</v>
      </c>
      <c r="G240" s="24">
        <v>92009.26</v>
      </c>
      <c r="H240" s="24">
        <v>2.73</v>
      </c>
      <c r="I240" s="31">
        <v>7.16</v>
      </c>
      <c r="J240" s="31"/>
      <c r="K240" s="35"/>
    </row>
    <row r="241" spans="2:11" x14ac:dyDescent="0.3">
      <c r="B241" s="8" t="s">
        <v>1612</v>
      </c>
      <c r="C241" s="57" t="s">
        <v>84</v>
      </c>
      <c r="D241" s="54" t="s">
        <v>1613</v>
      </c>
      <c r="E241" s="6" t="s">
        <v>735</v>
      </c>
      <c r="F241" s="19">
        <v>4000</v>
      </c>
      <c r="G241" s="24">
        <v>18668.740000000002</v>
      </c>
      <c r="H241" s="24">
        <v>0.55000000000000004</v>
      </c>
      <c r="I241" s="31">
        <v>7.1900373999999996</v>
      </c>
      <c r="J241" s="31"/>
      <c r="K241" s="35" t="s">
        <v>598</v>
      </c>
    </row>
    <row r="242" spans="2:11" x14ac:dyDescent="0.3">
      <c r="B242" s="8" t="s">
        <v>1984</v>
      </c>
      <c r="C242" s="57" t="s">
        <v>1266</v>
      </c>
      <c r="D242" s="54" t="s">
        <v>1985</v>
      </c>
      <c r="E242" s="6" t="s">
        <v>735</v>
      </c>
      <c r="F242" s="19">
        <v>3000</v>
      </c>
      <c r="G242" s="24">
        <v>14841.78</v>
      </c>
      <c r="H242" s="24">
        <v>0.44</v>
      </c>
      <c r="I242" s="31">
        <v>6.5949999999999998</v>
      </c>
      <c r="J242" s="31"/>
      <c r="K242" s="35" t="s">
        <v>598</v>
      </c>
    </row>
    <row r="243" spans="2:11" x14ac:dyDescent="0.3">
      <c r="B243" s="8" t="s">
        <v>1604</v>
      </c>
      <c r="C243" s="57" t="s">
        <v>666</v>
      </c>
      <c r="D243" s="54" t="s">
        <v>1605</v>
      </c>
      <c r="E243" s="6" t="s">
        <v>735</v>
      </c>
      <c r="F243" s="19">
        <v>3000</v>
      </c>
      <c r="G243" s="24">
        <v>14685.98</v>
      </c>
      <c r="H243" s="24">
        <v>0.44</v>
      </c>
      <c r="I243" s="31">
        <v>7.0952000000000002</v>
      </c>
      <c r="J243" s="31"/>
      <c r="K243" s="35"/>
    </row>
    <row r="244" spans="2:11" x14ac:dyDescent="0.3">
      <c r="B244" s="8" t="s">
        <v>1970</v>
      </c>
      <c r="C244" s="57" t="s">
        <v>536</v>
      </c>
      <c r="D244" s="54" t="s">
        <v>1971</v>
      </c>
      <c r="E244" s="6" t="s">
        <v>735</v>
      </c>
      <c r="F244" s="19">
        <v>3000</v>
      </c>
      <c r="G244" s="24">
        <v>14537.3</v>
      </c>
      <c r="H244" s="24">
        <v>0.43</v>
      </c>
      <c r="I244" s="31">
        <v>6.8338000000000001</v>
      </c>
      <c r="J244" s="31"/>
      <c r="K244" s="35" t="s">
        <v>598</v>
      </c>
    </row>
    <row r="245" spans="2:11" x14ac:dyDescent="0.3">
      <c r="B245" s="8" t="s">
        <v>2465</v>
      </c>
      <c r="C245" s="57" t="s">
        <v>1330</v>
      </c>
      <c r="D245" s="54" t="s">
        <v>2466</v>
      </c>
      <c r="E245" s="6" t="s">
        <v>735</v>
      </c>
      <c r="F245" s="19">
        <v>2000</v>
      </c>
      <c r="G245" s="24">
        <v>9769.4599999999991</v>
      </c>
      <c r="H245" s="24">
        <v>0.28999999999999998</v>
      </c>
      <c r="I245" s="31">
        <v>6.5750000000000002</v>
      </c>
      <c r="J245" s="31"/>
      <c r="K245" s="35" t="s">
        <v>598</v>
      </c>
    </row>
    <row r="246" spans="2:11" x14ac:dyDescent="0.3">
      <c r="B246" s="8" t="s">
        <v>2467</v>
      </c>
      <c r="C246" s="57" t="s">
        <v>2468</v>
      </c>
      <c r="D246" s="54" t="s">
        <v>2469</v>
      </c>
      <c r="E246" s="6" t="s">
        <v>735</v>
      </c>
      <c r="F246" s="19">
        <v>2000</v>
      </c>
      <c r="G246" s="24">
        <v>9499.81</v>
      </c>
      <c r="H246" s="24">
        <v>0.28000000000000003</v>
      </c>
      <c r="I246" s="31">
        <v>6.8150000000000004</v>
      </c>
      <c r="J246" s="31"/>
      <c r="K246" s="35" t="s">
        <v>598</v>
      </c>
    </row>
    <row r="247" spans="2:11" x14ac:dyDescent="0.3">
      <c r="B247" s="8" t="s">
        <v>1964</v>
      </c>
      <c r="C247" s="57" t="s">
        <v>1313</v>
      </c>
      <c r="D247" s="54" t="s">
        <v>1965</v>
      </c>
      <c r="E247" s="6" t="s">
        <v>735</v>
      </c>
      <c r="F247" s="19">
        <v>2000</v>
      </c>
      <c r="G247" s="24">
        <v>9498.4699999999993</v>
      </c>
      <c r="H247" s="24">
        <v>0.28000000000000003</v>
      </c>
      <c r="I247" s="31">
        <v>6.81</v>
      </c>
      <c r="J247" s="31"/>
      <c r="K247" s="35" t="s">
        <v>598</v>
      </c>
    </row>
    <row r="248" spans="2:11" x14ac:dyDescent="0.3">
      <c r="B248" s="8" t="s">
        <v>1960</v>
      </c>
      <c r="C248" s="57" t="s">
        <v>595</v>
      </c>
      <c r="D248" s="54" t="s">
        <v>1961</v>
      </c>
      <c r="E248" s="6" t="s">
        <v>735</v>
      </c>
      <c r="F248" s="19">
        <v>1000</v>
      </c>
      <c r="G248" s="24">
        <v>4910.7299999999996</v>
      </c>
      <c r="H248" s="24">
        <v>0.15</v>
      </c>
      <c r="I248" s="31">
        <v>6.5050999999999997</v>
      </c>
      <c r="J248" s="31"/>
      <c r="K248" s="35" t="s">
        <v>598</v>
      </c>
    </row>
    <row r="249" spans="2:11" x14ac:dyDescent="0.3">
      <c r="B249" s="8" t="s">
        <v>2470</v>
      </c>
      <c r="C249" s="57" t="s">
        <v>645</v>
      </c>
      <c r="D249" s="54" t="s">
        <v>2471</v>
      </c>
      <c r="E249" s="6" t="s">
        <v>735</v>
      </c>
      <c r="F249" s="19">
        <v>1000</v>
      </c>
      <c r="G249" s="24">
        <v>4826.96</v>
      </c>
      <c r="H249" s="24">
        <v>0.14000000000000001</v>
      </c>
      <c r="I249" s="31">
        <v>6.7450000000000001</v>
      </c>
      <c r="J249" s="31"/>
      <c r="K249" s="35" t="s">
        <v>598</v>
      </c>
    </row>
    <row r="250" spans="2:11" x14ac:dyDescent="0.3">
      <c r="C250" s="58" t="s">
        <v>175</v>
      </c>
      <c r="D250" s="54"/>
      <c r="E250" s="6"/>
      <c r="F250" s="19"/>
      <c r="G250" s="25">
        <v>193248.49</v>
      </c>
      <c r="H250" s="25">
        <v>5.73</v>
      </c>
      <c r="I250" s="31"/>
      <c r="J250" s="31"/>
      <c r="K250" s="35"/>
    </row>
    <row r="251" spans="2:11" x14ac:dyDescent="0.3">
      <c r="C251" s="57"/>
      <c r="D251" s="54"/>
      <c r="E251" s="6"/>
      <c r="F251" s="19"/>
      <c r="G251" s="24"/>
      <c r="H251" s="24"/>
      <c r="I251" s="31"/>
      <c r="J251" s="31"/>
      <c r="K251" s="35"/>
    </row>
    <row r="252" spans="2:11" x14ac:dyDescent="0.3">
      <c r="C252" s="59" t="s">
        <v>14</v>
      </c>
      <c r="D252" s="54"/>
      <c r="E252" s="6"/>
      <c r="F252" s="19"/>
      <c r="G252" s="24"/>
      <c r="H252" s="24"/>
      <c r="I252" s="31"/>
      <c r="J252" s="31"/>
      <c r="K252" s="35"/>
    </row>
    <row r="253" spans="2:11" x14ac:dyDescent="0.3">
      <c r="B253" s="8" t="s">
        <v>743</v>
      </c>
      <c r="C253" s="57" t="s">
        <v>744</v>
      </c>
      <c r="D253" s="54" t="s">
        <v>745</v>
      </c>
      <c r="E253" s="6" t="s">
        <v>735</v>
      </c>
      <c r="F253" s="19">
        <v>10000</v>
      </c>
      <c r="G253" s="24">
        <v>47151.35</v>
      </c>
      <c r="H253" s="24">
        <v>1.4</v>
      </c>
      <c r="I253" s="31">
        <v>6.5049000000000001</v>
      </c>
      <c r="J253" s="31"/>
      <c r="K253" s="35" t="s">
        <v>598</v>
      </c>
    </row>
    <row r="254" spans="2:11" x14ac:dyDescent="0.3">
      <c r="B254" s="8" t="s">
        <v>2472</v>
      </c>
      <c r="C254" s="57" t="s">
        <v>41</v>
      </c>
      <c r="D254" s="54" t="s">
        <v>2473</v>
      </c>
      <c r="E254" s="6" t="s">
        <v>735</v>
      </c>
      <c r="F254" s="19">
        <v>5500</v>
      </c>
      <c r="G254" s="24">
        <v>26989.599999999999</v>
      </c>
      <c r="H254" s="24">
        <v>0.8</v>
      </c>
      <c r="I254" s="31">
        <v>6.2750000000000004</v>
      </c>
      <c r="J254" s="31"/>
      <c r="K254" s="35" t="s">
        <v>598</v>
      </c>
    </row>
    <row r="255" spans="2:11" x14ac:dyDescent="0.3">
      <c r="B255" s="8" t="s">
        <v>2474</v>
      </c>
      <c r="C255" s="57" t="s">
        <v>2069</v>
      </c>
      <c r="D255" s="54" t="s">
        <v>2475</v>
      </c>
      <c r="E255" s="6" t="s">
        <v>735</v>
      </c>
      <c r="F255" s="19">
        <v>4500</v>
      </c>
      <c r="G255" s="24">
        <v>21978.59</v>
      </c>
      <c r="H255" s="24">
        <v>0.65</v>
      </c>
      <c r="I255" s="31">
        <v>6.6101000000000001</v>
      </c>
      <c r="J255" s="31"/>
      <c r="K255" s="35" t="s">
        <v>598</v>
      </c>
    </row>
    <row r="256" spans="2:11" x14ac:dyDescent="0.3">
      <c r="B256" s="8" t="s">
        <v>2476</v>
      </c>
      <c r="C256" s="57" t="s">
        <v>301</v>
      </c>
      <c r="D256" s="54" t="s">
        <v>2477</v>
      </c>
      <c r="E256" s="6" t="s">
        <v>1421</v>
      </c>
      <c r="F256" s="19">
        <v>4000</v>
      </c>
      <c r="G256" s="24">
        <v>19340.560000000001</v>
      </c>
      <c r="H256" s="24">
        <v>0.56999999999999995</v>
      </c>
      <c r="I256" s="31">
        <v>6.415</v>
      </c>
      <c r="J256" s="31"/>
      <c r="K256" s="35" t="s">
        <v>598</v>
      </c>
    </row>
    <row r="257" spans="2:11" x14ac:dyDescent="0.3">
      <c r="B257" s="8" t="s">
        <v>2014</v>
      </c>
      <c r="C257" s="57" t="s">
        <v>59</v>
      </c>
      <c r="D257" s="54" t="s">
        <v>2015</v>
      </c>
      <c r="E257" s="6" t="s">
        <v>735</v>
      </c>
      <c r="F257" s="19">
        <v>3000</v>
      </c>
      <c r="G257" s="24">
        <v>14526.08</v>
      </c>
      <c r="H257" s="24">
        <v>0.43</v>
      </c>
      <c r="I257" s="31">
        <v>6.4024999999999999</v>
      </c>
      <c r="J257" s="31"/>
      <c r="K257" s="35" t="s">
        <v>598</v>
      </c>
    </row>
    <row r="258" spans="2:11" x14ac:dyDescent="0.3">
      <c r="B258" s="8" t="s">
        <v>2026</v>
      </c>
      <c r="C258" s="57" t="s">
        <v>1687</v>
      </c>
      <c r="D258" s="54" t="s">
        <v>2027</v>
      </c>
      <c r="E258" s="6" t="s">
        <v>742</v>
      </c>
      <c r="F258" s="19">
        <v>2500</v>
      </c>
      <c r="G258" s="24">
        <v>12074.1</v>
      </c>
      <c r="H258" s="24">
        <v>0.36</v>
      </c>
      <c r="I258" s="31">
        <v>6.4375999999999998</v>
      </c>
      <c r="J258" s="31"/>
      <c r="K258" s="35" t="s">
        <v>598</v>
      </c>
    </row>
    <row r="259" spans="2:11" x14ac:dyDescent="0.3">
      <c r="B259" s="8" t="s">
        <v>2478</v>
      </c>
      <c r="C259" s="57" t="s">
        <v>41</v>
      </c>
      <c r="D259" s="54" t="s">
        <v>2479</v>
      </c>
      <c r="E259" s="6" t="s">
        <v>735</v>
      </c>
      <c r="F259" s="19">
        <v>2000</v>
      </c>
      <c r="G259" s="24">
        <v>9773.74</v>
      </c>
      <c r="H259" s="24">
        <v>0.28999999999999998</v>
      </c>
      <c r="I259" s="31">
        <v>6.4500999999999999</v>
      </c>
      <c r="J259" s="31"/>
      <c r="K259" s="35"/>
    </row>
    <row r="260" spans="2:11" x14ac:dyDescent="0.3">
      <c r="B260" s="8" t="s">
        <v>1998</v>
      </c>
      <c r="C260" s="57" t="s">
        <v>41</v>
      </c>
      <c r="D260" s="54" t="s">
        <v>1999</v>
      </c>
      <c r="E260" s="6" t="s">
        <v>735</v>
      </c>
      <c r="F260" s="19">
        <v>2000</v>
      </c>
      <c r="G260" s="24">
        <v>9681.5300000000007</v>
      </c>
      <c r="H260" s="24">
        <v>0.28999999999999998</v>
      </c>
      <c r="I260" s="31">
        <v>6.4550999999999998</v>
      </c>
      <c r="J260" s="31"/>
      <c r="K260" s="35" t="s">
        <v>598</v>
      </c>
    </row>
    <row r="261" spans="2:11" x14ac:dyDescent="0.3">
      <c r="B261" s="8" t="s">
        <v>2480</v>
      </c>
      <c r="C261" s="57" t="s">
        <v>301</v>
      </c>
      <c r="D261" s="54" t="s">
        <v>2481</v>
      </c>
      <c r="E261" s="6" t="s">
        <v>1421</v>
      </c>
      <c r="F261" s="19">
        <v>2000</v>
      </c>
      <c r="G261" s="24">
        <v>9663.7099999999991</v>
      </c>
      <c r="H261" s="24">
        <v>0.28999999999999998</v>
      </c>
      <c r="I261" s="31">
        <v>6.4150999999999998</v>
      </c>
      <c r="J261" s="31"/>
      <c r="K261" s="35" t="s">
        <v>598</v>
      </c>
    </row>
    <row r="262" spans="2:11" x14ac:dyDescent="0.3">
      <c r="B262" s="8" t="s">
        <v>2004</v>
      </c>
      <c r="C262" s="57" t="s">
        <v>41</v>
      </c>
      <c r="D262" s="54" t="s">
        <v>2005</v>
      </c>
      <c r="E262" s="6" t="s">
        <v>735</v>
      </c>
      <c r="F262" s="19">
        <v>2000</v>
      </c>
      <c r="G262" s="24">
        <v>9578.11</v>
      </c>
      <c r="H262" s="24">
        <v>0.28000000000000003</v>
      </c>
      <c r="I262" s="31">
        <v>6.431</v>
      </c>
      <c r="J262" s="31"/>
      <c r="K262" s="35" t="s">
        <v>598</v>
      </c>
    </row>
    <row r="263" spans="2:11" x14ac:dyDescent="0.3">
      <c r="B263" s="8" t="s">
        <v>2002</v>
      </c>
      <c r="C263" s="57" t="s">
        <v>744</v>
      </c>
      <c r="D263" s="54" t="s">
        <v>2003</v>
      </c>
      <c r="E263" s="6" t="s">
        <v>735</v>
      </c>
      <c r="F263" s="19">
        <v>1500</v>
      </c>
      <c r="G263" s="24">
        <v>7263.13</v>
      </c>
      <c r="H263" s="24">
        <v>0.22</v>
      </c>
      <c r="I263" s="31">
        <v>6.3998999999999997</v>
      </c>
      <c r="J263" s="31"/>
      <c r="K263" s="35"/>
    </row>
    <row r="264" spans="2:11" x14ac:dyDescent="0.3">
      <c r="B264" s="8" t="s">
        <v>2038</v>
      </c>
      <c r="C264" s="57" t="s">
        <v>292</v>
      </c>
      <c r="D264" s="54" t="s">
        <v>2039</v>
      </c>
      <c r="E264" s="6" t="s">
        <v>735</v>
      </c>
      <c r="F264" s="19">
        <v>1500</v>
      </c>
      <c r="G264" s="24">
        <v>7252.65</v>
      </c>
      <c r="H264" s="24">
        <v>0.21</v>
      </c>
      <c r="I264" s="31">
        <v>6.4499000000000004</v>
      </c>
      <c r="J264" s="31"/>
      <c r="K264" s="35"/>
    </row>
    <row r="265" spans="2:11" x14ac:dyDescent="0.3">
      <c r="B265" s="8" t="s">
        <v>2008</v>
      </c>
      <c r="C265" s="57" t="s">
        <v>1413</v>
      </c>
      <c r="D265" s="54" t="s">
        <v>2009</v>
      </c>
      <c r="E265" s="6" t="s">
        <v>735</v>
      </c>
      <c r="F265" s="19">
        <v>1000</v>
      </c>
      <c r="G265" s="24">
        <v>4840.0600000000004</v>
      </c>
      <c r="H265" s="24">
        <v>0.14000000000000001</v>
      </c>
      <c r="I265" s="31">
        <v>6.45</v>
      </c>
      <c r="J265" s="31"/>
      <c r="K265" s="35" t="s">
        <v>598</v>
      </c>
    </row>
    <row r="266" spans="2:11" x14ac:dyDescent="0.3">
      <c r="B266" s="8" t="s">
        <v>2010</v>
      </c>
      <c r="C266" s="57" t="s">
        <v>1413</v>
      </c>
      <c r="D266" s="54" t="s">
        <v>2011</v>
      </c>
      <c r="E266" s="6" t="s">
        <v>735</v>
      </c>
      <c r="F266" s="19">
        <v>1000</v>
      </c>
      <c r="G266" s="24">
        <v>4834.2700000000004</v>
      </c>
      <c r="H266" s="24">
        <v>0.14000000000000001</v>
      </c>
      <c r="I266" s="31">
        <v>6.45</v>
      </c>
      <c r="J266" s="31"/>
      <c r="K266" s="35"/>
    </row>
    <row r="267" spans="2:11" x14ac:dyDescent="0.3">
      <c r="B267" s="8" t="s">
        <v>2482</v>
      </c>
      <c r="C267" s="57" t="s">
        <v>292</v>
      </c>
      <c r="D267" s="54" t="s">
        <v>2483</v>
      </c>
      <c r="E267" s="6" t="s">
        <v>735</v>
      </c>
      <c r="F267" s="19">
        <v>1000</v>
      </c>
      <c r="G267" s="24">
        <v>4828.5</v>
      </c>
      <c r="H267" s="24">
        <v>0.14000000000000001</v>
      </c>
      <c r="I267" s="31">
        <v>6.4499000000000004</v>
      </c>
      <c r="J267" s="31"/>
      <c r="K267" s="35" t="s">
        <v>598</v>
      </c>
    </row>
    <row r="268" spans="2:11" x14ac:dyDescent="0.3">
      <c r="B268" s="8" t="s">
        <v>2484</v>
      </c>
      <c r="C268" s="57" t="s">
        <v>744</v>
      </c>
      <c r="D268" s="54" t="s">
        <v>2485</v>
      </c>
      <c r="E268" s="6" t="s">
        <v>735</v>
      </c>
      <c r="F268" s="19">
        <v>500</v>
      </c>
      <c r="G268" s="24">
        <v>2381.2399999999998</v>
      </c>
      <c r="H268" s="24">
        <v>7.0000000000000007E-2</v>
      </c>
      <c r="I268" s="31">
        <v>6.41</v>
      </c>
      <c r="J268" s="31"/>
      <c r="K268" s="35" t="s">
        <v>598</v>
      </c>
    </row>
    <row r="269" spans="2:11" x14ac:dyDescent="0.3">
      <c r="B269" s="8" t="s">
        <v>1646</v>
      </c>
      <c r="C269" s="57" t="s">
        <v>41</v>
      </c>
      <c r="D269" s="54" t="s">
        <v>1647</v>
      </c>
      <c r="E269" s="6" t="s">
        <v>735</v>
      </c>
      <c r="F269" s="19">
        <v>500</v>
      </c>
      <c r="G269" s="24">
        <v>2376.1</v>
      </c>
      <c r="H269" s="24">
        <v>7.0000000000000007E-2</v>
      </c>
      <c r="I269" s="31">
        <v>6.43</v>
      </c>
      <c r="J269" s="31"/>
      <c r="K269" s="35" t="s">
        <v>598</v>
      </c>
    </row>
    <row r="270" spans="2:11" x14ac:dyDescent="0.3">
      <c r="C270" s="58" t="s">
        <v>175</v>
      </c>
      <c r="D270" s="54"/>
      <c r="E270" s="6"/>
      <c r="F270" s="19"/>
      <c r="G270" s="25">
        <v>214533.32</v>
      </c>
      <c r="H270" s="25">
        <v>6.35</v>
      </c>
      <c r="I270" s="31"/>
      <c r="J270" s="31"/>
      <c r="K270" s="35"/>
    </row>
    <row r="271" spans="2:11" x14ac:dyDescent="0.3">
      <c r="C271" s="57"/>
      <c r="D271" s="54"/>
      <c r="E271" s="6"/>
      <c r="F271" s="19"/>
      <c r="G271" s="24"/>
      <c r="H271" s="24"/>
      <c r="I271" s="31"/>
      <c r="J271" s="31"/>
      <c r="K271" s="35"/>
    </row>
    <row r="272" spans="2:11" x14ac:dyDescent="0.3">
      <c r="C272" s="59" t="s">
        <v>15</v>
      </c>
      <c r="D272" s="54"/>
      <c r="E272" s="6"/>
      <c r="F272" s="19"/>
      <c r="G272" s="24"/>
      <c r="H272" s="24"/>
      <c r="I272" s="31"/>
      <c r="J272" s="31"/>
      <c r="K272" s="35"/>
    </row>
    <row r="273" spans="1:11" x14ac:dyDescent="0.3">
      <c r="B273" s="8" t="s">
        <v>183</v>
      </c>
      <c r="C273" s="57" t="s">
        <v>184</v>
      </c>
      <c r="D273" s="54" t="s">
        <v>185</v>
      </c>
      <c r="E273" s="6" t="s">
        <v>186</v>
      </c>
      <c r="F273" s="19">
        <v>2300000</v>
      </c>
      <c r="G273" s="24">
        <v>2298.5300000000002</v>
      </c>
      <c r="H273" s="24">
        <v>7.0000000000000007E-2</v>
      </c>
      <c r="I273" s="31">
        <v>5.8254999999999999</v>
      </c>
      <c r="J273" s="31"/>
      <c r="K273" s="35"/>
    </row>
    <row r="274" spans="1:11" x14ac:dyDescent="0.3">
      <c r="C274" s="58" t="s">
        <v>175</v>
      </c>
      <c r="D274" s="54"/>
      <c r="E274" s="6"/>
      <c r="F274" s="19"/>
      <c r="G274" s="25">
        <v>2298.5300000000002</v>
      </c>
      <c r="H274" s="25">
        <v>7.0000000000000007E-2</v>
      </c>
      <c r="I274" s="31"/>
      <c r="J274" s="31"/>
      <c r="K274" s="35"/>
    </row>
    <row r="275" spans="1:11" x14ac:dyDescent="0.3">
      <c r="C275" s="57"/>
      <c r="D275" s="54"/>
      <c r="E275" s="6"/>
      <c r="F275" s="19"/>
      <c r="G275" s="24"/>
      <c r="H275" s="24"/>
      <c r="I275" s="31"/>
      <c r="J275" s="31"/>
      <c r="K275" s="35"/>
    </row>
    <row r="276" spans="1:11" x14ac:dyDescent="0.3">
      <c r="C276" s="58" t="s">
        <v>16</v>
      </c>
      <c r="D276" s="54"/>
      <c r="E276" s="6"/>
      <c r="F276" s="19"/>
      <c r="G276" s="24" t="s">
        <v>2</v>
      </c>
      <c r="H276" s="24" t="s">
        <v>2</v>
      </c>
      <c r="I276" s="31"/>
      <c r="J276" s="31"/>
      <c r="K276" s="35"/>
    </row>
    <row r="277" spans="1:11" x14ac:dyDescent="0.3">
      <c r="C277" s="57"/>
      <c r="D277" s="54"/>
      <c r="E277" s="6"/>
      <c r="F277" s="19"/>
      <c r="G277" s="24"/>
      <c r="H277" s="24"/>
      <c r="I277" s="31"/>
      <c r="J277" s="31"/>
      <c r="K277" s="35"/>
    </row>
    <row r="278" spans="1:11" x14ac:dyDescent="0.3">
      <c r="C278" s="58" t="s">
        <v>17</v>
      </c>
      <c r="D278" s="54"/>
      <c r="E278" s="6"/>
      <c r="F278" s="19"/>
      <c r="G278" s="24" t="s">
        <v>2</v>
      </c>
      <c r="H278" s="24" t="s">
        <v>2</v>
      </c>
      <c r="I278" s="31"/>
      <c r="J278" s="31"/>
      <c r="K278" s="35"/>
    </row>
    <row r="279" spans="1:11" x14ac:dyDescent="0.3">
      <c r="C279" s="57"/>
      <c r="D279" s="54"/>
      <c r="E279" s="6"/>
      <c r="F279" s="19"/>
      <c r="G279" s="24"/>
      <c r="H279" s="24"/>
      <c r="I279" s="31"/>
      <c r="J279" s="31"/>
      <c r="K279" s="35"/>
    </row>
    <row r="280" spans="1:11" x14ac:dyDescent="0.3">
      <c r="A280" s="10"/>
      <c r="B280" s="28"/>
      <c r="C280" s="58" t="s">
        <v>18</v>
      </c>
      <c r="D280" s="54"/>
      <c r="E280" s="6"/>
      <c r="F280" s="19"/>
      <c r="G280" s="24"/>
      <c r="H280" s="24"/>
      <c r="I280" s="31"/>
      <c r="J280" s="31"/>
      <c r="K280" s="35"/>
    </row>
    <row r="281" spans="1:11" x14ac:dyDescent="0.3">
      <c r="C281" s="59" t="s">
        <v>19</v>
      </c>
      <c r="D281" s="54"/>
      <c r="E281" s="6"/>
      <c r="F281" s="19"/>
      <c r="G281" s="24"/>
      <c r="H281" s="24"/>
      <c r="I281" s="31"/>
      <c r="J281" s="31"/>
      <c r="K281" s="35"/>
    </row>
    <row r="282" spans="1:11" x14ac:dyDescent="0.3">
      <c r="B282" s="8" t="s">
        <v>2486</v>
      </c>
      <c r="C282" s="57" t="s">
        <v>5130</v>
      </c>
      <c r="D282" s="54" t="s">
        <v>2487</v>
      </c>
      <c r="E282" s="6" t="s">
        <v>206</v>
      </c>
      <c r="F282" s="19">
        <v>726722883.08800006</v>
      </c>
      <c r="G282" s="24">
        <v>321938.24</v>
      </c>
      <c r="H282" s="24">
        <v>9.5399999999999991</v>
      </c>
      <c r="I282" s="31"/>
      <c r="J282" s="31"/>
      <c r="K282" s="35"/>
    </row>
    <row r="283" spans="1:11" x14ac:dyDescent="0.3">
      <c r="B283" s="8" t="s">
        <v>2489</v>
      </c>
      <c r="C283" s="57" t="s">
        <v>5131</v>
      </c>
      <c r="D283" s="54" t="s">
        <v>2490</v>
      </c>
      <c r="E283" s="6" t="s">
        <v>206</v>
      </c>
      <c r="F283" s="19">
        <v>2904125.125</v>
      </c>
      <c r="G283" s="24">
        <v>105147.94</v>
      </c>
      <c r="H283" s="24">
        <v>3.11</v>
      </c>
      <c r="I283" s="31"/>
      <c r="J283" s="31"/>
      <c r="K283" s="35"/>
    </row>
    <row r="284" spans="1:11" x14ac:dyDescent="0.3">
      <c r="B284" s="8" t="s">
        <v>2491</v>
      </c>
      <c r="C284" s="57" t="s">
        <v>5132</v>
      </c>
      <c r="D284" s="54" t="s">
        <v>2492</v>
      </c>
      <c r="E284" s="6" t="s">
        <v>206</v>
      </c>
      <c r="F284" s="19">
        <v>682356.46100000001</v>
      </c>
      <c r="G284" s="24">
        <v>41286.17</v>
      </c>
      <c r="H284" s="24">
        <v>1.22</v>
      </c>
      <c r="I284" s="31"/>
      <c r="J284" s="31"/>
      <c r="K284" s="35"/>
    </row>
    <row r="285" spans="1:11" x14ac:dyDescent="0.3">
      <c r="C285" s="58" t="s">
        <v>175</v>
      </c>
      <c r="D285" s="54"/>
      <c r="E285" s="6"/>
      <c r="F285" s="19"/>
      <c r="G285" s="25">
        <v>468372.35</v>
      </c>
      <c r="H285" s="25">
        <v>13.87</v>
      </c>
      <c r="I285" s="31"/>
      <c r="J285" s="31"/>
      <c r="K285" s="35"/>
    </row>
    <row r="286" spans="1:11" x14ac:dyDescent="0.3">
      <c r="C286" s="57"/>
      <c r="D286" s="54"/>
      <c r="E286" s="6"/>
      <c r="F286" s="19"/>
      <c r="G286" s="24"/>
      <c r="H286" s="24"/>
      <c r="I286" s="31"/>
      <c r="J286" s="31"/>
      <c r="K286" s="35"/>
    </row>
    <row r="287" spans="1:11" x14ac:dyDescent="0.3">
      <c r="C287" s="58" t="s">
        <v>20</v>
      </c>
      <c r="D287" s="54"/>
      <c r="E287" s="6"/>
      <c r="F287" s="19"/>
      <c r="G287" s="24" t="s">
        <v>2</v>
      </c>
      <c r="H287" s="24" t="s">
        <v>2</v>
      </c>
      <c r="I287" s="31"/>
      <c r="J287" s="31"/>
      <c r="K287" s="35"/>
    </row>
    <row r="288" spans="1:11" x14ac:dyDescent="0.3">
      <c r="C288" s="57"/>
      <c r="D288" s="54"/>
      <c r="E288" s="6"/>
      <c r="F288" s="19"/>
      <c r="G288" s="24"/>
      <c r="H288" s="24"/>
      <c r="I288" s="31"/>
      <c r="J288" s="31"/>
      <c r="K288" s="35"/>
    </row>
    <row r="289" spans="1:54" x14ac:dyDescent="0.3">
      <c r="C289" s="58" t="s">
        <v>21</v>
      </c>
      <c r="D289" s="54"/>
      <c r="E289" s="6"/>
      <c r="F289" s="19"/>
      <c r="G289" s="24" t="s">
        <v>2</v>
      </c>
      <c r="H289" s="24" t="s">
        <v>2</v>
      </c>
      <c r="I289" s="31"/>
      <c r="J289" s="31"/>
      <c r="K289" s="35"/>
    </row>
    <row r="290" spans="1:54" x14ac:dyDescent="0.3">
      <c r="C290" s="57"/>
      <c r="D290" s="54"/>
      <c r="E290" s="6"/>
      <c r="F290" s="19"/>
      <c r="G290" s="24"/>
      <c r="H290" s="24"/>
      <c r="I290" s="31"/>
      <c r="J290" s="31"/>
      <c r="K290" s="35"/>
    </row>
    <row r="291" spans="1:54" x14ac:dyDescent="0.3">
      <c r="C291" s="58" t="s">
        <v>22</v>
      </c>
      <c r="D291" s="54"/>
      <c r="E291" s="6"/>
      <c r="F291" s="19"/>
      <c r="G291" s="24" t="s">
        <v>2</v>
      </c>
      <c r="H291" s="24" t="s">
        <v>2</v>
      </c>
      <c r="I291" s="31"/>
      <c r="J291" s="31"/>
      <c r="K291" s="35"/>
    </row>
    <row r="292" spans="1:54" x14ac:dyDescent="0.3">
      <c r="C292" s="57"/>
      <c r="D292" s="54"/>
      <c r="E292" s="6"/>
      <c r="F292" s="19"/>
      <c r="G292" s="24"/>
      <c r="H292" s="24"/>
      <c r="I292" s="31"/>
      <c r="J292" s="31"/>
      <c r="K292" s="35"/>
    </row>
    <row r="293" spans="1:54" x14ac:dyDescent="0.3">
      <c r="C293" s="58" t="s">
        <v>23</v>
      </c>
      <c r="D293" s="54"/>
      <c r="E293" s="6"/>
      <c r="F293" s="19"/>
      <c r="G293" s="24" t="s">
        <v>2</v>
      </c>
      <c r="H293" s="24" t="s">
        <v>2</v>
      </c>
      <c r="I293" s="31"/>
      <c r="J293" s="31"/>
      <c r="K293" s="35"/>
    </row>
    <row r="294" spans="1:54" x14ac:dyDescent="0.3">
      <c r="C294" s="57"/>
      <c r="D294" s="54"/>
      <c r="E294" s="6"/>
      <c r="F294" s="19"/>
      <c r="G294" s="24"/>
      <c r="H294" s="24"/>
      <c r="I294" s="31"/>
      <c r="J294" s="31"/>
      <c r="K294" s="35"/>
    </row>
    <row r="295" spans="1:54" x14ac:dyDescent="0.3">
      <c r="C295" s="59" t="s">
        <v>24</v>
      </c>
      <c r="D295" s="54"/>
      <c r="E295" s="6"/>
      <c r="F295" s="19"/>
      <c r="G295" s="24"/>
      <c r="H295" s="24"/>
      <c r="I295" s="31"/>
      <c r="J295" s="31"/>
      <c r="K295" s="35"/>
    </row>
    <row r="296" spans="1:54" x14ac:dyDescent="0.3">
      <c r="B296" s="8" t="s">
        <v>187</v>
      </c>
      <c r="C296" s="57" t="s">
        <v>188</v>
      </c>
      <c r="D296" s="54"/>
      <c r="E296" s="6"/>
      <c r="F296" s="19"/>
      <c r="G296" s="24">
        <v>66285.09</v>
      </c>
      <c r="H296" s="24">
        <v>1.96</v>
      </c>
      <c r="I296" s="31"/>
      <c r="J296" s="31"/>
      <c r="K296" s="35"/>
    </row>
    <row r="297" spans="1:54" x14ac:dyDescent="0.3">
      <c r="C297" s="58" t="s">
        <v>175</v>
      </c>
      <c r="D297" s="54"/>
      <c r="E297" s="6"/>
      <c r="F297" s="19"/>
      <c r="G297" s="25">
        <v>66285.09</v>
      </c>
      <c r="H297" s="25">
        <v>1.96</v>
      </c>
      <c r="I297" s="31"/>
      <c r="J297" s="31"/>
      <c r="K297" s="35"/>
    </row>
    <row r="298" spans="1:54" x14ac:dyDescent="0.3">
      <c r="C298" s="57"/>
      <c r="D298" s="54"/>
      <c r="E298" s="6"/>
      <c r="F298" s="19"/>
      <c r="G298" s="24"/>
      <c r="H298" s="24"/>
      <c r="I298" s="31"/>
      <c r="J298" s="31"/>
      <c r="K298" s="35"/>
    </row>
    <row r="299" spans="1:54" x14ac:dyDescent="0.3">
      <c r="A299" s="10"/>
      <c r="B299" s="28"/>
      <c r="C299" s="58" t="s">
        <v>25</v>
      </c>
      <c r="D299" s="54"/>
      <c r="E299" s="6"/>
      <c r="F299" s="19"/>
      <c r="G299" s="24"/>
      <c r="H299" s="24"/>
      <c r="I299" s="31"/>
      <c r="J299" s="31"/>
      <c r="K299" s="35"/>
    </row>
    <row r="300" spans="1:54" s="2" customFormat="1" ht="13.8" x14ac:dyDescent="0.3">
      <c r="A300" s="28"/>
      <c r="B300" s="28"/>
      <c r="C300" s="57" t="s">
        <v>5128</v>
      </c>
      <c r="D300" s="54"/>
      <c r="E300" s="6"/>
      <c r="F300" s="19"/>
      <c r="G300" s="24">
        <v>10</v>
      </c>
      <c r="H300" s="24" t="s">
        <v>5129</v>
      </c>
      <c r="I300" s="31"/>
      <c r="J300" s="31"/>
      <c r="K300" s="35"/>
      <c r="L300" s="3"/>
      <c r="AI300" s="3"/>
      <c r="AV300" s="3"/>
      <c r="AX300" s="3"/>
      <c r="BB300" s="3"/>
    </row>
    <row r="301" spans="1:54" x14ac:dyDescent="0.3">
      <c r="B301" s="8"/>
      <c r="C301" s="57" t="s">
        <v>189</v>
      </c>
      <c r="D301" s="54"/>
      <c r="E301" s="6"/>
      <c r="F301" s="19"/>
      <c r="G301" s="24">
        <v>-14879.38</v>
      </c>
      <c r="H301" s="24">
        <v>-0.44</v>
      </c>
      <c r="I301" s="31"/>
      <c r="J301" s="31"/>
      <c r="K301" s="35"/>
    </row>
    <row r="302" spans="1:54" x14ac:dyDescent="0.3">
      <c r="C302" s="58" t="s">
        <v>175</v>
      </c>
      <c r="D302" s="54"/>
      <c r="E302" s="6"/>
      <c r="F302" s="19"/>
      <c r="G302" s="25">
        <v>-14869.38</v>
      </c>
      <c r="H302" s="25">
        <v>-0.44</v>
      </c>
      <c r="I302" s="31"/>
      <c r="J302" s="31"/>
      <c r="K302" s="35"/>
    </row>
    <row r="303" spans="1:54" x14ac:dyDescent="0.3">
      <c r="C303" s="57"/>
      <c r="D303" s="54"/>
      <c r="E303" s="6"/>
      <c r="F303" s="19"/>
      <c r="G303" s="24"/>
      <c r="H303" s="24"/>
      <c r="I303" s="31"/>
      <c r="J303" s="31"/>
      <c r="K303" s="35"/>
    </row>
    <row r="304" spans="1:54" x14ac:dyDescent="0.3">
      <c r="C304" s="60" t="s">
        <v>190</v>
      </c>
      <c r="D304" s="55"/>
      <c r="E304" s="5"/>
      <c r="F304" s="20"/>
      <c r="G304" s="26">
        <v>3375932.41</v>
      </c>
      <c r="H304" s="26">
        <v>100</v>
      </c>
      <c r="I304" s="32"/>
      <c r="J304" s="32"/>
      <c r="K304" s="36"/>
    </row>
    <row r="306" spans="2:9" s="50" customFormat="1" ht="15" x14ac:dyDescent="0.35">
      <c r="C306" s="50" t="s">
        <v>4896</v>
      </c>
      <c r="F306" s="51"/>
      <c r="G306" s="51"/>
      <c r="H306" s="51"/>
    </row>
    <row r="307" spans="2:9" s="42" customFormat="1" ht="27.6" x14ac:dyDescent="0.3">
      <c r="B307" s="43"/>
      <c r="C307" s="43" t="s">
        <v>4891</v>
      </c>
      <c r="D307" s="43" t="s">
        <v>4892</v>
      </c>
      <c r="E307" s="43" t="s">
        <v>4893</v>
      </c>
      <c r="F307" s="44" t="s">
        <v>34</v>
      </c>
      <c r="G307" s="45" t="s">
        <v>4894</v>
      </c>
      <c r="H307" s="44" t="s">
        <v>36</v>
      </c>
      <c r="I307" s="43" t="s">
        <v>39</v>
      </c>
    </row>
    <row r="308" spans="2:9" s="42" customFormat="1" ht="13.8" x14ac:dyDescent="0.3">
      <c r="B308" s="43"/>
      <c r="C308" s="43" t="s">
        <v>4890</v>
      </c>
      <c r="D308" s="43"/>
      <c r="E308" s="43"/>
      <c r="F308" s="44"/>
      <c r="G308" s="45"/>
      <c r="H308" s="44"/>
      <c r="I308" s="43"/>
    </row>
    <row r="309" spans="2:9" s="2" customFormat="1" ht="13.8" x14ac:dyDescent="0.3">
      <c r="B309" s="46">
        <v>2219860</v>
      </c>
      <c r="C309" s="46" t="s">
        <v>4905</v>
      </c>
      <c r="D309" s="46" t="s">
        <v>4899</v>
      </c>
      <c r="E309" s="46" t="s">
        <v>43</v>
      </c>
      <c r="F309" s="47">
        <v>-9990200</v>
      </c>
      <c r="G309" s="47">
        <v>-195228.4884</v>
      </c>
      <c r="H309" s="47">
        <v>-5.78</v>
      </c>
      <c r="I309" s="46"/>
    </row>
    <row r="310" spans="2:9" s="2" customFormat="1" ht="13.8" x14ac:dyDescent="0.3">
      <c r="B310" s="46">
        <v>2219981</v>
      </c>
      <c r="C310" s="46" t="s">
        <v>4906</v>
      </c>
      <c r="D310" s="46" t="s">
        <v>4899</v>
      </c>
      <c r="E310" s="46" t="s">
        <v>43</v>
      </c>
      <c r="F310" s="47">
        <v>-7932500</v>
      </c>
      <c r="G310" s="47">
        <v>-95197.932499999995</v>
      </c>
      <c r="H310" s="47">
        <v>-2.82</v>
      </c>
      <c r="I310" s="46"/>
    </row>
    <row r="311" spans="2:9" s="2" customFormat="1" ht="13.8" x14ac:dyDescent="0.3">
      <c r="B311" s="46">
        <v>2219891</v>
      </c>
      <c r="C311" s="46" t="s">
        <v>4898</v>
      </c>
      <c r="D311" s="46" t="s">
        <v>4899</v>
      </c>
      <c r="E311" s="46" t="s">
        <v>43</v>
      </c>
      <c r="F311" s="47">
        <v>-10731000</v>
      </c>
      <c r="G311" s="47">
        <v>-87784.945500000002</v>
      </c>
      <c r="H311" s="47">
        <v>-2.6</v>
      </c>
      <c r="I311" s="46"/>
    </row>
    <row r="312" spans="2:9" s="2" customFormat="1" ht="13.8" x14ac:dyDescent="0.3">
      <c r="B312" s="46">
        <v>2219973</v>
      </c>
      <c r="C312" s="46" t="s">
        <v>4907</v>
      </c>
      <c r="D312" s="46" t="s">
        <v>4899</v>
      </c>
      <c r="E312" s="46" t="s">
        <v>43</v>
      </c>
      <c r="F312" s="47">
        <v>-4885300</v>
      </c>
      <c r="G312" s="47">
        <v>-71095.770900000003</v>
      </c>
      <c r="H312" s="47">
        <v>-2.11</v>
      </c>
      <c r="I312" s="46"/>
    </row>
    <row r="313" spans="2:9" s="2" customFormat="1" ht="13.8" x14ac:dyDescent="0.3">
      <c r="B313" s="46">
        <v>2219794</v>
      </c>
      <c r="C313" s="46" t="s">
        <v>4908</v>
      </c>
      <c r="D313" s="46" t="s">
        <v>4899</v>
      </c>
      <c r="E313" s="46" t="s">
        <v>100</v>
      </c>
      <c r="F313" s="47">
        <v>-15374400</v>
      </c>
      <c r="G313" s="47">
        <v>-64587.854399999997</v>
      </c>
      <c r="H313" s="47">
        <v>-1.91</v>
      </c>
      <c r="I313" s="46"/>
    </row>
    <row r="314" spans="2:9" s="2" customFormat="1" ht="13.8" x14ac:dyDescent="0.3">
      <c r="B314" s="46">
        <v>2219945</v>
      </c>
      <c r="C314" s="46" t="s">
        <v>4901</v>
      </c>
      <c r="D314" s="46" t="s">
        <v>4899</v>
      </c>
      <c r="E314" s="46" t="s">
        <v>50</v>
      </c>
      <c r="F314" s="47">
        <v>-1680875</v>
      </c>
      <c r="G314" s="47">
        <v>-58065.826874999999</v>
      </c>
      <c r="H314" s="47">
        <v>-1.72</v>
      </c>
      <c r="I314" s="46"/>
    </row>
    <row r="315" spans="2:9" s="2" customFormat="1" ht="13.8" x14ac:dyDescent="0.3">
      <c r="B315" s="46">
        <v>2219839</v>
      </c>
      <c r="C315" s="46" t="s">
        <v>4909</v>
      </c>
      <c r="D315" s="46" t="s">
        <v>4899</v>
      </c>
      <c r="E315" s="46" t="s">
        <v>67</v>
      </c>
      <c r="F315" s="47">
        <v>-3107000</v>
      </c>
      <c r="G315" s="47">
        <v>-44414.565000000002</v>
      </c>
      <c r="H315" s="47">
        <v>-1.32</v>
      </c>
      <c r="I315" s="46"/>
    </row>
    <row r="316" spans="2:9" s="2" customFormat="1" ht="13.8" x14ac:dyDescent="0.3">
      <c r="B316" s="46">
        <v>2219830</v>
      </c>
      <c r="C316" s="46" t="s">
        <v>4910</v>
      </c>
      <c r="D316" s="46" t="s">
        <v>4899</v>
      </c>
      <c r="E316" s="46" t="s">
        <v>1038</v>
      </c>
      <c r="F316" s="47">
        <v>-833100</v>
      </c>
      <c r="G316" s="47">
        <v>-41710.8177</v>
      </c>
      <c r="H316" s="47">
        <v>-1.24</v>
      </c>
      <c r="I316" s="46"/>
    </row>
    <row r="317" spans="2:9" s="2" customFormat="1" ht="13.8" x14ac:dyDescent="0.3">
      <c r="B317" s="46">
        <v>2219934</v>
      </c>
      <c r="C317" s="46" t="s">
        <v>4911</v>
      </c>
      <c r="D317" s="46" t="s">
        <v>4899</v>
      </c>
      <c r="E317" s="46" t="s">
        <v>1038</v>
      </c>
      <c r="F317" s="47">
        <v>-10069050</v>
      </c>
      <c r="G317" s="47">
        <v>-38972.258025000003</v>
      </c>
      <c r="H317" s="47">
        <v>-1.1499999999999999</v>
      </c>
      <c r="I317" s="46"/>
    </row>
    <row r="318" spans="2:9" s="2" customFormat="1" ht="13.8" x14ac:dyDescent="0.3">
      <c r="B318" s="46">
        <v>2219974</v>
      </c>
      <c r="C318" s="46" t="s">
        <v>4912</v>
      </c>
      <c r="D318" s="46" t="s">
        <v>4899</v>
      </c>
      <c r="E318" s="46" t="s">
        <v>71</v>
      </c>
      <c r="F318" s="47">
        <v>-5355900</v>
      </c>
      <c r="G318" s="47">
        <v>-38385.7353</v>
      </c>
      <c r="H318" s="47">
        <v>-1.1399999999999999</v>
      </c>
      <c r="I318" s="46"/>
    </row>
    <row r="319" spans="2:9" s="2" customFormat="1" ht="13.8" x14ac:dyDescent="0.3">
      <c r="B319" s="46">
        <v>2219954</v>
      </c>
      <c r="C319" s="46" t="s">
        <v>4913</v>
      </c>
      <c r="D319" s="46" t="s">
        <v>4899</v>
      </c>
      <c r="E319" s="46" t="s">
        <v>43</v>
      </c>
      <c r="F319" s="47">
        <v>-4670500</v>
      </c>
      <c r="G319" s="47">
        <v>-38298.1</v>
      </c>
      <c r="H319" s="47">
        <v>-1.1299999999999999</v>
      </c>
      <c r="I319" s="46"/>
    </row>
    <row r="320" spans="2:9" s="2" customFormat="1" ht="13.8" x14ac:dyDescent="0.3">
      <c r="B320" s="46">
        <v>2219819</v>
      </c>
      <c r="C320" s="46" t="s">
        <v>4914</v>
      </c>
      <c r="D320" s="46" t="s">
        <v>4899</v>
      </c>
      <c r="E320" s="46" t="s">
        <v>43</v>
      </c>
      <c r="F320" s="47">
        <v>-47872500</v>
      </c>
      <c r="G320" s="47">
        <v>-32754.3645</v>
      </c>
      <c r="H320" s="47">
        <v>-0.97</v>
      </c>
      <c r="I320" s="46"/>
    </row>
    <row r="321" spans="2:9" s="2" customFormat="1" ht="13.8" x14ac:dyDescent="0.3">
      <c r="B321" s="46">
        <v>2219966</v>
      </c>
      <c r="C321" s="46" t="s">
        <v>4915</v>
      </c>
      <c r="D321" s="46" t="s">
        <v>4899</v>
      </c>
      <c r="E321" s="46" t="s">
        <v>86</v>
      </c>
      <c r="F321" s="47">
        <v>-7813000</v>
      </c>
      <c r="G321" s="47">
        <v>-31627.024000000001</v>
      </c>
      <c r="H321" s="47">
        <v>-0.94</v>
      </c>
      <c r="I321" s="46"/>
    </row>
    <row r="322" spans="2:9" s="2" customFormat="1" ht="13.8" x14ac:dyDescent="0.3">
      <c r="B322" s="46">
        <v>2219806</v>
      </c>
      <c r="C322" s="46" t="s">
        <v>4916</v>
      </c>
      <c r="D322" s="46" t="s">
        <v>4899</v>
      </c>
      <c r="E322" s="46" t="s">
        <v>86</v>
      </c>
      <c r="F322" s="47">
        <v>-329750</v>
      </c>
      <c r="G322" s="47">
        <v>-30407.896250000002</v>
      </c>
      <c r="H322" s="47">
        <v>-0.9</v>
      </c>
      <c r="I322" s="46"/>
    </row>
    <row r="323" spans="2:9" s="2" customFormat="1" ht="13.8" x14ac:dyDescent="0.3">
      <c r="B323" s="46">
        <v>2219935</v>
      </c>
      <c r="C323" s="46" t="s">
        <v>4917</v>
      </c>
      <c r="D323" s="46" t="s">
        <v>4899</v>
      </c>
      <c r="E323" s="46" t="s">
        <v>50</v>
      </c>
      <c r="F323" s="47">
        <v>-325950</v>
      </c>
      <c r="G323" s="47">
        <v>-27999.105</v>
      </c>
      <c r="H323" s="47">
        <v>-0.83</v>
      </c>
      <c r="I323" s="46"/>
    </row>
    <row r="324" spans="2:9" s="2" customFormat="1" ht="13.8" x14ac:dyDescent="0.3">
      <c r="B324" s="46">
        <v>2219796</v>
      </c>
      <c r="C324" s="46" t="s">
        <v>4918</v>
      </c>
      <c r="D324" s="46" t="s">
        <v>4899</v>
      </c>
      <c r="E324" s="46" t="s">
        <v>50</v>
      </c>
      <c r="F324" s="47">
        <v>-1694800</v>
      </c>
      <c r="G324" s="47">
        <v>-26588.022400000002</v>
      </c>
      <c r="H324" s="47">
        <v>-0.79</v>
      </c>
      <c r="I324" s="46"/>
    </row>
    <row r="325" spans="2:9" s="2" customFormat="1" ht="13.8" x14ac:dyDescent="0.3">
      <c r="B325" s="46">
        <v>2219810</v>
      </c>
      <c r="C325" s="46" t="s">
        <v>4920</v>
      </c>
      <c r="D325" s="46" t="s">
        <v>4899</v>
      </c>
      <c r="E325" s="46" t="s">
        <v>2109</v>
      </c>
      <c r="F325" s="47">
        <v>-6052450</v>
      </c>
      <c r="G325" s="47">
        <v>-26440.127825</v>
      </c>
      <c r="H325" s="47">
        <v>-0.78</v>
      </c>
      <c r="I325" s="46"/>
    </row>
    <row r="326" spans="2:9" s="2" customFormat="1" ht="13.8" x14ac:dyDescent="0.3">
      <c r="B326" s="46">
        <v>2219856</v>
      </c>
      <c r="C326" s="46" t="s">
        <v>4919</v>
      </c>
      <c r="D326" s="46" t="s">
        <v>4899</v>
      </c>
      <c r="E326" s="46" t="s">
        <v>240</v>
      </c>
      <c r="F326" s="47">
        <v>-1403150</v>
      </c>
      <c r="G326" s="47">
        <v>-26217.857749999999</v>
      </c>
      <c r="H326" s="47">
        <v>-0.78</v>
      </c>
      <c r="I326" s="46"/>
    </row>
    <row r="327" spans="2:9" s="2" customFormat="1" ht="13.8" x14ac:dyDescent="0.3">
      <c r="B327" s="46">
        <v>2219937</v>
      </c>
      <c r="C327" s="46" t="s">
        <v>4922</v>
      </c>
      <c r="D327" s="46" t="s">
        <v>4899</v>
      </c>
      <c r="E327" s="46" t="s">
        <v>1076</v>
      </c>
      <c r="F327" s="47">
        <v>-977700</v>
      </c>
      <c r="G327" s="47">
        <v>-24732.876899999999</v>
      </c>
      <c r="H327" s="47">
        <v>-0.73</v>
      </c>
      <c r="I327" s="46"/>
    </row>
    <row r="328" spans="2:9" s="2" customFormat="1" ht="13.8" x14ac:dyDescent="0.3">
      <c r="B328" s="46">
        <v>2219941</v>
      </c>
      <c r="C328" s="46" t="s">
        <v>4921</v>
      </c>
      <c r="D328" s="46" t="s">
        <v>4899</v>
      </c>
      <c r="E328" s="46" t="s">
        <v>170</v>
      </c>
      <c r="F328" s="47">
        <v>-1997000</v>
      </c>
      <c r="G328" s="47">
        <v>-24712.875</v>
      </c>
      <c r="H328" s="47">
        <v>-0.73</v>
      </c>
      <c r="I328" s="46"/>
    </row>
    <row r="329" spans="2:9" s="2" customFormat="1" ht="13.8" x14ac:dyDescent="0.3">
      <c r="B329" s="46">
        <v>2219826</v>
      </c>
      <c r="C329" s="46" t="s">
        <v>4923</v>
      </c>
      <c r="D329" s="46" t="s">
        <v>4899</v>
      </c>
      <c r="E329" s="46" t="s">
        <v>199</v>
      </c>
      <c r="F329" s="47">
        <v>-447900</v>
      </c>
      <c r="G329" s="47">
        <v>-24023.1165</v>
      </c>
      <c r="H329" s="47">
        <v>-0.71</v>
      </c>
      <c r="I329" s="46"/>
    </row>
    <row r="330" spans="2:9" s="2" customFormat="1" ht="13.8" x14ac:dyDescent="0.3">
      <c r="B330" s="46">
        <v>2219933</v>
      </c>
      <c r="C330" s="46" t="s">
        <v>4925</v>
      </c>
      <c r="D330" s="46" t="s">
        <v>4899</v>
      </c>
      <c r="E330" s="46" t="s">
        <v>86</v>
      </c>
      <c r="F330" s="47">
        <v>-5830500</v>
      </c>
      <c r="G330" s="47">
        <v>-23709.72825</v>
      </c>
      <c r="H330" s="47">
        <v>-0.7</v>
      </c>
      <c r="I330" s="46"/>
    </row>
    <row r="331" spans="2:9" s="2" customFormat="1" ht="13.8" x14ac:dyDescent="0.3">
      <c r="B331" s="46">
        <v>2219829</v>
      </c>
      <c r="C331" s="46" t="s">
        <v>4924</v>
      </c>
      <c r="D331" s="46" t="s">
        <v>4899</v>
      </c>
      <c r="E331" s="46" t="s">
        <v>90</v>
      </c>
      <c r="F331" s="47">
        <v>-354800</v>
      </c>
      <c r="G331" s="47">
        <v>-23592.425999999999</v>
      </c>
      <c r="H331" s="47">
        <v>-0.7</v>
      </c>
      <c r="I331" s="46"/>
    </row>
    <row r="332" spans="2:9" s="2" customFormat="1" ht="13.8" x14ac:dyDescent="0.3">
      <c r="B332" s="46">
        <v>2219835</v>
      </c>
      <c r="C332" s="46" t="s">
        <v>4926</v>
      </c>
      <c r="D332" s="46" t="s">
        <v>4899</v>
      </c>
      <c r="E332" s="46" t="s">
        <v>78</v>
      </c>
      <c r="F332" s="47">
        <v>-205500</v>
      </c>
      <c r="G332" s="47">
        <v>-23149.575000000001</v>
      </c>
      <c r="H332" s="47">
        <v>-0.69</v>
      </c>
      <c r="I332" s="46"/>
    </row>
    <row r="333" spans="2:9" s="2" customFormat="1" ht="13.8" x14ac:dyDescent="0.3">
      <c r="B333" s="46">
        <v>2219879</v>
      </c>
      <c r="C333" s="46" t="s">
        <v>4927</v>
      </c>
      <c r="D333" s="46" t="s">
        <v>4899</v>
      </c>
      <c r="E333" s="46" t="s">
        <v>57</v>
      </c>
      <c r="F333" s="47">
        <v>-631350</v>
      </c>
      <c r="G333" s="47">
        <v>-23083.418699999998</v>
      </c>
      <c r="H333" s="47">
        <v>-0.68</v>
      </c>
      <c r="I333" s="46"/>
    </row>
    <row r="334" spans="2:9" s="2" customFormat="1" ht="13.8" x14ac:dyDescent="0.3">
      <c r="B334" s="46">
        <v>2219813</v>
      </c>
      <c r="C334" s="46" t="s">
        <v>4929</v>
      </c>
      <c r="D334" s="46" t="s">
        <v>4899</v>
      </c>
      <c r="E334" s="46" t="s">
        <v>43</v>
      </c>
      <c r="F334" s="47">
        <v>-1018000</v>
      </c>
      <c r="G334" s="47">
        <v>-21258.894</v>
      </c>
      <c r="H334" s="47">
        <v>-0.63</v>
      </c>
      <c r="I334" s="46"/>
    </row>
    <row r="335" spans="2:9" s="2" customFormat="1" ht="13.8" x14ac:dyDescent="0.3">
      <c r="B335" s="46">
        <v>2219881</v>
      </c>
      <c r="C335" s="46" t="s">
        <v>4928</v>
      </c>
      <c r="D335" s="46" t="s">
        <v>4899</v>
      </c>
      <c r="E335" s="46" t="s">
        <v>151</v>
      </c>
      <c r="F335" s="47">
        <v>-591150</v>
      </c>
      <c r="G335" s="47">
        <v>-21109.966499999999</v>
      </c>
      <c r="H335" s="47">
        <v>-0.63</v>
      </c>
      <c r="I335" s="46"/>
    </row>
    <row r="336" spans="2:9" s="2" customFormat="1" ht="13.8" x14ac:dyDescent="0.3">
      <c r="B336" s="46">
        <v>2220020</v>
      </c>
      <c r="C336" s="46" t="s">
        <v>4931</v>
      </c>
      <c r="D336" s="46" t="s">
        <v>4899</v>
      </c>
      <c r="E336" s="46" t="s">
        <v>119</v>
      </c>
      <c r="F336" s="47">
        <v>-1989375</v>
      </c>
      <c r="G336" s="47">
        <v>-20311.518749999999</v>
      </c>
      <c r="H336" s="47">
        <v>-0.6</v>
      </c>
      <c r="I336" s="46"/>
    </row>
    <row r="337" spans="2:9" s="2" customFormat="1" ht="13.8" x14ac:dyDescent="0.3">
      <c r="B337" s="46">
        <v>2219959</v>
      </c>
      <c r="C337" s="46" t="s">
        <v>4930</v>
      </c>
      <c r="D337" s="46" t="s">
        <v>4899</v>
      </c>
      <c r="E337" s="46" t="s">
        <v>489</v>
      </c>
      <c r="F337" s="47">
        <v>-1814424</v>
      </c>
      <c r="G337" s="47">
        <v>-20198.167968000002</v>
      </c>
      <c r="H337" s="47">
        <v>-0.6</v>
      </c>
      <c r="I337" s="46"/>
    </row>
    <row r="338" spans="2:9" s="2" customFormat="1" ht="13.8" x14ac:dyDescent="0.3">
      <c r="B338" s="46">
        <v>2219837</v>
      </c>
      <c r="C338" s="46" t="s">
        <v>4932</v>
      </c>
      <c r="D338" s="46" t="s">
        <v>4899</v>
      </c>
      <c r="E338" s="46" t="s">
        <v>197</v>
      </c>
      <c r="F338" s="47">
        <v>-2018250</v>
      </c>
      <c r="G338" s="47">
        <v>-20164.335749999998</v>
      </c>
      <c r="H338" s="47">
        <v>-0.6</v>
      </c>
      <c r="I338" s="46"/>
    </row>
    <row r="339" spans="2:9" s="2" customFormat="1" ht="13.8" x14ac:dyDescent="0.3">
      <c r="B339" s="46">
        <v>2219950</v>
      </c>
      <c r="C339" s="46" t="s">
        <v>4933</v>
      </c>
      <c r="D339" s="46" t="s">
        <v>4899</v>
      </c>
      <c r="E339" s="46" t="s">
        <v>43</v>
      </c>
      <c r="F339" s="47">
        <v>-16794000</v>
      </c>
      <c r="G339" s="47">
        <v>-19368.520199999999</v>
      </c>
      <c r="H339" s="47">
        <v>-0.56999999999999995</v>
      </c>
      <c r="I339" s="46"/>
    </row>
    <row r="340" spans="2:9" s="2" customFormat="1" ht="13.8" x14ac:dyDescent="0.3">
      <c r="B340" s="46">
        <v>2219931</v>
      </c>
      <c r="C340" s="46" t="s">
        <v>4900</v>
      </c>
      <c r="D340" s="46" t="s">
        <v>4899</v>
      </c>
      <c r="E340" s="46" t="s">
        <v>240</v>
      </c>
      <c r="F340" s="47">
        <v>-4661400</v>
      </c>
      <c r="G340" s="47">
        <v>-18009.318899999998</v>
      </c>
      <c r="H340" s="47">
        <v>-0.53</v>
      </c>
      <c r="I340" s="46"/>
    </row>
    <row r="341" spans="2:9" s="2" customFormat="1" ht="13.8" x14ac:dyDescent="0.3">
      <c r="B341" s="46">
        <v>2219832</v>
      </c>
      <c r="C341" s="46" t="s">
        <v>4937</v>
      </c>
      <c r="D341" s="46" t="s">
        <v>4899</v>
      </c>
      <c r="E341" s="46" t="s">
        <v>119</v>
      </c>
      <c r="F341" s="47">
        <v>-6008400</v>
      </c>
      <c r="G341" s="47">
        <v>-17508.477599999998</v>
      </c>
      <c r="H341" s="47">
        <v>-0.52</v>
      </c>
      <c r="I341" s="46"/>
    </row>
    <row r="342" spans="2:9" s="2" customFormat="1" ht="13.8" x14ac:dyDescent="0.3">
      <c r="B342" s="46">
        <v>2219910</v>
      </c>
      <c r="C342" s="46" t="s">
        <v>4935</v>
      </c>
      <c r="D342" s="46" t="s">
        <v>4899</v>
      </c>
      <c r="E342" s="46" t="s">
        <v>159</v>
      </c>
      <c r="F342" s="47">
        <v>-2183775</v>
      </c>
      <c r="G342" s="47">
        <v>-17507.324175000002</v>
      </c>
      <c r="H342" s="47">
        <v>-0.52</v>
      </c>
      <c r="I342" s="46"/>
    </row>
    <row r="343" spans="2:9" s="2" customFormat="1" ht="13.8" x14ac:dyDescent="0.3">
      <c r="B343" s="46">
        <v>2219889</v>
      </c>
      <c r="C343" s="46" t="s">
        <v>4934</v>
      </c>
      <c r="D343" s="46" t="s">
        <v>4899</v>
      </c>
      <c r="E343" s="46" t="s">
        <v>43</v>
      </c>
      <c r="F343" s="47">
        <v>-16344000</v>
      </c>
      <c r="G343" s="47">
        <v>-17401.4568</v>
      </c>
      <c r="H343" s="47">
        <v>-0.52</v>
      </c>
      <c r="I343" s="46"/>
    </row>
    <row r="344" spans="2:9" s="2" customFormat="1" ht="13.8" x14ac:dyDescent="0.3">
      <c r="B344" s="46">
        <v>2219928</v>
      </c>
      <c r="C344" s="46" t="s">
        <v>4936</v>
      </c>
      <c r="D344" s="46" t="s">
        <v>4899</v>
      </c>
      <c r="E344" s="46" t="s">
        <v>426</v>
      </c>
      <c r="F344" s="47">
        <v>-7224525</v>
      </c>
      <c r="G344" s="47">
        <v>-17398.101105000002</v>
      </c>
      <c r="H344" s="47">
        <v>-0.52</v>
      </c>
      <c r="I344" s="46"/>
    </row>
    <row r="345" spans="2:9" s="2" customFormat="1" ht="13.8" x14ac:dyDescent="0.3">
      <c r="B345" s="46">
        <v>2219886</v>
      </c>
      <c r="C345" s="46" t="s">
        <v>4938</v>
      </c>
      <c r="D345" s="46" t="s">
        <v>4899</v>
      </c>
      <c r="E345" s="46" t="s">
        <v>90</v>
      </c>
      <c r="F345" s="47">
        <v>-1442100</v>
      </c>
      <c r="G345" s="47">
        <v>-16659.139200000001</v>
      </c>
      <c r="H345" s="47">
        <v>-0.49</v>
      </c>
      <c r="I345" s="46"/>
    </row>
    <row r="346" spans="2:9" s="2" customFormat="1" ht="13.8" x14ac:dyDescent="0.3">
      <c r="B346" s="46">
        <v>2219811</v>
      </c>
      <c r="C346" s="46" t="s">
        <v>4940</v>
      </c>
      <c r="D346" s="46" t="s">
        <v>4899</v>
      </c>
      <c r="E346" s="46" t="s">
        <v>163</v>
      </c>
      <c r="F346" s="47">
        <v>-293300</v>
      </c>
      <c r="G346" s="47">
        <v>-16625.710500000001</v>
      </c>
      <c r="H346" s="47">
        <v>-0.49</v>
      </c>
      <c r="I346" s="46"/>
    </row>
    <row r="347" spans="2:9" s="2" customFormat="1" ht="13.8" x14ac:dyDescent="0.3">
      <c r="B347" s="46">
        <v>2219918</v>
      </c>
      <c r="C347" s="46" t="s">
        <v>4939</v>
      </c>
      <c r="D347" s="46" t="s">
        <v>4899</v>
      </c>
      <c r="E347" s="46" t="s">
        <v>119</v>
      </c>
      <c r="F347" s="47">
        <v>-4218750</v>
      </c>
      <c r="G347" s="47">
        <v>-16539.609375</v>
      </c>
      <c r="H347" s="47">
        <v>-0.49</v>
      </c>
      <c r="I347" s="46"/>
    </row>
    <row r="348" spans="2:9" s="2" customFormat="1" ht="13.8" x14ac:dyDescent="0.3">
      <c r="B348" s="46">
        <v>2219869</v>
      </c>
      <c r="C348" s="46" t="s">
        <v>4941</v>
      </c>
      <c r="D348" s="46" t="s">
        <v>4899</v>
      </c>
      <c r="E348" s="46" t="s">
        <v>197</v>
      </c>
      <c r="F348" s="47">
        <v>-12116000</v>
      </c>
      <c r="G348" s="47">
        <v>-15753.2232</v>
      </c>
      <c r="H348" s="47">
        <v>-0.47</v>
      </c>
      <c r="I348" s="46"/>
    </row>
    <row r="349" spans="2:9" s="2" customFormat="1" ht="13.8" x14ac:dyDescent="0.3">
      <c r="B349" s="46">
        <v>2219878</v>
      </c>
      <c r="C349" s="46" t="s">
        <v>4942</v>
      </c>
      <c r="D349" s="46" t="s">
        <v>4899</v>
      </c>
      <c r="E349" s="46" t="s">
        <v>318</v>
      </c>
      <c r="F349" s="47">
        <v>-492750</v>
      </c>
      <c r="G349" s="47">
        <v>-15372.321749999999</v>
      </c>
      <c r="H349" s="47">
        <v>-0.46</v>
      </c>
      <c r="I349" s="46"/>
    </row>
    <row r="350" spans="2:9" s="2" customFormat="1" ht="13.8" x14ac:dyDescent="0.3">
      <c r="B350" s="46">
        <v>2219874</v>
      </c>
      <c r="C350" s="46" t="s">
        <v>4943</v>
      </c>
      <c r="D350" s="46" t="s">
        <v>4899</v>
      </c>
      <c r="E350" s="46" t="s">
        <v>127</v>
      </c>
      <c r="F350" s="47">
        <v>-250750</v>
      </c>
      <c r="G350" s="47">
        <v>-15061.29875</v>
      </c>
      <c r="H350" s="47">
        <v>-0.45</v>
      </c>
      <c r="I350" s="46"/>
    </row>
    <row r="351" spans="2:9" s="2" customFormat="1" ht="13.8" x14ac:dyDescent="0.3">
      <c r="B351" s="46">
        <v>2219953</v>
      </c>
      <c r="C351" s="46" t="s">
        <v>4945</v>
      </c>
      <c r="D351" s="46" t="s">
        <v>4899</v>
      </c>
      <c r="E351" s="46" t="s">
        <v>137</v>
      </c>
      <c r="F351" s="47">
        <v>-9794450</v>
      </c>
      <c r="G351" s="47">
        <v>-15011.953514999999</v>
      </c>
      <c r="H351" s="47">
        <v>-0.44</v>
      </c>
      <c r="I351" s="46"/>
    </row>
    <row r="352" spans="2:9" s="2" customFormat="1" ht="13.8" x14ac:dyDescent="0.3">
      <c r="B352" s="46">
        <v>2220001</v>
      </c>
      <c r="C352" s="46" t="s">
        <v>4944</v>
      </c>
      <c r="D352" s="46" t="s">
        <v>4899</v>
      </c>
      <c r="E352" s="46" t="s">
        <v>119</v>
      </c>
      <c r="F352" s="47">
        <v>-3002250</v>
      </c>
      <c r="G352" s="47">
        <v>-14688.508125</v>
      </c>
      <c r="H352" s="47">
        <v>-0.44</v>
      </c>
      <c r="I352" s="46"/>
    </row>
    <row r="353" spans="2:9" s="2" customFormat="1" ht="13.8" x14ac:dyDescent="0.3">
      <c r="B353" s="46">
        <v>2219939</v>
      </c>
      <c r="C353" s="46" t="s">
        <v>4947</v>
      </c>
      <c r="D353" s="46" t="s">
        <v>4899</v>
      </c>
      <c r="E353" s="46" t="s">
        <v>86</v>
      </c>
      <c r="F353" s="47">
        <v>-5596432</v>
      </c>
      <c r="G353" s="47">
        <v>-14676.64292</v>
      </c>
      <c r="H353" s="47">
        <v>-0.43</v>
      </c>
      <c r="I353" s="46"/>
    </row>
    <row r="354" spans="2:9" s="2" customFormat="1" ht="13.8" x14ac:dyDescent="0.3">
      <c r="B354" s="46">
        <v>2219927</v>
      </c>
      <c r="C354" s="46" t="s">
        <v>4948</v>
      </c>
      <c r="D354" s="46" t="s">
        <v>4899</v>
      </c>
      <c r="E354" s="46" t="s">
        <v>151</v>
      </c>
      <c r="F354" s="47">
        <v>-4109400</v>
      </c>
      <c r="G354" s="47">
        <v>-14569.877699999999</v>
      </c>
      <c r="H354" s="47">
        <v>-0.43</v>
      </c>
      <c r="I354" s="46"/>
    </row>
    <row r="355" spans="2:9" s="2" customFormat="1" ht="13.8" x14ac:dyDescent="0.3">
      <c r="B355" s="46">
        <v>2219862</v>
      </c>
      <c r="C355" s="46" t="s">
        <v>4946</v>
      </c>
      <c r="D355" s="46" t="s">
        <v>4899</v>
      </c>
      <c r="E355" s="46" t="s">
        <v>155</v>
      </c>
      <c r="F355" s="47">
        <v>-208625</v>
      </c>
      <c r="G355" s="47">
        <v>-14450.410625</v>
      </c>
      <c r="H355" s="47">
        <v>-0.43</v>
      </c>
      <c r="I355" s="46"/>
    </row>
    <row r="356" spans="2:9" s="2" customFormat="1" ht="13.8" x14ac:dyDescent="0.3">
      <c r="B356" s="46">
        <v>2220008</v>
      </c>
      <c r="C356" s="46" t="s">
        <v>4949</v>
      </c>
      <c r="D356" s="46" t="s">
        <v>4899</v>
      </c>
      <c r="E356" s="46" t="s">
        <v>86</v>
      </c>
      <c r="F356" s="47">
        <v>-4969800</v>
      </c>
      <c r="G356" s="47">
        <v>-14332.903200000001</v>
      </c>
      <c r="H356" s="47">
        <v>-0.42</v>
      </c>
      <c r="I356" s="46"/>
    </row>
    <row r="357" spans="2:9" s="2" customFormat="1" ht="13.8" x14ac:dyDescent="0.3">
      <c r="B357" s="46">
        <v>2219833</v>
      </c>
      <c r="C357" s="46" t="s">
        <v>4950</v>
      </c>
      <c r="D357" s="46" t="s">
        <v>4899</v>
      </c>
      <c r="E357" s="46" t="s">
        <v>159</v>
      </c>
      <c r="F357" s="47">
        <v>-634950</v>
      </c>
      <c r="G357" s="47">
        <v>-14298.439050000001</v>
      </c>
      <c r="H357" s="47">
        <v>-0.42</v>
      </c>
      <c r="I357" s="46"/>
    </row>
    <row r="358" spans="2:9" s="2" customFormat="1" ht="13.8" x14ac:dyDescent="0.3">
      <c r="B358" s="46">
        <v>2219828</v>
      </c>
      <c r="C358" s="46" t="s">
        <v>4951</v>
      </c>
      <c r="D358" s="46" t="s">
        <v>4899</v>
      </c>
      <c r="E358" s="46" t="s">
        <v>119</v>
      </c>
      <c r="F358" s="47">
        <v>-4236000</v>
      </c>
      <c r="G358" s="47">
        <v>-14218.134</v>
      </c>
      <c r="H358" s="47">
        <v>-0.42</v>
      </c>
      <c r="I358" s="46"/>
    </row>
    <row r="359" spans="2:9" s="2" customFormat="1" ht="13.8" x14ac:dyDescent="0.3">
      <c r="B359" s="46">
        <v>2219975</v>
      </c>
      <c r="C359" s="46" t="s">
        <v>4952</v>
      </c>
      <c r="D359" s="46" t="s">
        <v>4899</v>
      </c>
      <c r="E359" s="46" t="s">
        <v>347</v>
      </c>
      <c r="F359" s="47">
        <v>-7400150</v>
      </c>
      <c r="G359" s="47">
        <v>-14122.446260000001</v>
      </c>
      <c r="H359" s="47">
        <v>-0.42</v>
      </c>
      <c r="I359" s="46"/>
    </row>
    <row r="360" spans="2:9" s="2" customFormat="1" ht="13.8" x14ac:dyDescent="0.3">
      <c r="B360" s="46">
        <v>2219866</v>
      </c>
      <c r="C360" s="46" t="s">
        <v>4954</v>
      </c>
      <c r="D360" s="46" t="s">
        <v>4899</v>
      </c>
      <c r="E360" s="46" t="s">
        <v>50</v>
      </c>
      <c r="F360" s="47">
        <v>-782950</v>
      </c>
      <c r="G360" s="47">
        <v>-12891.27175</v>
      </c>
      <c r="H360" s="47">
        <v>-0.38</v>
      </c>
      <c r="I360" s="46"/>
    </row>
    <row r="361" spans="2:9" s="2" customFormat="1" ht="13.8" x14ac:dyDescent="0.3">
      <c r="B361" s="46">
        <v>2219795</v>
      </c>
      <c r="C361" s="46" t="s">
        <v>4953</v>
      </c>
      <c r="D361" s="46" t="s">
        <v>4899</v>
      </c>
      <c r="E361" s="46" t="s">
        <v>100</v>
      </c>
      <c r="F361" s="47">
        <v>-545400</v>
      </c>
      <c r="G361" s="47">
        <v>-12754.724399999999</v>
      </c>
      <c r="H361" s="47">
        <v>-0.38</v>
      </c>
      <c r="I361" s="46"/>
    </row>
    <row r="362" spans="2:9" s="2" customFormat="1" ht="13.8" x14ac:dyDescent="0.3">
      <c r="B362" s="46">
        <v>2220003</v>
      </c>
      <c r="C362" s="46" t="s">
        <v>4955</v>
      </c>
      <c r="D362" s="46" t="s">
        <v>4899</v>
      </c>
      <c r="E362" s="46" t="s">
        <v>271</v>
      </c>
      <c r="F362" s="47">
        <v>-2641625</v>
      </c>
      <c r="G362" s="47">
        <v>-12626.967500000001</v>
      </c>
      <c r="H362" s="47">
        <v>-0.37</v>
      </c>
      <c r="I362" s="46"/>
    </row>
    <row r="363" spans="2:9" s="2" customFormat="1" ht="13.8" x14ac:dyDescent="0.3">
      <c r="B363" s="46">
        <v>2219801</v>
      </c>
      <c r="C363" s="46" t="s">
        <v>4956</v>
      </c>
      <c r="D363" s="46" t="s">
        <v>4899</v>
      </c>
      <c r="E363" s="46" t="s">
        <v>325</v>
      </c>
      <c r="F363" s="47">
        <v>-219700</v>
      </c>
      <c r="G363" s="47">
        <v>-12152.7055</v>
      </c>
      <c r="H363" s="47">
        <v>-0.36</v>
      </c>
      <c r="I363" s="46"/>
    </row>
    <row r="364" spans="2:9" s="2" customFormat="1" ht="13.8" x14ac:dyDescent="0.3">
      <c r="B364" s="46">
        <v>2220017</v>
      </c>
      <c r="C364" s="46" t="s">
        <v>4957</v>
      </c>
      <c r="D364" s="46" t="s">
        <v>4899</v>
      </c>
      <c r="E364" s="46" t="s">
        <v>163</v>
      </c>
      <c r="F364" s="47">
        <v>-5044000</v>
      </c>
      <c r="G364" s="47">
        <v>-12101.0604</v>
      </c>
      <c r="H364" s="47">
        <v>-0.36</v>
      </c>
      <c r="I364" s="46"/>
    </row>
    <row r="365" spans="2:9" s="2" customFormat="1" ht="13.8" x14ac:dyDescent="0.3">
      <c r="B365" s="46">
        <v>2219827</v>
      </c>
      <c r="C365" s="46" t="s">
        <v>4902</v>
      </c>
      <c r="D365" s="46" t="s">
        <v>4899</v>
      </c>
      <c r="E365" s="46" t="s">
        <v>127</v>
      </c>
      <c r="F365" s="47">
        <v>-4559625</v>
      </c>
      <c r="G365" s="47">
        <v>-11919.3157125</v>
      </c>
      <c r="H365" s="47">
        <v>-0.35</v>
      </c>
      <c r="I365" s="46"/>
    </row>
    <row r="366" spans="2:9" s="2" customFormat="1" ht="13.8" x14ac:dyDescent="0.3">
      <c r="B366" s="46">
        <v>2220040</v>
      </c>
      <c r="C366" s="46" t="s">
        <v>4958</v>
      </c>
      <c r="D366" s="46" t="s">
        <v>4899</v>
      </c>
      <c r="E366" s="46" t="s">
        <v>71</v>
      </c>
      <c r="F366" s="47">
        <v>-134325</v>
      </c>
      <c r="G366" s="47">
        <v>-11695.006125</v>
      </c>
      <c r="H366" s="47">
        <v>-0.35</v>
      </c>
      <c r="I366" s="46"/>
    </row>
    <row r="367" spans="2:9" s="2" customFormat="1" ht="13.8" x14ac:dyDescent="0.3">
      <c r="B367" s="46">
        <v>2219831</v>
      </c>
      <c r="C367" s="46" t="s">
        <v>4959</v>
      </c>
      <c r="D367" s="46" t="s">
        <v>4899</v>
      </c>
      <c r="E367" s="46" t="s">
        <v>71</v>
      </c>
      <c r="F367" s="47">
        <v>-386925</v>
      </c>
      <c r="G367" s="47">
        <v>-11565.188249999999</v>
      </c>
      <c r="H367" s="47">
        <v>-0.34</v>
      </c>
      <c r="I367" s="46"/>
    </row>
    <row r="368" spans="2:9" s="2" customFormat="1" ht="13.8" x14ac:dyDescent="0.3">
      <c r="B368" s="46">
        <v>2219902</v>
      </c>
      <c r="C368" s="46" t="s">
        <v>4960</v>
      </c>
      <c r="D368" s="46" t="s">
        <v>4899</v>
      </c>
      <c r="E368" s="46" t="s">
        <v>86</v>
      </c>
      <c r="F368" s="47">
        <v>-4819500</v>
      </c>
      <c r="G368" s="47">
        <v>-10766.763000000001</v>
      </c>
      <c r="H368" s="47">
        <v>-0.32</v>
      </c>
      <c r="I368" s="46"/>
    </row>
    <row r="369" spans="2:9" s="2" customFormat="1" ht="13.8" x14ac:dyDescent="0.3">
      <c r="B369" s="46">
        <v>2219923</v>
      </c>
      <c r="C369" s="46" t="s">
        <v>4961</v>
      </c>
      <c r="D369" s="46" t="s">
        <v>4899</v>
      </c>
      <c r="E369" s="46" t="s">
        <v>197</v>
      </c>
      <c r="F369" s="47">
        <v>-6451500</v>
      </c>
      <c r="G369" s="47">
        <v>-10444.978499999999</v>
      </c>
      <c r="H369" s="47">
        <v>-0.31</v>
      </c>
      <c r="I369" s="46"/>
    </row>
    <row r="370" spans="2:9" s="2" customFormat="1" ht="13.8" x14ac:dyDescent="0.3">
      <c r="B370" s="46">
        <v>2219843</v>
      </c>
      <c r="C370" s="46" t="s">
        <v>4962</v>
      </c>
      <c r="D370" s="46" t="s">
        <v>4899</v>
      </c>
      <c r="E370" s="46" t="s">
        <v>547</v>
      </c>
      <c r="F370" s="47">
        <v>-12363750</v>
      </c>
      <c r="G370" s="47">
        <v>-10437.47775</v>
      </c>
      <c r="H370" s="47">
        <v>-0.31</v>
      </c>
      <c r="I370" s="46"/>
    </row>
    <row r="371" spans="2:9" s="2" customFormat="1" ht="13.8" x14ac:dyDescent="0.3">
      <c r="B371" s="46">
        <v>2219996</v>
      </c>
      <c r="C371" s="46" t="s">
        <v>4963</v>
      </c>
      <c r="D371" s="46" t="s">
        <v>4899</v>
      </c>
      <c r="E371" s="46" t="s">
        <v>860</v>
      </c>
      <c r="F371" s="47">
        <v>-1166750</v>
      </c>
      <c r="G371" s="47">
        <v>-10428.994875</v>
      </c>
      <c r="H371" s="47">
        <v>-0.31</v>
      </c>
      <c r="I371" s="46"/>
    </row>
    <row r="372" spans="2:9" s="2" customFormat="1" ht="13.8" x14ac:dyDescent="0.3">
      <c r="B372" s="46">
        <v>2219917</v>
      </c>
      <c r="C372" s="46" t="s">
        <v>4965</v>
      </c>
      <c r="D372" s="46" t="s">
        <v>4899</v>
      </c>
      <c r="E372" s="46" t="s">
        <v>71</v>
      </c>
      <c r="F372" s="47">
        <v>-236100</v>
      </c>
      <c r="G372" s="47">
        <v>-10216.047</v>
      </c>
      <c r="H372" s="47">
        <v>-0.3</v>
      </c>
      <c r="I372" s="46"/>
    </row>
    <row r="373" spans="2:9" s="2" customFormat="1" ht="13.8" x14ac:dyDescent="0.3">
      <c r="B373" s="46">
        <v>2219915</v>
      </c>
      <c r="C373" s="46" t="s">
        <v>4964</v>
      </c>
      <c r="D373" s="46" t="s">
        <v>4899</v>
      </c>
      <c r="E373" s="46" t="s">
        <v>86</v>
      </c>
      <c r="F373" s="47">
        <v>-1584750</v>
      </c>
      <c r="G373" s="47">
        <v>-10199.450999999999</v>
      </c>
      <c r="H373" s="47">
        <v>-0.3</v>
      </c>
      <c r="I373" s="46"/>
    </row>
    <row r="374" spans="2:9" s="2" customFormat="1" ht="13.8" x14ac:dyDescent="0.3">
      <c r="B374" s="46">
        <v>2219894</v>
      </c>
      <c r="C374" s="46" t="s">
        <v>4966</v>
      </c>
      <c r="D374" s="46" t="s">
        <v>4899</v>
      </c>
      <c r="E374" s="46" t="s">
        <v>50</v>
      </c>
      <c r="F374" s="47">
        <v>-375925</v>
      </c>
      <c r="G374" s="47">
        <v>-9656.3854749999991</v>
      </c>
      <c r="H374" s="47">
        <v>-0.28999999999999998</v>
      </c>
      <c r="I374" s="46"/>
    </row>
    <row r="375" spans="2:9" s="2" customFormat="1" ht="13.8" x14ac:dyDescent="0.3">
      <c r="B375" s="46">
        <v>2219960</v>
      </c>
      <c r="C375" s="46" t="s">
        <v>4967</v>
      </c>
      <c r="D375" s="46" t="s">
        <v>4899</v>
      </c>
      <c r="E375" s="46" t="s">
        <v>1054</v>
      </c>
      <c r="F375" s="47">
        <v>-2397150</v>
      </c>
      <c r="G375" s="47">
        <v>-9583.8057000000008</v>
      </c>
      <c r="H375" s="47">
        <v>-0.28000000000000003</v>
      </c>
      <c r="I375" s="46"/>
    </row>
    <row r="376" spans="2:9" s="2" customFormat="1" ht="13.8" x14ac:dyDescent="0.3">
      <c r="B376" s="46">
        <v>2219808</v>
      </c>
      <c r="C376" s="46" t="s">
        <v>4968</v>
      </c>
      <c r="D376" s="46" t="s">
        <v>4899</v>
      </c>
      <c r="E376" s="46" t="s">
        <v>86</v>
      </c>
      <c r="F376" s="47">
        <v>-1592000</v>
      </c>
      <c r="G376" s="47">
        <v>-9554.3880000000008</v>
      </c>
      <c r="H376" s="47">
        <v>-0.28000000000000003</v>
      </c>
      <c r="I376" s="46"/>
    </row>
    <row r="377" spans="2:9" s="2" customFormat="1" ht="13.8" x14ac:dyDescent="0.3">
      <c r="B377" s="46">
        <v>2219899</v>
      </c>
      <c r="C377" s="46" t="s">
        <v>4969</v>
      </c>
      <c r="D377" s="46" t="s">
        <v>4899</v>
      </c>
      <c r="E377" s="46" t="s">
        <v>107</v>
      </c>
      <c r="F377" s="47">
        <v>-1465800</v>
      </c>
      <c r="G377" s="47">
        <v>-9344.4750000000004</v>
      </c>
      <c r="H377" s="47">
        <v>-0.28000000000000003</v>
      </c>
      <c r="I377" s="46"/>
    </row>
    <row r="378" spans="2:9" s="2" customFormat="1" ht="13.8" x14ac:dyDescent="0.3">
      <c r="B378" s="46">
        <v>2219807</v>
      </c>
      <c r="C378" s="46" t="s">
        <v>4970</v>
      </c>
      <c r="D378" s="46" t="s">
        <v>4899</v>
      </c>
      <c r="E378" s="46" t="s">
        <v>67</v>
      </c>
      <c r="F378" s="47">
        <v>-2755800</v>
      </c>
      <c r="G378" s="47">
        <v>-8819.9379000000008</v>
      </c>
      <c r="H378" s="47">
        <v>-0.26</v>
      </c>
      <c r="I378" s="46"/>
    </row>
    <row r="379" spans="2:9" s="2" customFormat="1" ht="13.8" x14ac:dyDescent="0.3">
      <c r="B379" s="46">
        <v>2219824</v>
      </c>
      <c r="C379" s="46" t="s">
        <v>4971</v>
      </c>
      <c r="D379" s="46" t="s">
        <v>4899</v>
      </c>
      <c r="E379" s="46" t="s">
        <v>981</v>
      </c>
      <c r="F379" s="47">
        <v>-12028500</v>
      </c>
      <c r="G379" s="47">
        <v>-8594.3632500000003</v>
      </c>
      <c r="H379" s="47">
        <v>-0.25</v>
      </c>
      <c r="I379" s="46"/>
    </row>
    <row r="380" spans="2:9" s="2" customFormat="1" ht="13.8" x14ac:dyDescent="0.3">
      <c r="B380" s="46">
        <v>2219963</v>
      </c>
      <c r="C380" s="46" t="s">
        <v>4972</v>
      </c>
      <c r="D380" s="46" t="s">
        <v>4899</v>
      </c>
      <c r="E380" s="46" t="s">
        <v>78</v>
      </c>
      <c r="F380" s="47">
        <v>-334000</v>
      </c>
      <c r="G380" s="47">
        <v>-8551.0679999999993</v>
      </c>
      <c r="H380" s="47">
        <v>-0.25</v>
      </c>
      <c r="I380" s="46"/>
    </row>
    <row r="381" spans="2:9" s="2" customFormat="1" ht="13.8" x14ac:dyDescent="0.3">
      <c r="B381" s="46">
        <v>2219851</v>
      </c>
      <c r="C381" s="46" t="s">
        <v>4974</v>
      </c>
      <c r="D381" s="46" t="s">
        <v>4899</v>
      </c>
      <c r="E381" s="46" t="s">
        <v>67</v>
      </c>
      <c r="F381" s="47">
        <v>-2065500</v>
      </c>
      <c r="G381" s="47">
        <v>-8543.9407499999998</v>
      </c>
      <c r="H381" s="47">
        <v>-0.25</v>
      </c>
      <c r="I381" s="46"/>
    </row>
    <row r="382" spans="2:9" s="2" customFormat="1" ht="13.8" x14ac:dyDescent="0.3">
      <c r="B382" s="46">
        <v>2219961</v>
      </c>
      <c r="C382" s="46" t="s">
        <v>4973</v>
      </c>
      <c r="D382" s="46" t="s">
        <v>4899</v>
      </c>
      <c r="E382" s="46" t="s">
        <v>147</v>
      </c>
      <c r="F382" s="47">
        <v>-1116500</v>
      </c>
      <c r="G382" s="47">
        <v>-8480.3757499999992</v>
      </c>
      <c r="H382" s="47">
        <v>-0.25</v>
      </c>
      <c r="I382" s="46"/>
    </row>
    <row r="383" spans="2:9" s="2" customFormat="1" ht="13.8" x14ac:dyDescent="0.3">
      <c r="B383" s="46">
        <v>2219999</v>
      </c>
      <c r="C383" s="46" t="s">
        <v>4975</v>
      </c>
      <c r="D383" s="46" t="s">
        <v>4899</v>
      </c>
      <c r="E383" s="46" t="s">
        <v>155</v>
      </c>
      <c r="F383" s="47">
        <v>-727650</v>
      </c>
      <c r="G383" s="47">
        <v>-8239.1809499999999</v>
      </c>
      <c r="H383" s="47">
        <v>-0.24</v>
      </c>
      <c r="I383" s="46"/>
    </row>
    <row r="384" spans="2:9" s="2" customFormat="1" ht="13.8" x14ac:dyDescent="0.3">
      <c r="B384" s="46">
        <v>2219938</v>
      </c>
      <c r="C384" s="46" t="s">
        <v>4977</v>
      </c>
      <c r="D384" s="46" t="s">
        <v>4899</v>
      </c>
      <c r="E384" s="46" t="s">
        <v>82</v>
      </c>
      <c r="F384" s="47">
        <v>-1032900</v>
      </c>
      <c r="G384" s="47">
        <v>-8052.4884000000002</v>
      </c>
      <c r="H384" s="47">
        <v>-0.24</v>
      </c>
      <c r="I384" s="46"/>
    </row>
    <row r="385" spans="2:9" s="2" customFormat="1" ht="13.8" x14ac:dyDescent="0.3">
      <c r="B385" s="46">
        <v>2219876</v>
      </c>
      <c r="C385" s="46" t="s">
        <v>4978</v>
      </c>
      <c r="D385" s="46" t="s">
        <v>4899</v>
      </c>
      <c r="E385" s="46" t="s">
        <v>137</v>
      </c>
      <c r="F385" s="47">
        <v>-2050200</v>
      </c>
      <c r="G385" s="47">
        <v>-7961.9516999999996</v>
      </c>
      <c r="H385" s="47">
        <v>-0.24</v>
      </c>
      <c r="I385" s="46"/>
    </row>
    <row r="386" spans="2:9" s="2" customFormat="1" ht="13.8" x14ac:dyDescent="0.3">
      <c r="B386" s="46">
        <v>2219992</v>
      </c>
      <c r="C386" s="46" t="s">
        <v>4976</v>
      </c>
      <c r="D386" s="46" t="s">
        <v>4899</v>
      </c>
      <c r="E386" s="46" t="s">
        <v>119</v>
      </c>
      <c r="F386" s="47">
        <v>-912500</v>
      </c>
      <c r="G386" s="47">
        <v>-7957</v>
      </c>
      <c r="H386" s="47">
        <v>-0.24</v>
      </c>
      <c r="I386" s="46"/>
    </row>
    <row r="387" spans="2:9" s="2" customFormat="1" ht="13.8" x14ac:dyDescent="0.3">
      <c r="B387" s="46">
        <v>2219870</v>
      </c>
      <c r="C387" s="46" t="s">
        <v>4980</v>
      </c>
      <c r="D387" s="46" t="s">
        <v>4899</v>
      </c>
      <c r="E387" s="46" t="s">
        <v>71</v>
      </c>
      <c r="F387" s="47">
        <v>-280350</v>
      </c>
      <c r="G387" s="47">
        <v>-7839.4270500000002</v>
      </c>
      <c r="H387" s="47">
        <v>-0.23</v>
      </c>
      <c r="I387" s="46"/>
    </row>
    <row r="388" spans="2:9" s="2" customFormat="1" ht="13.8" x14ac:dyDescent="0.3">
      <c r="B388" s="46">
        <v>2219930</v>
      </c>
      <c r="C388" s="46" t="s">
        <v>4979</v>
      </c>
      <c r="D388" s="46" t="s">
        <v>4899</v>
      </c>
      <c r="E388" s="46" t="s">
        <v>50</v>
      </c>
      <c r="F388" s="47">
        <v>-489000</v>
      </c>
      <c r="G388" s="47">
        <v>-7747.7160000000003</v>
      </c>
      <c r="H388" s="47">
        <v>-0.23</v>
      </c>
      <c r="I388" s="46"/>
    </row>
    <row r="389" spans="2:9" s="2" customFormat="1" ht="13.8" x14ac:dyDescent="0.3">
      <c r="B389" s="46">
        <v>2219946</v>
      </c>
      <c r="C389" s="46" t="s">
        <v>4982</v>
      </c>
      <c r="D389" s="46" t="s">
        <v>4899</v>
      </c>
      <c r="E389" s="46" t="s">
        <v>43</v>
      </c>
      <c r="F389" s="47">
        <v>-3497500</v>
      </c>
      <c r="G389" s="47">
        <v>-7508.433</v>
      </c>
      <c r="H389" s="47">
        <v>-0.22</v>
      </c>
      <c r="I389" s="46"/>
    </row>
    <row r="390" spans="2:9" s="2" customFormat="1" ht="13.8" x14ac:dyDescent="0.3">
      <c r="B390" s="46">
        <v>2219952</v>
      </c>
      <c r="C390" s="46" t="s">
        <v>4983</v>
      </c>
      <c r="D390" s="46" t="s">
        <v>4899</v>
      </c>
      <c r="E390" s="46" t="s">
        <v>43</v>
      </c>
      <c r="F390" s="47">
        <v>-2983500</v>
      </c>
      <c r="G390" s="47">
        <v>-7500.8173500000003</v>
      </c>
      <c r="H390" s="47">
        <v>-0.22</v>
      </c>
      <c r="I390" s="46"/>
    </row>
    <row r="391" spans="2:9" s="2" customFormat="1" ht="13.8" x14ac:dyDescent="0.3">
      <c r="B391" s="46">
        <v>2219800</v>
      </c>
      <c r="C391" s="46" t="s">
        <v>4981</v>
      </c>
      <c r="D391" s="46" t="s">
        <v>4899</v>
      </c>
      <c r="E391" s="46" t="s">
        <v>240</v>
      </c>
      <c r="F391" s="47">
        <v>-105480000</v>
      </c>
      <c r="G391" s="47">
        <v>-7320.3119999999999</v>
      </c>
      <c r="H391" s="47">
        <v>-0.22</v>
      </c>
      <c r="I391" s="46"/>
    </row>
    <row r="392" spans="2:9" s="2" customFormat="1" ht="13.8" x14ac:dyDescent="0.3">
      <c r="B392" s="46">
        <v>2219859</v>
      </c>
      <c r="C392" s="46" t="s">
        <v>4984</v>
      </c>
      <c r="D392" s="46" t="s">
        <v>4899</v>
      </c>
      <c r="E392" s="46" t="s">
        <v>86</v>
      </c>
      <c r="F392" s="47">
        <v>-359000</v>
      </c>
      <c r="G392" s="47">
        <v>-7285.5460000000003</v>
      </c>
      <c r="H392" s="47">
        <v>-0.22</v>
      </c>
      <c r="I392" s="46"/>
    </row>
    <row r="393" spans="2:9" s="2" customFormat="1" ht="13.8" x14ac:dyDescent="0.3">
      <c r="B393" s="46">
        <v>2219880</v>
      </c>
      <c r="C393" s="46" t="s">
        <v>4985</v>
      </c>
      <c r="D393" s="46" t="s">
        <v>4899</v>
      </c>
      <c r="E393" s="46" t="s">
        <v>170</v>
      </c>
      <c r="F393" s="47">
        <v>-1468750</v>
      </c>
      <c r="G393" s="47">
        <v>-7132.984375</v>
      </c>
      <c r="H393" s="47">
        <v>-0.21</v>
      </c>
      <c r="I393" s="46"/>
    </row>
    <row r="394" spans="2:9" s="2" customFormat="1" ht="13.8" x14ac:dyDescent="0.3">
      <c r="B394" s="46">
        <v>2219820</v>
      </c>
      <c r="C394" s="46" t="s">
        <v>4986</v>
      </c>
      <c r="D394" s="46" t="s">
        <v>4899</v>
      </c>
      <c r="E394" s="46" t="s">
        <v>43</v>
      </c>
      <c r="F394" s="47">
        <v>-4079600</v>
      </c>
      <c r="G394" s="47">
        <v>-6984.2752</v>
      </c>
      <c r="H394" s="47">
        <v>-0.21</v>
      </c>
      <c r="I394" s="46"/>
    </row>
    <row r="395" spans="2:9" s="2" customFormat="1" ht="13.8" x14ac:dyDescent="0.3">
      <c r="B395" s="46">
        <v>2219865</v>
      </c>
      <c r="C395" s="46" t="s">
        <v>4987</v>
      </c>
      <c r="D395" s="46" t="s">
        <v>4899</v>
      </c>
      <c r="E395" s="46" t="s">
        <v>163</v>
      </c>
      <c r="F395" s="47">
        <v>-479625</v>
      </c>
      <c r="G395" s="47">
        <v>-6877.8225000000002</v>
      </c>
      <c r="H395" s="47">
        <v>-0.2</v>
      </c>
      <c r="I395" s="46"/>
    </row>
    <row r="396" spans="2:9" s="2" customFormat="1" ht="13.8" x14ac:dyDescent="0.3">
      <c r="B396" s="46">
        <v>2219848</v>
      </c>
      <c r="C396" s="46" t="s">
        <v>4991</v>
      </c>
      <c r="D396" s="46" t="s">
        <v>4899</v>
      </c>
      <c r="E396" s="46" t="s">
        <v>547</v>
      </c>
      <c r="F396" s="47">
        <v>-476000</v>
      </c>
      <c r="G396" s="47">
        <v>-6817.7479999999996</v>
      </c>
      <c r="H396" s="47">
        <v>-0.2</v>
      </c>
      <c r="I396" s="46"/>
    </row>
    <row r="397" spans="2:9" s="2" customFormat="1" ht="13.8" x14ac:dyDescent="0.3">
      <c r="B397" s="46">
        <v>2219873</v>
      </c>
      <c r="C397" s="46" t="s">
        <v>4988</v>
      </c>
      <c r="D397" s="46" t="s">
        <v>4899</v>
      </c>
      <c r="E397" s="46" t="s">
        <v>90</v>
      </c>
      <c r="F397" s="47">
        <v>-455325</v>
      </c>
      <c r="G397" s="47">
        <v>-6681.43905</v>
      </c>
      <c r="H397" s="47">
        <v>-0.2</v>
      </c>
      <c r="I397" s="46"/>
    </row>
    <row r="398" spans="2:9" s="2" customFormat="1" ht="13.8" x14ac:dyDescent="0.3">
      <c r="B398" s="46">
        <v>2219916</v>
      </c>
      <c r="C398" s="46" t="s">
        <v>4990</v>
      </c>
      <c r="D398" s="46" t="s">
        <v>4899</v>
      </c>
      <c r="E398" s="46" t="s">
        <v>82</v>
      </c>
      <c r="F398" s="47">
        <v>-996000</v>
      </c>
      <c r="G398" s="47">
        <v>-6623.4</v>
      </c>
      <c r="H398" s="47">
        <v>-0.2</v>
      </c>
      <c r="I398" s="46"/>
    </row>
    <row r="399" spans="2:9" s="2" customFormat="1" ht="13.8" x14ac:dyDescent="0.3">
      <c r="B399" s="46">
        <v>2219936</v>
      </c>
      <c r="C399" s="46" t="s">
        <v>4989</v>
      </c>
      <c r="D399" s="46" t="s">
        <v>4899</v>
      </c>
      <c r="E399" s="46" t="s">
        <v>86</v>
      </c>
      <c r="F399" s="47">
        <v>-2742000</v>
      </c>
      <c r="G399" s="47">
        <v>-6586.8324000000002</v>
      </c>
      <c r="H399" s="47">
        <v>-0.2</v>
      </c>
      <c r="I399" s="46"/>
    </row>
    <row r="400" spans="2:9" s="2" customFormat="1" ht="13.8" x14ac:dyDescent="0.3">
      <c r="B400" s="46">
        <v>2219911</v>
      </c>
      <c r="C400" s="46" t="s">
        <v>4992</v>
      </c>
      <c r="D400" s="46" t="s">
        <v>4899</v>
      </c>
      <c r="E400" s="46" t="s">
        <v>90</v>
      </c>
      <c r="F400" s="47">
        <v>-198250</v>
      </c>
      <c r="G400" s="47">
        <v>-6307.1255000000001</v>
      </c>
      <c r="H400" s="47">
        <v>-0.19</v>
      </c>
      <c r="I400" s="46"/>
    </row>
    <row r="401" spans="2:9" s="2" customFormat="1" ht="13.8" x14ac:dyDescent="0.3">
      <c r="B401" s="46">
        <v>2219863</v>
      </c>
      <c r="C401" s="46" t="s">
        <v>4994</v>
      </c>
      <c r="D401" s="46" t="s">
        <v>4899</v>
      </c>
      <c r="E401" s="46" t="s">
        <v>271</v>
      </c>
      <c r="F401" s="47">
        <v>-407750</v>
      </c>
      <c r="G401" s="47">
        <v>-6227.1580000000004</v>
      </c>
      <c r="H401" s="47">
        <v>-0.18</v>
      </c>
      <c r="I401" s="46"/>
    </row>
    <row r="402" spans="2:9" s="2" customFormat="1" ht="13.8" x14ac:dyDescent="0.3">
      <c r="B402" s="46">
        <v>2219855</v>
      </c>
      <c r="C402" s="46" t="s">
        <v>4995</v>
      </c>
      <c r="D402" s="46" t="s">
        <v>4899</v>
      </c>
      <c r="E402" s="46" t="s">
        <v>318</v>
      </c>
      <c r="F402" s="47">
        <v>-209625</v>
      </c>
      <c r="G402" s="47">
        <v>-6035.5230000000001</v>
      </c>
      <c r="H402" s="47">
        <v>-0.18</v>
      </c>
      <c r="I402" s="46"/>
    </row>
    <row r="403" spans="2:9" s="2" customFormat="1" ht="13.8" x14ac:dyDescent="0.3">
      <c r="B403" s="46">
        <v>2219967</v>
      </c>
      <c r="C403" s="46" t="s">
        <v>4993</v>
      </c>
      <c r="D403" s="46" t="s">
        <v>4899</v>
      </c>
      <c r="E403" s="46" t="s">
        <v>50</v>
      </c>
      <c r="F403" s="47">
        <v>-105200</v>
      </c>
      <c r="G403" s="47">
        <v>-5953.7939999999999</v>
      </c>
      <c r="H403" s="47">
        <v>-0.18</v>
      </c>
      <c r="I403" s="46"/>
    </row>
    <row r="404" spans="2:9" s="2" customFormat="1" ht="13.8" x14ac:dyDescent="0.3">
      <c r="B404" s="46">
        <v>2219912</v>
      </c>
      <c r="C404" s="46" t="s">
        <v>4996</v>
      </c>
      <c r="D404" s="46" t="s">
        <v>4899</v>
      </c>
      <c r="E404" s="46" t="s">
        <v>90</v>
      </c>
      <c r="F404" s="47">
        <v>-300475</v>
      </c>
      <c r="G404" s="47">
        <v>-5904.3337499999998</v>
      </c>
      <c r="H404" s="47">
        <v>-0.17</v>
      </c>
      <c r="I404" s="46"/>
    </row>
    <row r="405" spans="2:9" s="2" customFormat="1" ht="13.8" x14ac:dyDescent="0.3">
      <c r="B405" s="46">
        <v>2219867</v>
      </c>
      <c r="C405" s="46" t="s">
        <v>5002</v>
      </c>
      <c r="D405" s="46" t="s">
        <v>4899</v>
      </c>
      <c r="E405" s="46" t="s">
        <v>199</v>
      </c>
      <c r="F405" s="47">
        <v>-706000</v>
      </c>
      <c r="G405" s="47">
        <v>-5540.335</v>
      </c>
      <c r="H405" s="47">
        <v>-0.16</v>
      </c>
      <c r="I405" s="46"/>
    </row>
    <row r="406" spans="2:9" s="2" customFormat="1" ht="13.8" x14ac:dyDescent="0.3">
      <c r="B406" s="46">
        <v>2219890</v>
      </c>
      <c r="C406" s="46" t="s">
        <v>4999</v>
      </c>
      <c r="D406" s="46" t="s">
        <v>4899</v>
      </c>
      <c r="E406" s="46" t="s">
        <v>137</v>
      </c>
      <c r="F406" s="47">
        <v>-17450</v>
      </c>
      <c r="G406" s="47">
        <v>-5505.4750000000004</v>
      </c>
      <c r="H406" s="47">
        <v>-0.16</v>
      </c>
      <c r="I406" s="46"/>
    </row>
    <row r="407" spans="2:9" s="2" customFormat="1" ht="13.8" x14ac:dyDescent="0.3">
      <c r="B407" s="46">
        <v>2219977</v>
      </c>
      <c r="C407" s="46" t="s">
        <v>5003</v>
      </c>
      <c r="D407" s="46" t="s">
        <v>4899</v>
      </c>
      <c r="E407" s="46" t="s">
        <v>347</v>
      </c>
      <c r="F407" s="47">
        <v>-1773000</v>
      </c>
      <c r="G407" s="47">
        <v>-5482.116</v>
      </c>
      <c r="H407" s="47">
        <v>-0.16</v>
      </c>
      <c r="I407" s="46"/>
    </row>
    <row r="408" spans="2:9" s="2" customFormat="1" ht="13.8" x14ac:dyDescent="0.3">
      <c r="B408" s="46">
        <v>2220060</v>
      </c>
      <c r="C408" s="46" t="s">
        <v>5001</v>
      </c>
      <c r="D408" s="46" t="s">
        <v>4899</v>
      </c>
      <c r="E408" s="46" t="s">
        <v>240</v>
      </c>
      <c r="F408" s="47">
        <v>-327250</v>
      </c>
      <c r="G408" s="47">
        <v>-5451.0032499999998</v>
      </c>
      <c r="H408" s="47">
        <v>-0.16</v>
      </c>
      <c r="I408" s="46"/>
    </row>
    <row r="409" spans="2:9" s="2" customFormat="1" ht="13.8" x14ac:dyDescent="0.3">
      <c r="B409" s="46">
        <v>2219908</v>
      </c>
      <c r="C409" s="46" t="s">
        <v>4997</v>
      </c>
      <c r="D409" s="46" t="s">
        <v>4899</v>
      </c>
      <c r="E409" s="46" t="s">
        <v>318</v>
      </c>
      <c r="F409" s="47">
        <v>-614350</v>
      </c>
      <c r="G409" s="47">
        <v>-5402.9010749999998</v>
      </c>
      <c r="H409" s="47">
        <v>-0.16</v>
      </c>
      <c r="I409" s="46"/>
    </row>
    <row r="410" spans="2:9" s="2" customFormat="1" ht="13.8" x14ac:dyDescent="0.3">
      <c r="B410" s="46">
        <v>2219809</v>
      </c>
      <c r="C410" s="46" t="s">
        <v>5000</v>
      </c>
      <c r="D410" s="46" t="s">
        <v>4899</v>
      </c>
      <c r="E410" s="46" t="s">
        <v>78</v>
      </c>
      <c r="F410" s="47">
        <v>-954000</v>
      </c>
      <c r="G410" s="47">
        <v>-5288.0219999999999</v>
      </c>
      <c r="H410" s="47">
        <v>-0.16</v>
      </c>
      <c r="I410" s="46"/>
    </row>
    <row r="411" spans="2:9" s="2" customFormat="1" ht="13.8" x14ac:dyDescent="0.3">
      <c r="B411" s="46">
        <v>2219971</v>
      </c>
      <c r="C411" s="46" t="s">
        <v>4998</v>
      </c>
      <c r="D411" s="46" t="s">
        <v>4899</v>
      </c>
      <c r="E411" s="46" t="s">
        <v>78</v>
      </c>
      <c r="F411" s="47">
        <v>-280500</v>
      </c>
      <c r="G411" s="47">
        <v>-5286.3029999999999</v>
      </c>
      <c r="H411" s="47">
        <v>-0.16</v>
      </c>
      <c r="I411" s="46"/>
    </row>
    <row r="412" spans="2:9" s="2" customFormat="1" ht="13.8" x14ac:dyDescent="0.3">
      <c r="B412" s="46">
        <v>2220034</v>
      </c>
      <c r="C412" s="46" t="s">
        <v>5007</v>
      </c>
      <c r="D412" s="46" t="s">
        <v>4899</v>
      </c>
      <c r="E412" s="46" t="s">
        <v>86</v>
      </c>
      <c r="F412" s="47">
        <v>-490750</v>
      </c>
      <c r="G412" s="47">
        <v>-5155.8194999999996</v>
      </c>
      <c r="H412" s="47">
        <v>-0.15</v>
      </c>
      <c r="I412" s="46"/>
    </row>
    <row r="413" spans="2:9" s="2" customFormat="1" ht="13.8" x14ac:dyDescent="0.3">
      <c r="B413" s="46">
        <v>2220021</v>
      </c>
      <c r="C413" s="46" t="s">
        <v>5006</v>
      </c>
      <c r="D413" s="46" t="s">
        <v>4899</v>
      </c>
      <c r="E413" s="46" t="s">
        <v>860</v>
      </c>
      <c r="F413" s="47">
        <v>-288925</v>
      </c>
      <c r="G413" s="47">
        <v>-5110.2164750000002</v>
      </c>
      <c r="H413" s="47">
        <v>-0.15</v>
      </c>
      <c r="I413" s="46"/>
    </row>
    <row r="414" spans="2:9" s="2" customFormat="1" ht="13.8" x14ac:dyDescent="0.3">
      <c r="B414" s="46">
        <v>2219984</v>
      </c>
      <c r="C414" s="46" t="s">
        <v>5005</v>
      </c>
      <c r="D414" s="46" t="s">
        <v>4899</v>
      </c>
      <c r="E414" s="46" t="s">
        <v>206</v>
      </c>
      <c r="F414" s="47">
        <v>-190125</v>
      </c>
      <c r="G414" s="47">
        <v>-5102.9549999999999</v>
      </c>
      <c r="H414" s="47">
        <v>-0.15</v>
      </c>
      <c r="I414" s="46"/>
    </row>
    <row r="415" spans="2:9" s="2" customFormat="1" ht="13.8" x14ac:dyDescent="0.3">
      <c r="B415" s="46">
        <v>2220039</v>
      </c>
      <c r="C415" s="46" t="s">
        <v>5008</v>
      </c>
      <c r="D415" s="46" t="s">
        <v>4899</v>
      </c>
      <c r="E415" s="46" t="s">
        <v>489</v>
      </c>
      <c r="F415" s="47">
        <v>-302700</v>
      </c>
      <c r="G415" s="47">
        <v>-5075.3708999999999</v>
      </c>
      <c r="H415" s="47">
        <v>-0.15</v>
      </c>
      <c r="I415" s="46"/>
    </row>
    <row r="416" spans="2:9" s="2" customFormat="1" ht="13.8" x14ac:dyDescent="0.3">
      <c r="B416" s="46">
        <v>2219943</v>
      </c>
      <c r="C416" s="46" t="s">
        <v>5004</v>
      </c>
      <c r="D416" s="46" t="s">
        <v>4899</v>
      </c>
      <c r="E416" s="46" t="s">
        <v>90</v>
      </c>
      <c r="F416" s="47">
        <v>-299250</v>
      </c>
      <c r="G416" s="47">
        <v>-5049.5445</v>
      </c>
      <c r="H416" s="47">
        <v>-0.15</v>
      </c>
      <c r="I416" s="46"/>
    </row>
    <row r="417" spans="2:9" s="2" customFormat="1" ht="13.8" x14ac:dyDescent="0.3">
      <c r="B417" s="46">
        <v>2219840</v>
      </c>
      <c r="C417" s="46" t="s">
        <v>5010</v>
      </c>
      <c r="D417" s="46" t="s">
        <v>4899</v>
      </c>
      <c r="E417" s="46" t="s">
        <v>67</v>
      </c>
      <c r="F417" s="47">
        <v>-3300375</v>
      </c>
      <c r="G417" s="47">
        <v>-4713.5955750000003</v>
      </c>
      <c r="H417" s="47">
        <v>-0.14000000000000001</v>
      </c>
      <c r="I417" s="46"/>
    </row>
    <row r="418" spans="2:9" s="2" customFormat="1" ht="13.8" x14ac:dyDescent="0.3">
      <c r="B418" s="46">
        <v>2220023</v>
      </c>
      <c r="C418" s="46" t="s">
        <v>5009</v>
      </c>
      <c r="D418" s="46" t="s">
        <v>4899</v>
      </c>
      <c r="E418" s="46" t="s">
        <v>426</v>
      </c>
      <c r="F418" s="47">
        <v>-1101875</v>
      </c>
      <c r="G418" s="47">
        <v>-4711.6175000000003</v>
      </c>
      <c r="H418" s="47">
        <v>-0.14000000000000001</v>
      </c>
      <c r="I418" s="46"/>
    </row>
    <row r="419" spans="2:9" s="2" customFormat="1" ht="13.8" x14ac:dyDescent="0.3">
      <c r="B419" s="46">
        <v>2219846</v>
      </c>
      <c r="C419" s="46" t="s">
        <v>5011</v>
      </c>
      <c r="D419" s="46" t="s">
        <v>4899</v>
      </c>
      <c r="E419" s="46" t="s">
        <v>90</v>
      </c>
      <c r="F419" s="47">
        <v>-315250</v>
      </c>
      <c r="G419" s="47">
        <v>-4647.4155000000001</v>
      </c>
      <c r="H419" s="47">
        <v>-0.14000000000000001</v>
      </c>
      <c r="I419" s="46"/>
    </row>
    <row r="420" spans="2:9" s="2" customFormat="1" ht="13.8" x14ac:dyDescent="0.3">
      <c r="B420" s="46">
        <v>2219900</v>
      </c>
      <c r="C420" s="46" t="s">
        <v>5016</v>
      </c>
      <c r="D420" s="46" t="s">
        <v>4899</v>
      </c>
      <c r="E420" s="46" t="s">
        <v>86</v>
      </c>
      <c r="F420" s="47">
        <v>-409500</v>
      </c>
      <c r="G420" s="47">
        <v>-4509.4139999999998</v>
      </c>
      <c r="H420" s="47">
        <v>-0.13</v>
      </c>
      <c r="I420" s="46"/>
    </row>
    <row r="421" spans="2:9" s="2" customFormat="1" ht="13.8" x14ac:dyDescent="0.3">
      <c r="B421" s="46">
        <v>2219997</v>
      </c>
      <c r="C421" s="46" t="s">
        <v>5013</v>
      </c>
      <c r="D421" s="46" t="s">
        <v>4899</v>
      </c>
      <c r="E421" s="46" t="s">
        <v>43</v>
      </c>
      <c r="F421" s="47">
        <v>-3638050</v>
      </c>
      <c r="G421" s="47">
        <v>-4466.4339849999997</v>
      </c>
      <c r="H421" s="47">
        <v>-0.13</v>
      </c>
      <c r="I421" s="46"/>
    </row>
    <row r="422" spans="2:9" s="2" customFormat="1" ht="13.8" x14ac:dyDescent="0.3">
      <c r="B422" s="46">
        <v>2220031</v>
      </c>
      <c r="C422" s="46" t="s">
        <v>5014</v>
      </c>
      <c r="D422" s="46" t="s">
        <v>4899</v>
      </c>
      <c r="E422" s="46" t="s">
        <v>318</v>
      </c>
      <c r="F422" s="47">
        <v>-27450</v>
      </c>
      <c r="G422" s="47">
        <v>-4441.41</v>
      </c>
      <c r="H422" s="47">
        <v>-0.13</v>
      </c>
      <c r="I422" s="46"/>
    </row>
    <row r="423" spans="2:9" s="2" customFormat="1" ht="13.8" x14ac:dyDescent="0.3">
      <c r="B423" s="46">
        <v>2219861</v>
      </c>
      <c r="C423" s="46" t="s">
        <v>5012</v>
      </c>
      <c r="D423" s="46" t="s">
        <v>4899</v>
      </c>
      <c r="E423" s="46" t="s">
        <v>90</v>
      </c>
      <c r="F423" s="47">
        <v>-825000</v>
      </c>
      <c r="G423" s="47">
        <v>-4405.5</v>
      </c>
      <c r="H423" s="47">
        <v>-0.13</v>
      </c>
      <c r="I423" s="46"/>
    </row>
    <row r="424" spans="2:9" s="2" customFormat="1" ht="13.8" x14ac:dyDescent="0.3">
      <c r="B424" s="46">
        <v>2219901</v>
      </c>
      <c r="C424" s="46" t="s">
        <v>5015</v>
      </c>
      <c r="D424" s="46" t="s">
        <v>4899</v>
      </c>
      <c r="E424" s="46" t="s">
        <v>71</v>
      </c>
      <c r="F424" s="47">
        <v>-34250</v>
      </c>
      <c r="G424" s="47">
        <v>-4223.0249999999996</v>
      </c>
      <c r="H424" s="47">
        <v>-0.13</v>
      </c>
      <c r="I424" s="46"/>
    </row>
    <row r="425" spans="2:9" s="2" customFormat="1" ht="13.8" x14ac:dyDescent="0.3">
      <c r="B425" s="46">
        <v>2219914</v>
      </c>
      <c r="C425" s="46" t="s">
        <v>5017</v>
      </c>
      <c r="D425" s="46" t="s">
        <v>4899</v>
      </c>
      <c r="E425" s="46" t="s">
        <v>151</v>
      </c>
      <c r="F425" s="47">
        <v>-272000</v>
      </c>
      <c r="G425" s="47">
        <v>-4179.28</v>
      </c>
      <c r="H425" s="47">
        <v>-0.12</v>
      </c>
      <c r="I425" s="46"/>
    </row>
    <row r="426" spans="2:9" s="2" customFormat="1" ht="13.8" x14ac:dyDescent="0.3">
      <c r="B426" s="46">
        <v>2219929</v>
      </c>
      <c r="C426" s="46" t="s">
        <v>5018</v>
      </c>
      <c r="D426" s="46" t="s">
        <v>4899</v>
      </c>
      <c r="E426" s="46" t="s">
        <v>147</v>
      </c>
      <c r="F426" s="47">
        <v>-537000</v>
      </c>
      <c r="G426" s="47">
        <v>-4155.5744999999997</v>
      </c>
      <c r="H426" s="47">
        <v>-0.12</v>
      </c>
      <c r="I426" s="46"/>
    </row>
    <row r="427" spans="2:9" s="2" customFormat="1" ht="13.8" x14ac:dyDescent="0.3">
      <c r="B427" s="46">
        <v>2219858</v>
      </c>
      <c r="C427" s="46" t="s">
        <v>5024</v>
      </c>
      <c r="D427" s="46" t="s">
        <v>4899</v>
      </c>
      <c r="E427" s="46" t="s">
        <v>90</v>
      </c>
      <c r="F427" s="47">
        <v>-629000</v>
      </c>
      <c r="G427" s="47">
        <v>-3854.1975000000002</v>
      </c>
      <c r="H427" s="47">
        <v>-0.11</v>
      </c>
      <c r="I427" s="46"/>
    </row>
    <row r="428" spans="2:9" s="2" customFormat="1" ht="13.8" x14ac:dyDescent="0.3">
      <c r="B428" s="46">
        <v>2220024</v>
      </c>
      <c r="C428" s="46" t="s">
        <v>5020</v>
      </c>
      <c r="D428" s="46" t="s">
        <v>4899</v>
      </c>
      <c r="E428" s="46" t="s">
        <v>115</v>
      </c>
      <c r="F428" s="47">
        <v>-280800</v>
      </c>
      <c r="G428" s="47">
        <v>-3757.9463999999998</v>
      </c>
      <c r="H428" s="47">
        <v>-0.11</v>
      </c>
      <c r="I428" s="46"/>
    </row>
    <row r="429" spans="2:9" s="2" customFormat="1" ht="13.8" x14ac:dyDescent="0.3">
      <c r="B429" s="46">
        <v>2219907</v>
      </c>
      <c r="C429" s="46" t="s">
        <v>5022</v>
      </c>
      <c r="D429" s="46" t="s">
        <v>4899</v>
      </c>
      <c r="E429" s="46" t="s">
        <v>107</v>
      </c>
      <c r="F429" s="47">
        <v>-1494600</v>
      </c>
      <c r="G429" s="47">
        <v>-3715.8745199999998</v>
      </c>
      <c r="H429" s="47">
        <v>-0.11</v>
      </c>
      <c r="I429" s="46"/>
    </row>
    <row r="430" spans="2:9" s="2" customFormat="1" ht="13.8" x14ac:dyDescent="0.3">
      <c r="B430" s="46">
        <v>2219998</v>
      </c>
      <c r="C430" s="46" t="s">
        <v>5021</v>
      </c>
      <c r="D430" s="46" t="s">
        <v>4899</v>
      </c>
      <c r="E430" s="46" t="s">
        <v>123</v>
      </c>
      <c r="F430" s="47">
        <v>-201950</v>
      </c>
      <c r="G430" s="47">
        <v>-3671.6529500000001</v>
      </c>
      <c r="H430" s="47">
        <v>-0.11</v>
      </c>
      <c r="I430" s="46"/>
    </row>
    <row r="431" spans="2:9" s="2" customFormat="1" ht="13.8" x14ac:dyDescent="0.3">
      <c r="B431" s="46">
        <v>2219883</v>
      </c>
      <c r="C431" s="46" t="s">
        <v>5023</v>
      </c>
      <c r="D431" s="46" t="s">
        <v>4899</v>
      </c>
      <c r="E431" s="46" t="s">
        <v>82</v>
      </c>
      <c r="F431" s="47">
        <v>-196875</v>
      </c>
      <c r="G431" s="47">
        <v>-3586.078125</v>
      </c>
      <c r="H431" s="47">
        <v>-0.11</v>
      </c>
      <c r="I431" s="46"/>
    </row>
    <row r="432" spans="2:9" s="2" customFormat="1" ht="13.8" x14ac:dyDescent="0.3">
      <c r="B432" s="46">
        <v>2220009</v>
      </c>
      <c r="C432" s="46" t="s">
        <v>5019</v>
      </c>
      <c r="D432" s="46" t="s">
        <v>4899</v>
      </c>
      <c r="E432" s="46" t="s">
        <v>163</v>
      </c>
      <c r="F432" s="47">
        <v>-88950</v>
      </c>
      <c r="G432" s="47">
        <v>-3579.8816999999999</v>
      </c>
      <c r="H432" s="47">
        <v>-0.11</v>
      </c>
      <c r="I432" s="46"/>
    </row>
    <row r="433" spans="2:9" s="2" customFormat="1" ht="13.8" x14ac:dyDescent="0.3">
      <c r="B433" s="46">
        <v>2220029</v>
      </c>
      <c r="C433" s="46" t="s">
        <v>5030</v>
      </c>
      <c r="D433" s="46" t="s">
        <v>4899</v>
      </c>
      <c r="E433" s="46" t="s">
        <v>115</v>
      </c>
      <c r="F433" s="47">
        <v>-444500</v>
      </c>
      <c r="G433" s="47">
        <v>-3395.7577500000002</v>
      </c>
      <c r="H433" s="47">
        <v>-0.1</v>
      </c>
      <c r="I433" s="46"/>
    </row>
    <row r="434" spans="2:9" s="2" customFormat="1" ht="13.8" x14ac:dyDescent="0.3">
      <c r="B434" s="46">
        <v>2219985</v>
      </c>
      <c r="C434" s="46" t="s">
        <v>5028</v>
      </c>
      <c r="D434" s="46" t="s">
        <v>4899</v>
      </c>
      <c r="E434" s="46" t="s">
        <v>206</v>
      </c>
      <c r="F434" s="47">
        <v>-84500</v>
      </c>
      <c r="G434" s="47">
        <v>-3360.5650000000001</v>
      </c>
      <c r="H434" s="47">
        <v>-0.1</v>
      </c>
      <c r="I434" s="46"/>
    </row>
    <row r="435" spans="2:9" s="2" customFormat="1" ht="13.8" x14ac:dyDescent="0.3">
      <c r="B435" s="46">
        <v>2219905</v>
      </c>
      <c r="C435" s="46" t="s">
        <v>5031</v>
      </c>
      <c r="D435" s="46" t="s">
        <v>4899</v>
      </c>
      <c r="E435" s="46" t="s">
        <v>107</v>
      </c>
      <c r="F435" s="47">
        <v>-1833750</v>
      </c>
      <c r="G435" s="47">
        <v>-3327.5227500000001</v>
      </c>
      <c r="H435" s="47">
        <v>-0.1</v>
      </c>
      <c r="I435" s="46"/>
    </row>
    <row r="436" spans="2:9" s="2" customFormat="1" ht="13.8" x14ac:dyDescent="0.3">
      <c r="B436" s="46">
        <v>2220127</v>
      </c>
      <c r="C436" s="46" t="s">
        <v>5025</v>
      </c>
      <c r="D436" s="46" t="s">
        <v>4899</v>
      </c>
      <c r="E436" s="46" t="s">
        <v>123</v>
      </c>
      <c r="F436" s="47">
        <v>-55250</v>
      </c>
      <c r="G436" s="47">
        <v>-3317.7624999999998</v>
      </c>
      <c r="H436" s="47">
        <v>-0.1</v>
      </c>
      <c r="I436" s="46"/>
    </row>
    <row r="437" spans="2:9" s="2" customFormat="1" ht="13.8" x14ac:dyDescent="0.3">
      <c r="B437" s="46">
        <v>2219955</v>
      </c>
      <c r="C437" s="46" t="s">
        <v>5026</v>
      </c>
      <c r="D437" s="46" t="s">
        <v>4899</v>
      </c>
      <c r="E437" s="46" t="s">
        <v>197</v>
      </c>
      <c r="F437" s="47">
        <v>-345625</v>
      </c>
      <c r="G437" s="47">
        <v>-3298.2993750000001</v>
      </c>
      <c r="H437" s="47">
        <v>-0.1</v>
      </c>
      <c r="I437" s="46"/>
    </row>
    <row r="438" spans="2:9" s="2" customFormat="1" ht="13.8" x14ac:dyDescent="0.3">
      <c r="B438" s="46">
        <v>2219986</v>
      </c>
      <c r="C438" s="46" t="s">
        <v>5027</v>
      </c>
      <c r="D438" s="46" t="s">
        <v>4899</v>
      </c>
      <c r="E438" s="46" t="s">
        <v>159</v>
      </c>
      <c r="F438" s="47">
        <v>-218725</v>
      </c>
      <c r="G438" s="47">
        <v>-3227.7248249999998</v>
      </c>
      <c r="H438" s="47">
        <v>-0.1</v>
      </c>
      <c r="I438" s="46"/>
    </row>
    <row r="439" spans="2:9" s="2" customFormat="1" ht="13.8" x14ac:dyDescent="0.3">
      <c r="B439" s="46">
        <v>2219958</v>
      </c>
      <c r="C439" s="46" t="s">
        <v>5029</v>
      </c>
      <c r="D439" s="46" t="s">
        <v>4899</v>
      </c>
      <c r="E439" s="46" t="s">
        <v>489</v>
      </c>
      <c r="F439" s="47">
        <v>-446400</v>
      </c>
      <c r="G439" s="47">
        <v>-3217.8744000000002</v>
      </c>
      <c r="H439" s="47">
        <v>-0.1</v>
      </c>
      <c r="I439" s="46"/>
    </row>
    <row r="440" spans="2:9" s="2" customFormat="1" ht="13.8" x14ac:dyDescent="0.3">
      <c r="B440" s="46">
        <v>2219982</v>
      </c>
      <c r="C440" s="46" t="s">
        <v>5032</v>
      </c>
      <c r="D440" s="46" t="s">
        <v>4899</v>
      </c>
      <c r="E440" s="46" t="s">
        <v>347</v>
      </c>
      <c r="F440" s="47">
        <v>-466550</v>
      </c>
      <c r="G440" s="47">
        <v>-3204.7319499999999</v>
      </c>
      <c r="H440" s="47">
        <v>-0.09</v>
      </c>
      <c r="I440" s="46"/>
    </row>
    <row r="441" spans="2:9" s="2" customFormat="1" ht="13.8" x14ac:dyDescent="0.3">
      <c r="B441" s="46">
        <v>2219926</v>
      </c>
      <c r="C441" s="46" t="s">
        <v>5033</v>
      </c>
      <c r="D441" s="46" t="s">
        <v>4899</v>
      </c>
      <c r="E441" s="46" t="s">
        <v>155</v>
      </c>
      <c r="F441" s="47">
        <v>-481000</v>
      </c>
      <c r="G441" s="47">
        <v>-3125.0569999999998</v>
      </c>
      <c r="H441" s="47">
        <v>-0.09</v>
      </c>
      <c r="I441" s="46"/>
    </row>
    <row r="442" spans="2:9" s="2" customFormat="1" ht="13.8" x14ac:dyDescent="0.3">
      <c r="B442" s="46">
        <v>2219969</v>
      </c>
      <c r="C442" s="46" t="s">
        <v>5035</v>
      </c>
      <c r="D442" s="46" t="s">
        <v>4899</v>
      </c>
      <c r="E442" s="46" t="s">
        <v>90</v>
      </c>
      <c r="F442" s="47">
        <v>-322200</v>
      </c>
      <c r="G442" s="47">
        <v>-3008.7035999999998</v>
      </c>
      <c r="H442" s="47">
        <v>-0.09</v>
      </c>
      <c r="I442" s="46"/>
    </row>
    <row r="443" spans="2:9" s="2" customFormat="1" ht="13.8" x14ac:dyDescent="0.3">
      <c r="B443" s="46">
        <v>2219854</v>
      </c>
      <c r="C443" s="46" t="s">
        <v>5036</v>
      </c>
      <c r="D443" s="46" t="s">
        <v>4899</v>
      </c>
      <c r="E443" s="46" t="s">
        <v>86</v>
      </c>
      <c r="F443" s="47">
        <v>-131175</v>
      </c>
      <c r="G443" s="47">
        <v>-2913.5279249999999</v>
      </c>
      <c r="H443" s="47">
        <v>-0.09</v>
      </c>
      <c r="I443" s="46"/>
    </row>
    <row r="444" spans="2:9" s="2" customFormat="1" ht="13.8" x14ac:dyDescent="0.3">
      <c r="B444" s="46">
        <v>2220032</v>
      </c>
      <c r="C444" s="46" t="s">
        <v>5034</v>
      </c>
      <c r="D444" s="46" t="s">
        <v>4899</v>
      </c>
      <c r="E444" s="46" t="s">
        <v>119</v>
      </c>
      <c r="F444" s="47">
        <v>-210750</v>
      </c>
      <c r="G444" s="47">
        <v>-2898.2339999999999</v>
      </c>
      <c r="H444" s="47">
        <v>-0.09</v>
      </c>
      <c r="I444" s="46"/>
    </row>
    <row r="445" spans="2:9" s="2" customFormat="1" ht="13.8" x14ac:dyDescent="0.3">
      <c r="B445" s="46">
        <v>2219987</v>
      </c>
      <c r="C445" s="46" t="s">
        <v>5038</v>
      </c>
      <c r="D445" s="46" t="s">
        <v>4899</v>
      </c>
      <c r="E445" s="46" t="s">
        <v>137</v>
      </c>
      <c r="F445" s="47">
        <v>-91350</v>
      </c>
      <c r="G445" s="47">
        <v>-2807.7336</v>
      </c>
      <c r="H445" s="47">
        <v>-0.08</v>
      </c>
      <c r="I445" s="46"/>
    </row>
    <row r="446" spans="2:9" s="2" customFormat="1" ht="13.8" x14ac:dyDescent="0.3">
      <c r="B446" s="46">
        <v>2219822</v>
      </c>
      <c r="C446" s="46" t="s">
        <v>5041</v>
      </c>
      <c r="D446" s="46" t="s">
        <v>4899</v>
      </c>
      <c r="E446" s="46" t="s">
        <v>50</v>
      </c>
      <c r="F446" s="47">
        <v>-53400</v>
      </c>
      <c r="G446" s="47">
        <v>-2721.3708000000001</v>
      </c>
      <c r="H446" s="47">
        <v>-0.08</v>
      </c>
      <c r="I446" s="46"/>
    </row>
    <row r="447" spans="2:9" s="2" customFormat="1" ht="13.8" x14ac:dyDescent="0.3">
      <c r="B447" s="46">
        <v>2219951</v>
      </c>
      <c r="C447" s="46" t="s">
        <v>5042</v>
      </c>
      <c r="D447" s="46" t="s">
        <v>4899</v>
      </c>
      <c r="E447" s="46" t="s">
        <v>123</v>
      </c>
      <c r="F447" s="47">
        <v>-81450</v>
      </c>
      <c r="G447" s="47">
        <v>-2672.3744999999999</v>
      </c>
      <c r="H447" s="47">
        <v>-0.08</v>
      </c>
      <c r="I447" s="46"/>
    </row>
    <row r="448" spans="2:9" s="2" customFormat="1" ht="13.8" x14ac:dyDescent="0.3">
      <c r="B448" s="46">
        <v>2220055</v>
      </c>
      <c r="C448" s="46" t="s">
        <v>5039</v>
      </c>
      <c r="D448" s="46" t="s">
        <v>4899</v>
      </c>
      <c r="E448" s="46" t="s">
        <v>43</v>
      </c>
      <c r="F448" s="47">
        <v>-124800</v>
      </c>
      <c r="G448" s="47">
        <v>-2619.1776</v>
      </c>
      <c r="H448" s="47">
        <v>-0.08</v>
      </c>
      <c r="I448" s="46"/>
    </row>
    <row r="449" spans="2:9" s="2" customFormat="1" ht="13.8" x14ac:dyDescent="0.3">
      <c r="B449" s="46">
        <v>2219872</v>
      </c>
      <c r="C449" s="46" t="s">
        <v>5040</v>
      </c>
      <c r="D449" s="46" t="s">
        <v>4899</v>
      </c>
      <c r="E449" s="46" t="s">
        <v>90</v>
      </c>
      <c r="F449" s="47">
        <v>-775000</v>
      </c>
      <c r="G449" s="47">
        <v>-2612.1374999999998</v>
      </c>
      <c r="H449" s="47">
        <v>-0.08</v>
      </c>
      <c r="I449" s="46"/>
    </row>
    <row r="450" spans="2:9" s="2" customFormat="1" ht="13.8" x14ac:dyDescent="0.3">
      <c r="B450" s="46">
        <v>2219948</v>
      </c>
      <c r="C450" s="46" t="s">
        <v>5043</v>
      </c>
      <c r="D450" s="46" t="s">
        <v>4899</v>
      </c>
      <c r="E450" s="46" t="s">
        <v>206</v>
      </c>
      <c r="F450" s="47">
        <v>-38300</v>
      </c>
      <c r="G450" s="47">
        <v>-2541.2049999999999</v>
      </c>
      <c r="H450" s="47">
        <v>-0.08</v>
      </c>
      <c r="I450" s="46"/>
    </row>
    <row r="451" spans="2:9" s="2" customFormat="1" ht="13.8" x14ac:dyDescent="0.3">
      <c r="B451" s="46">
        <v>2220102</v>
      </c>
      <c r="C451" s="46" t="s">
        <v>5037</v>
      </c>
      <c r="D451" s="46" t="s">
        <v>4899</v>
      </c>
      <c r="E451" s="46" t="s">
        <v>43</v>
      </c>
      <c r="F451" s="47">
        <v>-130350</v>
      </c>
      <c r="G451" s="47">
        <v>-2535.8289</v>
      </c>
      <c r="H451" s="47">
        <v>-0.08</v>
      </c>
      <c r="I451" s="46"/>
    </row>
    <row r="452" spans="2:9" s="2" customFormat="1" ht="13.8" x14ac:dyDescent="0.3">
      <c r="B452" s="46">
        <v>2220124</v>
      </c>
      <c r="C452" s="46" t="s">
        <v>5045</v>
      </c>
      <c r="D452" s="46" t="s">
        <v>4899</v>
      </c>
      <c r="E452" s="46" t="s">
        <v>151</v>
      </c>
      <c r="F452" s="47">
        <v>-70000</v>
      </c>
      <c r="G452" s="47">
        <v>-2508.94</v>
      </c>
      <c r="H452" s="47">
        <v>-7.0000000000000007E-2</v>
      </c>
      <c r="I452" s="46"/>
    </row>
    <row r="453" spans="2:9" s="2" customFormat="1" ht="13.8" x14ac:dyDescent="0.3">
      <c r="B453" s="46">
        <v>2219957</v>
      </c>
      <c r="C453" s="46" t="s">
        <v>5049</v>
      </c>
      <c r="D453" s="46" t="s">
        <v>4899</v>
      </c>
      <c r="E453" s="46" t="s">
        <v>439</v>
      </c>
      <c r="F453" s="47">
        <v>-64375</v>
      </c>
      <c r="G453" s="47">
        <v>-2464.725625</v>
      </c>
      <c r="H453" s="47">
        <v>-7.0000000000000007E-2</v>
      </c>
      <c r="I453" s="46"/>
    </row>
    <row r="454" spans="2:9" s="2" customFormat="1" ht="13.8" x14ac:dyDescent="0.3">
      <c r="B454" s="46">
        <v>2220011</v>
      </c>
      <c r="C454" s="46" t="s">
        <v>5050</v>
      </c>
      <c r="D454" s="46" t="s">
        <v>4899</v>
      </c>
      <c r="E454" s="46" t="s">
        <v>127</v>
      </c>
      <c r="F454" s="47">
        <v>-348725</v>
      </c>
      <c r="G454" s="47">
        <v>-2402.7152500000002</v>
      </c>
      <c r="H454" s="47">
        <v>-7.0000000000000007E-2</v>
      </c>
      <c r="I454" s="46"/>
    </row>
    <row r="455" spans="2:9" s="2" customFormat="1" ht="13.8" x14ac:dyDescent="0.3">
      <c r="B455" s="46">
        <v>2220016</v>
      </c>
      <c r="C455" s="46" t="s">
        <v>5044</v>
      </c>
      <c r="D455" s="46" t="s">
        <v>4899</v>
      </c>
      <c r="E455" s="46" t="s">
        <v>119</v>
      </c>
      <c r="F455" s="47">
        <v>-2720000</v>
      </c>
      <c r="G455" s="47">
        <v>-2385.44</v>
      </c>
      <c r="H455" s="47">
        <v>-7.0000000000000007E-2</v>
      </c>
      <c r="I455" s="46"/>
    </row>
    <row r="456" spans="2:9" s="2" customFormat="1" ht="13.8" x14ac:dyDescent="0.3">
      <c r="B456" s="46">
        <v>2220209</v>
      </c>
      <c r="C456" s="46" t="s">
        <v>5046</v>
      </c>
      <c r="D456" s="46" t="s">
        <v>4899</v>
      </c>
      <c r="E456" s="46" t="s">
        <v>86</v>
      </c>
      <c r="F456" s="47">
        <v>-587775</v>
      </c>
      <c r="G456" s="47">
        <v>-2382.2520749999999</v>
      </c>
      <c r="H456" s="47">
        <v>-7.0000000000000007E-2</v>
      </c>
      <c r="I456" s="46"/>
    </row>
    <row r="457" spans="2:9" s="2" customFormat="1" ht="13.8" x14ac:dyDescent="0.3">
      <c r="B457" s="46">
        <v>2219932</v>
      </c>
      <c r="C457" s="46" t="s">
        <v>5048</v>
      </c>
      <c r="D457" s="46" t="s">
        <v>4899</v>
      </c>
      <c r="E457" s="46" t="s">
        <v>439</v>
      </c>
      <c r="F457" s="47">
        <v>-369915</v>
      </c>
      <c r="G457" s="47">
        <v>-2334.16365</v>
      </c>
      <c r="H457" s="47">
        <v>-7.0000000000000007E-2</v>
      </c>
      <c r="I457" s="46"/>
    </row>
    <row r="458" spans="2:9" s="2" customFormat="1" ht="13.8" x14ac:dyDescent="0.3">
      <c r="B458" s="46">
        <v>2219838</v>
      </c>
      <c r="C458" s="46" t="s">
        <v>5047</v>
      </c>
      <c r="D458" s="46" t="s">
        <v>4899</v>
      </c>
      <c r="E458" s="46" t="s">
        <v>151</v>
      </c>
      <c r="F458" s="47">
        <v>-179700</v>
      </c>
      <c r="G458" s="47">
        <v>-2257.9304999999999</v>
      </c>
      <c r="H458" s="47">
        <v>-7.0000000000000007E-2</v>
      </c>
      <c r="I458" s="46"/>
    </row>
    <row r="459" spans="2:9" s="2" customFormat="1" ht="13.8" x14ac:dyDescent="0.3">
      <c r="B459" s="46">
        <v>2219844</v>
      </c>
      <c r="C459" s="46" t="s">
        <v>5054</v>
      </c>
      <c r="D459" s="46" t="s">
        <v>4899</v>
      </c>
      <c r="E459" s="46" t="s">
        <v>50</v>
      </c>
      <c r="F459" s="47">
        <v>-513000</v>
      </c>
      <c r="G459" s="47">
        <v>-2064.5684999999999</v>
      </c>
      <c r="H459" s="47">
        <v>-0.06</v>
      </c>
      <c r="I459" s="46"/>
    </row>
    <row r="460" spans="2:9" s="2" customFormat="1" ht="13.8" x14ac:dyDescent="0.3">
      <c r="B460" s="46">
        <v>2219834</v>
      </c>
      <c r="C460" s="46" t="s">
        <v>5052</v>
      </c>
      <c r="D460" s="46" t="s">
        <v>4899</v>
      </c>
      <c r="E460" s="46" t="s">
        <v>78</v>
      </c>
      <c r="F460" s="47">
        <v>-100375</v>
      </c>
      <c r="G460" s="47">
        <v>-2032.7945</v>
      </c>
      <c r="H460" s="47">
        <v>-0.06</v>
      </c>
      <c r="I460" s="46"/>
    </row>
    <row r="461" spans="2:9" s="2" customFormat="1" ht="13.8" x14ac:dyDescent="0.3">
      <c r="B461" s="46">
        <v>2219823</v>
      </c>
      <c r="C461" s="46" t="s">
        <v>5053</v>
      </c>
      <c r="D461" s="46" t="s">
        <v>4899</v>
      </c>
      <c r="E461" s="46" t="s">
        <v>82</v>
      </c>
      <c r="F461" s="47">
        <v>-105750</v>
      </c>
      <c r="G461" s="47">
        <v>-1985.9849999999999</v>
      </c>
      <c r="H461" s="47">
        <v>-0.06</v>
      </c>
      <c r="I461" s="46"/>
    </row>
    <row r="462" spans="2:9" s="2" customFormat="1" ht="13.8" x14ac:dyDescent="0.3">
      <c r="B462" s="46">
        <v>2219853</v>
      </c>
      <c r="C462" s="46" t="s">
        <v>5051</v>
      </c>
      <c r="D462" s="46" t="s">
        <v>4899</v>
      </c>
      <c r="E462" s="46" t="s">
        <v>43</v>
      </c>
      <c r="F462" s="47">
        <v>-280000</v>
      </c>
      <c r="G462" s="47">
        <v>-1952.44</v>
      </c>
      <c r="H462" s="47">
        <v>-0.06</v>
      </c>
      <c r="I462" s="46"/>
    </row>
    <row r="463" spans="2:9" s="2" customFormat="1" ht="13.8" x14ac:dyDescent="0.3">
      <c r="B463" s="46">
        <v>2220026</v>
      </c>
      <c r="C463" s="46" t="s">
        <v>5060</v>
      </c>
      <c r="D463" s="46" t="s">
        <v>4899</v>
      </c>
      <c r="E463" s="46" t="s">
        <v>159</v>
      </c>
      <c r="F463" s="47">
        <v>-118300</v>
      </c>
      <c r="G463" s="47">
        <v>-1828.4448</v>
      </c>
      <c r="H463" s="47">
        <v>-0.05</v>
      </c>
      <c r="I463" s="46"/>
    </row>
    <row r="464" spans="2:9" s="2" customFormat="1" ht="13.8" x14ac:dyDescent="0.3">
      <c r="B464" s="46">
        <v>2219849</v>
      </c>
      <c r="C464" s="46" t="s">
        <v>5059</v>
      </c>
      <c r="D464" s="46" t="s">
        <v>4899</v>
      </c>
      <c r="E464" s="46" t="s">
        <v>318</v>
      </c>
      <c r="F464" s="47">
        <v>-373000</v>
      </c>
      <c r="G464" s="47">
        <v>-1756.2705000000001</v>
      </c>
      <c r="H464" s="47">
        <v>-0.05</v>
      </c>
      <c r="I464" s="46"/>
    </row>
    <row r="465" spans="2:9" s="2" customFormat="1" ht="13.8" x14ac:dyDescent="0.3">
      <c r="B465" s="46">
        <v>2219991</v>
      </c>
      <c r="C465" s="46" t="s">
        <v>5056</v>
      </c>
      <c r="D465" s="46" t="s">
        <v>4899</v>
      </c>
      <c r="E465" s="46" t="s">
        <v>43</v>
      </c>
      <c r="F465" s="47">
        <v>-1181475</v>
      </c>
      <c r="G465" s="47">
        <v>-1745.1567224999999</v>
      </c>
      <c r="H465" s="47">
        <v>-0.05</v>
      </c>
      <c r="I465" s="46"/>
    </row>
    <row r="466" spans="2:9" s="2" customFormat="1" ht="13.8" x14ac:dyDescent="0.3">
      <c r="B466" s="46">
        <v>2219944</v>
      </c>
      <c r="C466" s="46" t="s">
        <v>5062</v>
      </c>
      <c r="D466" s="46" t="s">
        <v>4899</v>
      </c>
      <c r="E466" s="46" t="s">
        <v>71</v>
      </c>
      <c r="F466" s="47">
        <v>-29575</v>
      </c>
      <c r="G466" s="47">
        <v>-1587.88175</v>
      </c>
      <c r="H466" s="47">
        <v>-0.05</v>
      </c>
      <c r="I466" s="46"/>
    </row>
    <row r="467" spans="2:9" s="2" customFormat="1" ht="13.8" x14ac:dyDescent="0.3">
      <c r="B467" s="46">
        <v>2220122</v>
      </c>
      <c r="C467" s="46" t="s">
        <v>5057</v>
      </c>
      <c r="D467" s="46" t="s">
        <v>4899</v>
      </c>
      <c r="E467" s="46" t="s">
        <v>100</v>
      </c>
      <c r="F467" s="47">
        <v>-372800</v>
      </c>
      <c r="G467" s="47">
        <v>-1576.3848</v>
      </c>
      <c r="H467" s="47">
        <v>-0.05</v>
      </c>
      <c r="I467" s="46"/>
    </row>
    <row r="468" spans="2:9" s="2" customFormat="1" ht="13.8" x14ac:dyDescent="0.3">
      <c r="B468" s="46">
        <v>2220030</v>
      </c>
      <c r="C468" s="46" t="s">
        <v>5055</v>
      </c>
      <c r="D468" s="46" t="s">
        <v>4899</v>
      </c>
      <c r="E468" s="46" t="s">
        <v>86</v>
      </c>
      <c r="F468" s="47">
        <v>-358050</v>
      </c>
      <c r="G468" s="47">
        <v>-1567.7219250000001</v>
      </c>
      <c r="H468" s="47">
        <v>-0.05</v>
      </c>
      <c r="I468" s="46"/>
    </row>
    <row r="469" spans="2:9" s="2" customFormat="1" ht="13.8" x14ac:dyDescent="0.3">
      <c r="B469" s="46">
        <v>2219922</v>
      </c>
      <c r="C469" s="46" t="s">
        <v>5058</v>
      </c>
      <c r="D469" s="46" t="s">
        <v>4899</v>
      </c>
      <c r="E469" s="46" t="s">
        <v>50</v>
      </c>
      <c r="F469" s="47">
        <v>-18300</v>
      </c>
      <c r="G469" s="47">
        <v>-1554.402</v>
      </c>
      <c r="H469" s="47">
        <v>-0.05</v>
      </c>
      <c r="I469" s="46"/>
    </row>
    <row r="470" spans="2:9" s="2" customFormat="1" ht="13.8" x14ac:dyDescent="0.3">
      <c r="B470" s="46">
        <v>2219818</v>
      </c>
      <c r="C470" s="46" t="s">
        <v>5061</v>
      </c>
      <c r="D470" s="46" t="s">
        <v>4899</v>
      </c>
      <c r="E470" s="46" t="s">
        <v>240</v>
      </c>
      <c r="F470" s="47">
        <v>-93500</v>
      </c>
      <c r="G470" s="47">
        <v>-1547.799</v>
      </c>
      <c r="H470" s="47">
        <v>-0.05</v>
      </c>
      <c r="I470" s="46"/>
    </row>
    <row r="471" spans="2:9" s="2" customFormat="1" ht="13.8" x14ac:dyDescent="0.3">
      <c r="B471" s="46">
        <v>2220176</v>
      </c>
      <c r="C471" s="46" t="s">
        <v>5064</v>
      </c>
      <c r="D471" s="46" t="s">
        <v>4899</v>
      </c>
      <c r="E471" s="46" t="s">
        <v>86</v>
      </c>
      <c r="F471" s="47">
        <v>-365300</v>
      </c>
      <c r="G471" s="47">
        <v>-1492.6158</v>
      </c>
      <c r="H471" s="47">
        <v>-0.04</v>
      </c>
      <c r="I471" s="46"/>
    </row>
    <row r="472" spans="2:9" s="2" customFormat="1" ht="13.8" x14ac:dyDescent="0.3">
      <c r="B472" s="46">
        <v>2219964</v>
      </c>
      <c r="C472" s="46" t="s">
        <v>5066</v>
      </c>
      <c r="D472" s="46" t="s">
        <v>4899</v>
      </c>
      <c r="E472" s="46" t="s">
        <v>439</v>
      </c>
      <c r="F472" s="47">
        <v>-264100</v>
      </c>
      <c r="G472" s="47">
        <v>-1465.6229499999999</v>
      </c>
      <c r="H472" s="47">
        <v>-0.04</v>
      </c>
      <c r="I472" s="46"/>
    </row>
    <row r="473" spans="2:9" s="2" customFormat="1" ht="13.8" x14ac:dyDescent="0.3">
      <c r="B473" s="46">
        <v>2219989</v>
      </c>
      <c r="C473" s="46" t="s">
        <v>5068</v>
      </c>
      <c r="D473" s="46" t="s">
        <v>4899</v>
      </c>
      <c r="E473" s="46" t="s">
        <v>86</v>
      </c>
      <c r="F473" s="47">
        <v>-582000</v>
      </c>
      <c r="G473" s="47">
        <v>-1413.096</v>
      </c>
      <c r="H473" s="47">
        <v>-0.04</v>
      </c>
      <c r="I473" s="46"/>
    </row>
    <row r="474" spans="2:9" s="2" customFormat="1" ht="13.8" x14ac:dyDescent="0.3">
      <c r="B474" s="46">
        <v>2220010</v>
      </c>
      <c r="C474" s="46" t="s">
        <v>5072</v>
      </c>
      <c r="D474" s="46" t="s">
        <v>4899</v>
      </c>
      <c r="E474" s="46" t="s">
        <v>123</v>
      </c>
      <c r="F474" s="47">
        <v>-37800</v>
      </c>
      <c r="G474" s="47">
        <v>-1364.769</v>
      </c>
      <c r="H474" s="47">
        <v>-0.04</v>
      </c>
      <c r="I474" s="46"/>
    </row>
    <row r="475" spans="2:9" s="2" customFormat="1" ht="13.8" x14ac:dyDescent="0.3">
      <c r="B475" s="46">
        <v>2220006</v>
      </c>
      <c r="C475" s="46" t="s">
        <v>5071</v>
      </c>
      <c r="D475" s="46" t="s">
        <v>4899</v>
      </c>
      <c r="E475" s="46" t="s">
        <v>123</v>
      </c>
      <c r="F475" s="47">
        <v>-32750</v>
      </c>
      <c r="G475" s="47">
        <v>-1356.53775</v>
      </c>
      <c r="H475" s="47">
        <v>-0.04</v>
      </c>
      <c r="I475" s="46"/>
    </row>
    <row r="476" spans="2:9" s="2" customFormat="1" ht="13.8" x14ac:dyDescent="0.3">
      <c r="B476" s="46">
        <v>2219995</v>
      </c>
      <c r="C476" s="46" t="s">
        <v>5069</v>
      </c>
      <c r="D476" s="46" t="s">
        <v>4899</v>
      </c>
      <c r="E476" s="46" t="s">
        <v>57</v>
      </c>
      <c r="F476" s="47">
        <v>-2593250</v>
      </c>
      <c r="G476" s="47">
        <v>-1335.2644250000001</v>
      </c>
      <c r="H476" s="47">
        <v>-0.04</v>
      </c>
      <c r="I476" s="46"/>
    </row>
    <row r="477" spans="2:9" s="2" customFormat="1" ht="13.8" x14ac:dyDescent="0.3">
      <c r="B477" s="46">
        <v>2219956</v>
      </c>
      <c r="C477" s="46" t="s">
        <v>5063</v>
      </c>
      <c r="D477" s="46" t="s">
        <v>4899</v>
      </c>
      <c r="E477" s="46" t="s">
        <v>206</v>
      </c>
      <c r="F477" s="47">
        <v>-27150</v>
      </c>
      <c r="G477" s="47">
        <v>-1306.8652500000001</v>
      </c>
      <c r="H477" s="47">
        <v>-0.04</v>
      </c>
      <c r="I477" s="46"/>
    </row>
    <row r="478" spans="2:9" s="2" customFormat="1" ht="13.8" x14ac:dyDescent="0.3">
      <c r="B478" s="46">
        <v>2220004</v>
      </c>
      <c r="C478" s="46" t="s">
        <v>5070</v>
      </c>
      <c r="D478" s="46" t="s">
        <v>4899</v>
      </c>
      <c r="E478" s="46" t="s">
        <v>119</v>
      </c>
      <c r="F478" s="47">
        <v>-798525</v>
      </c>
      <c r="G478" s="47">
        <v>-1304.8697024999999</v>
      </c>
      <c r="H478" s="47">
        <v>-0.04</v>
      </c>
      <c r="I478" s="46"/>
    </row>
    <row r="479" spans="2:9" s="2" customFormat="1" ht="13.8" x14ac:dyDescent="0.3">
      <c r="B479" s="46">
        <v>2219962</v>
      </c>
      <c r="C479" s="46" t="s">
        <v>5065</v>
      </c>
      <c r="D479" s="46" t="s">
        <v>4899</v>
      </c>
      <c r="E479" s="46" t="s">
        <v>347</v>
      </c>
      <c r="F479" s="47">
        <v>-93600</v>
      </c>
      <c r="G479" s="47">
        <v>-1247.6880000000001</v>
      </c>
      <c r="H479" s="47">
        <v>-0.04</v>
      </c>
      <c r="I479" s="46"/>
    </row>
    <row r="480" spans="2:9" s="2" customFormat="1" ht="13.8" x14ac:dyDescent="0.3">
      <c r="B480" s="46">
        <v>2219978</v>
      </c>
      <c r="C480" s="46" t="s">
        <v>5067</v>
      </c>
      <c r="D480" s="46" t="s">
        <v>4899</v>
      </c>
      <c r="E480" s="46" t="s">
        <v>86</v>
      </c>
      <c r="F480" s="47">
        <v>-132800</v>
      </c>
      <c r="G480" s="47">
        <v>-1230.3920000000001</v>
      </c>
      <c r="H480" s="47">
        <v>-0.04</v>
      </c>
      <c r="I480" s="46"/>
    </row>
    <row r="481" spans="2:9" s="2" customFormat="1" ht="13.8" x14ac:dyDescent="0.3">
      <c r="B481" s="46">
        <v>2219802</v>
      </c>
      <c r="C481" s="46" t="s">
        <v>4904</v>
      </c>
      <c r="D481" s="46" t="s">
        <v>4899</v>
      </c>
      <c r="E481" s="46" t="s">
        <v>151</v>
      </c>
      <c r="F481" s="47">
        <v>-52200</v>
      </c>
      <c r="G481" s="47">
        <v>-1176.2226000000001</v>
      </c>
      <c r="H481" s="47">
        <v>-0.03</v>
      </c>
      <c r="I481" s="46"/>
    </row>
    <row r="482" spans="2:9" s="2" customFormat="1" ht="13.8" x14ac:dyDescent="0.3">
      <c r="B482" s="46">
        <v>2219868</v>
      </c>
      <c r="C482" s="46" t="s">
        <v>5078</v>
      </c>
      <c r="D482" s="46" t="s">
        <v>4899</v>
      </c>
      <c r="E482" s="46" t="s">
        <v>151</v>
      </c>
      <c r="F482" s="47">
        <v>-7750</v>
      </c>
      <c r="G482" s="47">
        <v>-1145.0625</v>
      </c>
      <c r="H482" s="47">
        <v>-0.03</v>
      </c>
      <c r="I482" s="46"/>
    </row>
    <row r="483" spans="2:9" s="2" customFormat="1" ht="13.8" x14ac:dyDescent="0.3">
      <c r="B483" s="46">
        <v>2220045</v>
      </c>
      <c r="C483" s="46" t="s">
        <v>5077</v>
      </c>
      <c r="D483" s="46" t="s">
        <v>4899</v>
      </c>
      <c r="E483" s="46" t="s">
        <v>159</v>
      </c>
      <c r="F483" s="47">
        <v>-140250</v>
      </c>
      <c r="G483" s="47">
        <v>-1123.332375</v>
      </c>
      <c r="H483" s="47">
        <v>-0.03</v>
      </c>
      <c r="I483" s="46"/>
    </row>
    <row r="484" spans="2:9" s="2" customFormat="1" ht="13.8" x14ac:dyDescent="0.3">
      <c r="B484" s="46">
        <v>2219990</v>
      </c>
      <c r="C484" s="46" t="s">
        <v>5074</v>
      </c>
      <c r="D484" s="46" t="s">
        <v>4899</v>
      </c>
      <c r="E484" s="46" t="s">
        <v>82</v>
      </c>
      <c r="F484" s="47">
        <v>-109250</v>
      </c>
      <c r="G484" s="47">
        <v>-1049.0184999999999</v>
      </c>
      <c r="H484" s="47">
        <v>-0.03</v>
      </c>
      <c r="I484" s="46"/>
    </row>
    <row r="485" spans="2:9" s="2" customFormat="1" ht="13.8" x14ac:dyDescent="0.3">
      <c r="B485" s="46">
        <v>2219942</v>
      </c>
      <c r="C485" s="46" t="s">
        <v>5076</v>
      </c>
      <c r="D485" s="46" t="s">
        <v>4899</v>
      </c>
      <c r="E485" s="46" t="s">
        <v>123</v>
      </c>
      <c r="F485" s="47">
        <v>-68262</v>
      </c>
      <c r="G485" s="47">
        <v>-1029.0496499999999</v>
      </c>
      <c r="H485" s="47">
        <v>-0.03</v>
      </c>
      <c r="I485" s="46"/>
    </row>
    <row r="486" spans="2:9" s="2" customFormat="1" ht="13.8" x14ac:dyDescent="0.3">
      <c r="B486" s="46">
        <v>2220314</v>
      </c>
      <c r="C486" s="46" t="s">
        <v>5079</v>
      </c>
      <c r="D486" s="46" t="s">
        <v>4899</v>
      </c>
      <c r="E486" s="46" t="s">
        <v>67</v>
      </c>
      <c r="F486" s="47">
        <v>-65500</v>
      </c>
      <c r="G486" s="47">
        <v>-942.67600000000004</v>
      </c>
      <c r="H486" s="47">
        <v>-0.03</v>
      </c>
      <c r="I486" s="46"/>
    </row>
    <row r="487" spans="2:9" s="2" customFormat="1" ht="13.8" x14ac:dyDescent="0.3">
      <c r="B487" s="46">
        <v>2219994</v>
      </c>
      <c r="C487" s="46" t="s">
        <v>5075</v>
      </c>
      <c r="D487" s="46" t="s">
        <v>4899</v>
      </c>
      <c r="E487" s="46" t="s">
        <v>151</v>
      </c>
      <c r="F487" s="47">
        <v>-164300</v>
      </c>
      <c r="G487" s="47">
        <v>-925.58405000000005</v>
      </c>
      <c r="H487" s="47">
        <v>-0.03</v>
      </c>
      <c r="I487" s="46"/>
    </row>
    <row r="488" spans="2:9" s="2" customFormat="1" ht="13.8" x14ac:dyDescent="0.3">
      <c r="B488" s="46">
        <v>2220452</v>
      </c>
      <c r="C488" s="46" t="s">
        <v>5073</v>
      </c>
      <c r="D488" s="46" t="s">
        <v>4899</v>
      </c>
      <c r="E488" s="46" t="s">
        <v>43</v>
      </c>
      <c r="F488" s="47">
        <v>-63000</v>
      </c>
      <c r="G488" s="47">
        <v>-920.80799999999999</v>
      </c>
      <c r="H488" s="47">
        <v>-0.03</v>
      </c>
      <c r="I488" s="46"/>
    </row>
    <row r="489" spans="2:9" s="2" customFormat="1" ht="13.8" x14ac:dyDescent="0.3">
      <c r="B489" s="46">
        <v>2220086</v>
      </c>
      <c r="C489" s="46" t="s">
        <v>5080</v>
      </c>
      <c r="D489" s="46" t="s">
        <v>4899</v>
      </c>
      <c r="E489" s="46" t="s">
        <v>50</v>
      </c>
      <c r="F489" s="47">
        <v>-210600</v>
      </c>
      <c r="G489" s="47">
        <v>-847.55970000000002</v>
      </c>
      <c r="H489" s="47">
        <v>-0.03</v>
      </c>
      <c r="I489" s="46"/>
    </row>
    <row r="490" spans="2:9" s="2" customFormat="1" ht="13.8" x14ac:dyDescent="0.3">
      <c r="B490" s="46">
        <v>2219993</v>
      </c>
      <c r="C490" s="46" t="s">
        <v>5088</v>
      </c>
      <c r="D490" s="46" t="s">
        <v>4899</v>
      </c>
      <c r="E490" s="46" t="s">
        <v>240</v>
      </c>
      <c r="F490" s="47">
        <v>-825850</v>
      </c>
      <c r="G490" s="47">
        <v>-727.32609500000001</v>
      </c>
      <c r="H490" s="47">
        <v>-0.02</v>
      </c>
      <c r="I490" s="46"/>
    </row>
    <row r="491" spans="2:9" s="2" customFormat="1" ht="13.8" x14ac:dyDescent="0.3">
      <c r="B491" s="46">
        <v>2219850</v>
      </c>
      <c r="C491" s="46" t="s">
        <v>5083</v>
      </c>
      <c r="D491" s="46" t="s">
        <v>4899</v>
      </c>
      <c r="E491" s="46" t="s">
        <v>170</v>
      </c>
      <c r="F491" s="47">
        <v>-28700</v>
      </c>
      <c r="G491" s="47">
        <v>-709.0335</v>
      </c>
      <c r="H491" s="47">
        <v>-0.02</v>
      </c>
      <c r="I491" s="46"/>
    </row>
    <row r="492" spans="2:9" s="2" customFormat="1" ht="13.8" x14ac:dyDescent="0.3">
      <c r="B492" s="46">
        <v>2219976</v>
      </c>
      <c r="C492" s="46" t="s">
        <v>5089</v>
      </c>
      <c r="D492" s="46" t="s">
        <v>4899</v>
      </c>
      <c r="E492" s="46" t="s">
        <v>174</v>
      </c>
      <c r="F492" s="47">
        <v>-265000</v>
      </c>
      <c r="G492" s="47">
        <v>-627.04300000000001</v>
      </c>
      <c r="H492" s="47">
        <v>-0.02</v>
      </c>
      <c r="I492" s="46"/>
    </row>
    <row r="493" spans="2:9" s="2" customFormat="1" ht="13.8" x14ac:dyDescent="0.3">
      <c r="B493" s="46">
        <v>2219825</v>
      </c>
      <c r="C493" s="46" t="s">
        <v>5087</v>
      </c>
      <c r="D493" s="46" t="s">
        <v>4899</v>
      </c>
      <c r="E493" s="46" t="s">
        <v>137</v>
      </c>
      <c r="F493" s="47">
        <v>-24900</v>
      </c>
      <c r="G493" s="47">
        <v>-619.26300000000003</v>
      </c>
      <c r="H493" s="47">
        <v>-0.02</v>
      </c>
      <c r="I493" s="46"/>
    </row>
    <row r="494" spans="2:9" s="2" customFormat="1" ht="13.8" x14ac:dyDescent="0.3">
      <c r="B494" s="46">
        <v>2219896</v>
      </c>
      <c r="C494" s="46" t="s">
        <v>5081</v>
      </c>
      <c r="D494" s="46" t="s">
        <v>4899</v>
      </c>
      <c r="E494" s="46" t="s">
        <v>86</v>
      </c>
      <c r="F494" s="47">
        <v>-37500</v>
      </c>
      <c r="G494" s="47">
        <v>-603.52499999999998</v>
      </c>
      <c r="H494" s="47">
        <v>-0.02</v>
      </c>
      <c r="I494" s="46"/>
    </row>
    <row r="495" spans="2:9" s="2" customFormat="1" ht="13.8" x14ac:dyDescent="0.3">
      <c r="B495" s="46">
        <v>2219882</v>
      </c>
      <c r="C495" s="46" t="s">
        <v>5082</v>
      </c>
      <c r="D495" s="46" t="s">
        <v>4899</v>
      </c>
      <c r="E495" s="46" t="s">
        <v>206</v>
      </c>
      <c r="F495" s="47">
        <v>-300000</v>
      </c>
      <c r="G495" s="47">
        <v>-602.07000000000005</v>
      </c>
      <c r="H495" s="47">
        <v>-0.02</v>
      </c>
      <c r="I495" s="46"/>
    </row>
    <row r="496" spans="2:9" s="2" customFormat="1" ht="13.8" x14ac:dyDescent="0.3">
      <c r="B496" s="46">
        <v>2220036</v>
      </c>
      <c r="C496" s="46" t="s">
        <v>5086</v>
      </c>
      <c r="D496" s="46" t="s">
        <v>4899</v>
      </c>
      <c r="E496" s="46" t="s">
        <v>107</v>
      </c>
      <c r="F496" s="47">
        <v>-124950</v>
      </c>
      <c r="G496" s="47">
        <v>-574.64504999999997</v>
      </c>
      <c r="H496" s="47">
        <v>-0.02</v>
      </c>
      <c r="I496" s="46"/>
    </row>
    <row r="497" spans="2:9" s="2" customFormat="1" ht="13.8" x14ac:dyDescent="0.3">
      <c r="B497" s="46">
        <v>2220044</v>
      </c>
      <c r="C497" s="46" t="s">
        <v>5085</v>
      </c>
      <c r="D497" s="46" t="s">
        <v>4899</v>
      </c>
      <c r="E497" s="46" t="s">
        <v>240</v>
      </c>
      <c r="F497" s="47">
        <v>-7576350</v>
      </c>
      <c r="G497" s="47">
        <v>-529.58686499999999</v>
      </c>
      <c r="H497" s="47">
        <v>-0.02</v>
      </c>
      <c r="I497" s="46"/>
    </row>
    <row r="498" spans="2:9" s="2" customFormat="1" ht="13.8" x14ac:dyDescent="0.3">
      <c r="B498" s="46">
        <v>2220488</v>
      </c>
      <c r="C498" s="46" t="s">
        <v>5084</v>
      </c>
      <c r="D498" s="46" t="s">
        <v>4899</v>
      </c>
      <c r="E498" s="46" t="s">
        <v>86</v>
      </c>
      <c r="F498" s="47">
        <v>-178600</v>
      </c>
      <c r="G498" s="47">
        <v>-520.79759999999999</v>
      </c>
      <c r="H498" s="47">
        <v>-0.02</v>
      </c>
      <c r="I498" s="46"/>
    </row>
    <row r="499" spans="2:9" s="2" customFormat="1" ht="13.8" x14ac:dyDescent="0.3">
      <c r="B499" s="46">
        <v>2220247</v>
      </c>
      <c r="C499" s="46" t="s">
        <v>5104</v>
      </c>
      <c r="D499" s="46" t="s">
        <v>4899</v>
      </c>
      <c r="E499" s="46" t="s">
        <v>271</v>
      </c>
      <c r="F499" s="47">
        <v>-99425</v>
      </c>
      <c r="G499" s="47">
        <v>-478.18453749999998</v>
      </c>
      <c r="H499" s="47">
        <v>-0.01</v>
      </c>
      <c r="I499" s="46"/>
    </row>
    <row r="500" spans="2:9" s="2" customFormat="1" ht="13.8" x14ac:dyDescent="0.3">
      <c r="B500" s="46">
        <v>2220002</v>
      </c>
      <c r="C500" s="46" t="s">
        <v>5103</v>
      </c>
      <c r="D500" s="46" t="s">
        <v>4899</v>
      </c>
      <c r="E500" s="46" t="s">
        <v>43</v>
      </c>
      <c r="F500" s="47">
        <v>-72200</v>
      </c>
      <c r="G500" s="47">
        <v>-448.28980000000001</v>
      </c>
      <c r="H500" s="47">
        <v>-0.01</v>
      </c>
      <c r="I500" s="46"/>
    </row>
    <row r="501" spans="2:9" s="2" customFormat="1" ht="13.8" x14ac:dyDescent="0.3">
      <c r="B501" s="46">
        <v>2220143</v>
      </c>
      <c r="C501" s="46" t="s">
        <v>5097</v>
      </c>
      <c r="D501" s="46" t="s">
        <v>4899</v>
      </c>
      <c r="E501" s="46" t="s">
        <v>86</v>
      </c>
      <c r="F501" s="47">
        <v>-39750</v>
      </c>
      <c r="G501" s="47">
        <v>-440.43</v>
      </c>
      <c r="H501" s="47">
        <v>-0.01</v>
      </c>
      <c r="I501" s="46"/>
    </row>
    <row r="502" spans="2:9" s="2" customFormat="1" ht="13.8" x14ac:dyDescent="0.3">
      <c r="B502" s="46">
        <v>2220133</v>
      </c>
      <c r="C502" s="46" t="s">
        <v>5099</v>
      </c>
      <c r="D502" s="46" t="s">
        <v>4899</v>
      </c>
      <c r="E502" s="46" t="s">
        <v>43</v>
      </c>
      <c r="F502" s="47">
        <v>-408000</v>
      </c>
      <c r="G502" s="47">
        <v>-437.00880000000001</v>
      </c>
      <c r="H502" s="47">
        <v>-0.01</v>
      </c>
      <c r="I502" s="46"/>
    </row>
    <row r="503" spans="2:9" s="2" customFormat="1" ht="13.8" x14ac:dyDescent="0.3">
      <c r="B503" s="46">
        <v>2220013</v>
      </c>
      <c r="C503" s="46" t="s">
        <v>5100</v>
      </c>
      <c r="D503" s="46" t="s">
        <v>4899</v>
      </c>
      <c r="E503" s="46" t="s">
        <v>199</v>
      </c>
      <c r="F503" s="47">
        <v>-115900</v>
      </c>
      <c r="G503" s="47">
        <v>-417.52974999999998</v>
      </c>
      <c r="H503" s="47">
        <v>-0.01</v>
      </c>
      <c r="I503" s="46"/>
    </row>
    <row r="504" spans="2:9" s="2" customFormat="1" ht="13.8" x14ac:dyDescent="0.3">
      <c r="B504" s="46">
        <v>2220214</v>
      </c>
      <c r="C504" s="46" t="s">
        <v>5106</v>
      </c>
      <c r="D504" s="46" t="s">
        <v>4899</v>
      </c>
      <c r="E504" s="46" t="s">
        <v>78</v>
      </c>
      <c r="F504" s="47">
        <v>-21300</v>
      </c>
      <c r="G504" s="47">
        <v>-404.67869999999999</v>
      </c>
      <c r="H504" s="47">
        <v>-0.01</v>
      </c>
      <c r="I504" s="46"/>
    </row>
    <row r="505" spans="2:9" s="2" customFormat="1" ht="13.8" x14ac:dyDescent="0.3">
      <c r="B505" s="46">
        <v>2220453</v>
      </c>
      <c r="C505" s="46" t="s">
        <v>5105</v>
      </c>
      <c r="D505" s="46" t="s">
        <v>4899</v>
      </c>
      <c r="E505" s="46" t="s">
        <v>71</v>
      </c>
      <c r="F505" s="47">
        <v>-52800</v>
      </c>
      <c r="G505" s="47">
        <v>-382.93200000000002</v>
      </c>
      <c r="H505" s="47">
        <v>-0.01</v>
      </c>
      <c r="I505" s="46"/>
    </row>
    <row r="506" spans="2:9" s="2" customFormat="1" ht="13.8" x14ac:dyDescent="0.3">
      <c r="B506" s="46">
        <v>2220162</v>
      </c>
      <c r="C506" s="46" t="s">
        <v>5092</v>
      </c>
      <c r="D506" s="46" t="s">
        <v>4899</v>
      </c>
      <c r="E506" s="46" t="s">
        <v>119</v>
      </c>
      <c r="F506" s="47">
        <v>-89900</v>
      </c>
      <c r="G506" s="47">
        <v>-354.83530000000002</v>
      </c>
      <c r="H506" s="47">
        <v>-0.01</v>
      </c>
      <c r="I506" s="46"/>
    </row>
    <row r="507" spans="2:9" s="2" customFormat="1" ht="13.8" x14ac:dyDescent="0.3">
      <c r="B507" s="46">
        <v>2220234</v>
      </c>
      <c r="C507" s="46" t="s">
        <v>5090</v>
      </c>
      <c r="D507" s="46" t="s">
        <v>4899</v>
      </c>
      <c r="E507" s="46" t="s">
        <v>82</v>
      </c>
      <c r="F507" s="47">
        <v>-35700</v>
      </c>
      <c r="G507" s="47">
        <v>-340.7208</v>
      </c>
      <c r="H507" s="47">
        <v>-0.01</v>
      </c>
      <c r="I507" s="46"/>
    </row>
    <row r="508" spans="2:9" s="2" customFormat="1" ht="13.8" x14ac:dyDescent="0.3">
      <c r="B508" s="46">
        <v>2220135</v>
      </c>
      <c r="C508" s="46" t="s">
        <v>5098</v>
      </c>
      <c r="D508" s="46" t="s">
        <v>4899</v>
      </c>
      <c r="E508" s="46" t="s">
        <v>43</v>
      </c>
      <c r="F508" s="47">
        <v>-41250</v>
      </c>
      <c r="G508" s="47">
        <v>-339.42562500000003</v>
      </c>
      <c r="H508" s="47">
        <v>-0.01</v>
      </c>
      <c r="I508" s="46"/>
    </row>
    <row r="509" spans="2:9" s="2" customFormat="1" ht="13.8" x14ac:dyDescent="0.3">
      <c r="B509" s="46">
        <v>2220121</v>
      </c>
      <c r="C509" s="46" t="s">
        <v>5101</v>
      </c>
      <c r="D509" s="46" t="s">
        <v>4899</v>
      </c>
      <c r="E509" s="46" t="s">
        <v>57</v>
      </c>
      <c r="F509" s="47">
        <v>-8400</v>
      </c>
      <c r="G509" s="47">
        <v>-309.35520000000002</v>
      </c>
      <c r="H509" s="47">
        <v>-0.01</v>
      </c>
      <c r="I509" s="46"/>
    </row>
    <row r="510" spans="2:9" s="2" customFormat="1" ht="13.8" x14ac:dyDescent="0.3">
      <c r="B510" s="46">
        <v>2220070</v>
      </c>
      <c r="C510" s="46" t="s">
        <v>5102</v>
      </c>
      <c r="D510" s="46" t="s">
        <v>4899</v>
      </c>
      <c r="E510" s="46" t="s">
        <v>119</v>
      </c>
      <c r="F510" s="47">
        <v>-70500</v>
      </c>
      <c r="G510" s="47">
        <v>-238.18424999999999</v>
      </c>
      <c r="H510" s="47">
        <v>-0.01</v>
      </c>
      <c r="I510" s="46"/>
    </row>
    <row r="511" spans="2:9" s="2" customFormat="1" ht="13.8" x14ac:dyDescent="0.3">
      <c r="B511" s="46">
        <v>2219972</v>
      </c>
      <c r="C511" s="46" t="s">
        <v>5094</v>
      </c>
      <c r="D511" s="46" t="s">
        <v>4899</v>
      </c>
      <c r="E511" s="46" t="s">
        <v>347</v>
      </c>
      <c r="F511" s="47">
        <v>-104500</v>
      </c>
      <c r="G511" s="47">
        <v>-217.19280000000001</v>
      </c>
      <c r="H511" s="47">
        <v>-0.01</v>
      </c>
      <c r="I511" s="46"/>
    </row>
    <row r="512" spans="2:9" s="2" customFormat="1" ht="13.8" x14ac:dyDescent="0.3">
      <c r="B512" s="46">
        <v>2220155</v>
      </c>
      <c r="C512" s="46" t="s">
        <v>5096</v>
      </c>
      <c r="D512" s="46" t="s">
        <v>4899</v>
      </c>
      <c r="E512" s="46" t="s">
        <v>100</v>
      </c>
      <c r="F512" s="47">
        <v>-9000</v>
      </c>
      <c r="G512" s="47">
        <v>-211.869</v>
      </c>
      <c r="H512" s="47">
        <v>-0.01</v>
      </c>
      <c r="I512" s="46"/>
    </row>
    <row r="513" spans="2:9" s="2" customFormat="1" ht="13.8" x14ac:dyDescent="0.3">
      <c r="B513" s="46">
        <v>2220025</v>
      </c>
      <c r="C513" s="46" t="s">
        <v>5095</v>
      </c>
      <c r="D513" s="46" t="s">
        <v>4899</v>
      </c>
      <c r="E513" s="46" t="s">
        <v>57</v>
      </c>
      <c r="F513" s="47">
        <v>-168200</v>
      </c>
      <c r="G513" s="47">
        <v>-208.7362</v>
      </c>
      <c r="H513" s="47">
        <v>-0.01</v>
      </c>
      <c r="I513" s="46"/>
    </row>
    <row r="514" spans="2:9" s="2" customFormat="1" ht="13.8" x14ac:dyDescent="0.3">
      <c r="B514" s="46">
        <v>2219965</v>
      </c>
      <c r="C514" s="46" t="s">
        <v>4903</v>
      </c>
      <c r="D514" s="46" t="s">
        <v>4899</v>
      </c>
      <c r="E514" s="46" t="s">
        <v>82</v>
      </c>
      <c r="F514" s="47">
        <v>-12800</v>
      </c>
      <c r="G514" s="47">
        <v>-193.21600000000001</v>
      </c>
      <c r="H514" s="47">
        <v>-0.01</v>
      </c>
      <c r="I514" s="46"/>
    </row>
    <row r="515" spans="2:9" s="2" customFormat="1" ht="13.8" x14ac:dyDescent="0.3">
      <c r="B515" s="46">
        <v>2219921</v>
      </c>
      <c r="C515" s="46" t="s">
        <v>5091</v>
      </c>
      <c r="D515" s="46" t="s">
        <v>4899</v>
      </c>
      <c r="E515" s="46" t="s">
        <v>90</v>
      </c>
      <c r="F515" s="47">
        <v>-14375</v>
      </c>
      <c r="G515" s="47">
        <v>-179.65875</v>
      </c>
      <c r="H515" s="47">
        <v>-0.01</v>
      </c>
      <c r="I515" s="46"/>
    </row>
    <row r="516" spans="2:9" s="2" customFormat="1" ht="13.8" x14ac:dyDescent="0.3">
      <c r="B516" s="46">
        <v>2220161</v>
      </c>
      <c r="C516" s="46" t="s">
        <v>5093</v>
      </c>
      <c r="D516" s="46" t="s">
        <v>4899</v>
      </c>
      <c r="E516" s="46" t="s">
        <v>71</v>
      </c>
      <c r="F516" s="47">
        <v>-4050</v>
      </c>
      <c r="G516" s="47">
        <v>-173.76525000000001</v>
      </c>
      <c r="H516" s="47">
        <v>-0.01</v>
      </c>
      <c r="I516" s="46"/>
    </row>
    <row r="517" spans="2:9" s="2" customFormat="1" ht="13.8" x14ac:dyDescent="0.3">
      <c r="B517" s="46">
        <v>2220118</v>
      </c>
      <c r="C517" s="46" t="s">
        <v>5119</v>
      </c>
      <c r="D517" s="46" t="s">
        <v>4899</v>
      </c>
      <c r="E517" s="46" t="s">
        <v>137</v>
      </c>
      <c r="F517" s="47">
        <v>-43200</v>
      </c>
      <c r="G517" s="47">
        <v>-168.048</v>
      </c>
      <c r="H517" s="47" t="s">
        <v>5129</v>
      </c>
      <c r="I517" s="46"/>
    </row>
    <row r="518" spans="2:9" s="2" customFormat="1" ht="13.8" x14ac:dyDescent="0.3">
      <c r="B518" s="46">
        <v>2220012</v>
      </c>
      <c r="C518" s="46" t="s">
        <v>5113</v>
      </c>
      <c r="D518" s="46" t="s">
        <v>4899</v>
      </c>
      <c r="E518" s="46" t="s">
        <v>197</v>
      </c>
      <c r="F518" s="47">
        <v>-18600</v>
      </c>
      <c r="G518" s="47">
        <v>-120.1374</v>
      </c>
      <c r="H518" s="47" t="s">
        <v>5129</v>
      </c>
      <c r="I518" s="46"/>
    </row>
    <row r="519" spans="2:9" s="2" customFormat="1" ht="13.8" x14ac:dyDescent="0.3">
      <c r="B519" s="46">
        <v>2220219</v>
      </c>
      <c r="C519" s="46" t="s">
        <v>5122</v>
      </c>
      <c r="D519" s="46" t="s">
        <v>4899</v>
      </c>
      <c r="E519" s="46" t="s">
        <v>50</v>
      </c>
      <c r="F519" s="47">
        <v>-7200</v>
      </c>
      <c r="G519" s="47">
        <v>-113.7384</v>
      </c>
      <c r="H519" s="47" t="s">
        <v>5129</v>
      </c>
      <c r="I519" s="46"/>
    </row>
    <row r="520" spans="2:9" s="2" customFormat="1" ht="13.8" x14ac:dyDescent="0.3">
      <c r="B520" s="46">
        <v>2219920</v>
      </c>
      <c r="C520" s="46" t="s">
        <v>5111</v>
      </c>
      <c r="D520" s="46" t="s">
        <v>4899</v>
      </c>
      <c r="E520" s="46" t="s">
        <v>127</v>
      </c>
      <c r="F520" s="47">
        <v>-3375</v>
      </c>
      <c r="G520" s="47">
        <v>-110.81812499999999</v>
      </c>
      <c r="H520" s="47" t="s">
        <v>5129</v>
      </c>
      <c r="I520" s="46"/>
    </row>
    <row r="521" spans="2:9" s="2" customFormat="1" ht="13.8" x14ac:dyDescent="0.3">
      <c r="B521" s="46">
        <v>2220007</v>
      </c>
      <c r="C521" s="46" t="s">
        <v>5112</v>
      </c>
      <c r="D521" s="46" t="s">
        <v>4899</v>
      </c>
      <c r="E521" s="46" t="s">
        <v>57</v>
      </c>
      <c r="F521" s="47">
        <v>-37275</v>
      </c>
      <c r="G521" s="47">
        <v>-86.414632499999996</v>
      </c>
      <c r="H521" s="47" t="s">
        <v>5129</v>
      </c>
      <c r="I521" s="46"/>
    </row>
    <row r="522" spans="2:9" s="2" customFormat="1" ht="13.8" x14ac:dyDescent="0.3">
      <c r="B522" s="46">
        <v>2219892</v>
      </c>
      <c r="C522" s="46" t="s">
        <v>5109</v>
      </c>
      <c r="D522" s="46" t="s">
        <v>4899</v>
      </c>
      <c r="E522" s="46" t="s">
        <v>71</v>
      </c>
      <c r="F522" s="47">
        <v>-825</v>
      </c>
      <c r="G522" s="47">
        <v>-71.461500000000001</v>
      </c>
      <c r="H522" s="47" t="s">
        <v>5129</v>
      </c>
      <c r="I522" s="46"/>
    </row>
    <row r="523" spans="2:9" s="2" customFormat="1" ht="13.8" x14ac:dyDescent="0.3">
      <c r="B523" s="46">
        <v>2220267</v>
      </c>
      <c r="C523" s="46" t="s">
        <v>5124</v>
      </c>
      <c r="D523" s="46" t="s">
        <v>4899</v>
      </c>
      <c r="E523" s="46" t="s">
        <v>115</v>
      </c>
      <c r="F523" s="47">
        <v>-5100</v>
      </c>
      <c r="G523" s="47">
        <v>-68.600099999999998</v>
      </c>
      <c r="H523" s="47" t="s">
        <v>5129</v>
      </c>
      <c r="I523" s="46"/>
    </row>
    <row r="524" spans="2:9" s="2" customFormat="1" ht="13.8" x14ac:dyDescent="0.3">
      <c r="B524" s="46">
        <v>2220041</v>
      </c>
      <c r="C524" s="46" t="s">
        <v>5115</v>
      </c>
      <c r="D524" s="46" t="s">
        <v>4899</v>
      </c>
      <c r="E524" s="46" t="s">
        <v>86</v>
      </c>
      <c r="F524" s="47">
        <v>-23500</v>
      </c>
      <c r="G524" s="47">
        <v>-68.208749999999995</v>
      </c>
      <c r="H524" s="47" t="s">
        <v>5129</v>
      </c>
      <c r="I524" s="46"/>
    </row>
    <row r="525" spans="2:9" s="2" customFormat="1" ht="13.8" x14ac:dyDescent="0.3">
      <c r="B525" s="46">
        <v>2220172</v>
      </c>
      <c r="C525" s="46" t="s">
        <v>5121</v>
      </c>
      <c r="D525" s="46" t="s">
        <v>4899</v>
      </c>
      <c r="E525" s="46" t="s">
        <v>147</v>
      </c>
      <c r="F525" s="47">
        <v>-8000</v>
      </c>
      <c r="G525" s="47">
        <v>-62.112000000000002</v>
      </c>
      <c r="H525" s="47" t="s">
        <v>5129</v>
      </c>
      <c r="I525" s="46"/>
    </row>
    <row r="526" spans="2:9" s="2" customFormat="1" ht="13.8" x14ac:dyDescent="0.3">
      <c r="B526" s="46">
        <v>2220065</v>
      </c>
      <c r="C526" s="46" t="s">
        <v>5116</v>
      </c>
      <c r="D526" s="46" t="s">
        <v>4899</v>
      </c>
      <c r="E526" s="46" t="s">
        <v>82</v>
      </c>
      <c r="F526" s="47">
        <v>-3250</v>
      </c>
      <c r="G526" s="47">
        <v>-61.411999999999999</v>
      </c>
      <c r="H526" s="47" t="s">
        <v>5129</v>
      </c>
      <c r="I526" s="46"/>
    </row>
    <row r="527" spans="2:9" s="2" customFormat="1" ht="13.8" x14ac:dyDescent="0.3">
      <c r="B527" s="46">
        <v>2219898</v>
      </c>
      <c r="C527" s="46" t="s">
        <v>5110</v>
      </c>
      <c r="D527" s="46" t="s">
        <v>4899</v>
      </c>
      <c r="E527" s="46" t="s">
        <v>163</v>
      </c>
      <c r="F527" s="47">
        <v>-70200</v>
      </c>
      <c r="G527" s="47">
        <v>-60.687899999999999</v>
      </c>
      <c r="H527" s="47" t="s">
        <v>5129</v>
      </c>
      <c r="I527" s="46"/>
    </row>
    <row r="528" spans="2:9" s="2" customFormat="1" ht="13.8" x14ac:dyDescent="0.3">
      <c r="B528" s="46">
        <v>2220107</v>
      </c>
      <c r="C528" s="46" t="s">
        <v>5118</v>
      </c>
      <c r="D528" s="46" t="s">
        <v>4899</v>
      </c>
      <c r="E528" s="46" t="s">
        <v>163</v>
      </c>
      <c r="F528" s="47">
        <v>-3000</v>
      </c>
      <c r="G528" s="47">
        <v>-43.215000000000003</v>
      </c>
      <c r="H528" s="47" t="s">
        <v>5129</v>
      </c>
      <c r="I528" s="46"/>
    </row>
    <row r="529" spans="2:11" s="2" customFormat="1" ht="13.8" x14ac:dyDescent="0.3">
      <c r="B529" s="46">
        <v>2220171</v>
      </c>
      <c r="C529" s="46" t="s">
        <v>5120</v>
      </c>
      <c r="D529" s="46" t="s">
        <v>4899</v>
      </c>
      <c r="E529" s="46" t="s">
        <v>426</v>
      </c>
      <c r="F529" s="47">
        <v>-11250</v>
      </c>
      <c r="G529" s="47">
        <v>-27.282374999999998</v>
      </c>
      <c r="H529" s="47" t="s">
        <v>5129</v>
      </c>
      <c r="I529" s="46"/>
    </row>
    <row r="530" spans="2:11" s="2" customFormat="1" ht="13.8" x14ac:dyDescent="0.3">
      <c r="B530" s="46">
        <v>2220237</v>
      </c>
      <c r="C530" s="46" t="s">
        <v>5123</v>
      </c>
      <c r="D530" s="46" t="s">
        <v>4899</v>
      </c>
      <c r="E530" s="46" t="s">
        <v>240</v>
      </c>
      <c r="F530" s="47">
        <v>-12900</v>
      </c>
      <c r="G530" s="47">
        <v>-11.444879999999999</v>
      </c>
      <c r="H530" s="47" t="s">
        <v>5129</v>
      </c>
      <c r="I530" s="46"/>
    </row>
    <row r="531" spans="2:11" s="2" customFormat="1" ht="13.8" x14ac:dyDescent="0.3">
      <c r="B531" s="46">
        <v>2220018</v>
      </c>
      <c r="C531" s="46" t="s">
        <v>5114</v>
      </c>
      <c r="D531" s="46" t="s">
        <v>4899</v>
      </c>
      <c r="E531" s="46" t="s">
        <v>137</v>
      </c>
      <c r="F531" s="47">
        <v>-1550</v>
      </c>
      <c r="G531" s="47">
        <v>-8.3521750000000008</v>
      </c>
      <c r="H531" s="47" t="s">
        <v>5129</v>
      </c>
      <c r="I531" s="46"/>
    </row>
    <row r="532" spans="2:11" s="2" customFormat="1" ht="13.8" x14ac:dyDescent="0.3">
      <c r="B532" s="46">
        <v>2219888</v>
      </c>
      <c r="C532" s="46" t="s">
        <v>5108</v>
      </c>
      <c r="D532" s="46" t="s">
        <v>4899</v>
      </c>
      <c r="E532" s="46" t="s">
        <v>159</v>
      </c>
      <c r="F532" s="47">
        <v>-350</v>
      </c>
      <c r="G532" s="47">
        <v>-6.0087999999999999</v>
      </c>
      <c r="H532" s="47" t="s">
        <v>5129</v>
      </c>
      <c r="I532" s="46"/>
    </row>
    <row r="533" spans="2:11" s="2" customFormat="1" ht="13.8" x14ac:dyDescent="0.3">
      <c r="B533" s="46">
        <v>2219864</v>
      </c>
      <c r="C533" s="46" t="s">
        <v>5107</v>
      </c>
      <c r="D533" s="46" t="s">
        <v>4899</v>
      </c>
      <c r="E533" s="46" t="s">
        <v>325</v>
      </c>
      <c r="F533" s="47">
        <v>-200</v>
      </c>
      <c r="G533" s="47">
        <v>-4.8167999999999997</v>
      </c>
      <c r="H533" s="47" t="s">
        <v>5129</v>
      </c>
      <c r="I533" s="46"/>
    </row>
    <row r="534" spans="2:11" s="2" customFormat="1" ht="13.8" x14ac:dyDescent="0.3">
      <c r="B534" s="46">
        <v>2220080</v>
      </c>
      <c r="C534" s="46" t="s">
        <v>5117</v>
      </c>
      <c r="D534" s="46" t="s">
        <v>4899</v>
      </c>
      <c r="E534" s="46" t="s">
        <v>151</v>
      </c>
      <c r="F534" s="47">
        <v>-375</v>
      </c>
      <c r="G534" s="47">
        <v>-4.734375</v>
      </c>
      <c r="H534" s="47" t="s">
        <v>5129</v>
      </c>
      <c r="I534" s="46"/>
    </row>
    <row r="535" spans="2:11" s="1" customFormat="1" ht="13.8" x14ac:dyDescent="0.3">
      <c r="B535" s="48"/>
      <c r="C535" s="48" t="s">
        <v>4895</v>
      </c>
      <c r="D535" s="48"/>
      <c r="E535" s="48"/>
      <c r="F535" s="49"/>
      <c r="G535" s="49">
        <v>-2236145.8032705011</v>
      </c>
      <c r="H535" s="49">
        <v>-66.250000000000114</v>
      </c>
      <c r="I535" s="48"/>
    </row>
    <row r="537" spans="2:11" x14ac:dyDescent="0.3">
      <c r="C537" s="1" t="s">
        <v>191</v>
      </c>
    </row>
    <row r="538" spans="2:11" x14ac:dyDescent="0.3">
      <c r="C538" s="37" t="s">
        <v>192</v>
      </c>
      <c r="D538" s="37"/>
      <c r="E538" s="37"/>
      <c r="F538" s="37"/>
      <c r="G538" s="37"/>
      <c r="H538" s="37"/>
      <c r="I538" s="37"/>
      <c r="J538" s="37"/>
      <c r="K538" s="37"/>
    </row>
    <row r="539" spans="2:11" x14ac:dyDescent="0.3">
      <c r="C539" s="2" t="s">
        <v>193</v>
      </c>
    </row>
    <row r="540" spans="2:11" x14ac:dyDescent="0.3">
      <c r="C540" s="2" t="s">
        <v>194</v>
      </c>
    </row>
    <row r="541" spans="2:11" ht="30" customHeight="1" x14ac:dyDescent="0.3">
      <c r="C541" s="82" t="s">
        <v>195</v>
      </c>
      <c r="D541" s="83"/>
      <c r="E541" s="83"/>
      <c r="F541" s="83"/>
      <c r="G541" s="83"/>
      <c r="H541" s="83"/>
      <c r="I541" s="83"/>
      <c r="J541" s="83"/>
      <c r="K541" s="83"/>
    </row>
    <row r="542" spans="2:11" x14ac:dyDescent="0.3">
      <c r="C542" s="2" t="s">
        <v>196</v>
      </c>
    </row>
    <row r="543" spans="2:11" x14ac:dyDescent="0.3">
      <c r="C543" s="2" t="s">
        <v>5136</v>
      </c>
    </row>
    <row r="545" spans="3:5" x14ac:dyDescent="0.3">
      <c r="C545" s="1" t="s">
        <v>5237</v>
      </c>
      <c r="E545" s="80" t="s">
        <v>5238</v>
      </c>
    </row>
    <row r="546" spans="3:5" x14ac:dyDescent="0.3">
      <c r="E546" s="2" t="s">
        <v>5263</v>
      </c>
    </row>
  </sheetData>
  <mergeCells count="1">
    <mergeCell ref="C541:K541"/>
  </mergeCells>
  <hyperlinks>
    <hyperlink ref="J2" location="'Index'!A1" display="'Index'!A1" xr:uid="{08DED5CD-64CD-4842-AA83-CB64B6FF8737}"/>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F2463-CAD3-43E6-ACAA-AEF7AC695C4F}">
  <sheetPr codeName="Sheet1"/>
  <dimension ref="A1:IV113"/>
  <sheetViews>
    <sheetView showGridLines="0" zoomScale="90" zoomScaleNormal="90" workbookViewId="0">
      <pane ySplit="6" topLeftCell="A10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2493</v>
      </c>
      <c r="J2" s="38" t="s">
        <v>4884</v>
      </c>
    </row>
    <row r="3" spans="1:54" ht="16.2" x14ac:dyDescent="0.35">
      <c r="C3" s="1" t="s">
        <v>28</v>
      </c>
      <c r="D3" s="21" t="s">
        <v>2494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64</v>
      </c>
      <c r="C10" s="57" t="s">
        <v>65</v>
      </c>
      <c r="D10" s="54" t="s">
        <v>66</v>
      </c>
      <c r="E10" s="6" t="s">
        <v>67</v>
      </c>
      <c r="F10" s="19">
        <v>3450000</v>
      </c>
      <c r="G10" s="24">
        <v>49021.05</v>
      </c>
      <c r="H10" s="24">
        <v>9.69</v>
      </c>
      <c r="I10" s="31"/>
      <c r="J10" s="31"/>
      <c r="K10" s="35"/>
    </row>
    <row r="11" spans="1:54" x14ac:dyDescent="0.3">
      <c r="B11" s="8" t="s">
        <v>54</v>
      </c>
      <c r="C11" s="57" t="s">
        <v>55</v>
      </c>
      <c r="D11" s="54" t="s">
        <v>56</v>
      </c>
      <c r="E11" s="6" t="s">
        <v>57</v>
      </c>
      <c r="F11" s="19">
        <v>1100000</v>
      </c>
      <c r="G11" s="24">
        <v>40426.1</v>
      </c>
      <c r="H11" s="24">
        <v>7.99</v>
      </c>
      <c r="I11" s="31"/>
      <c r="J11" s="31"/>
      <c r="K11" s="35"/>
    </row>
    <row r="12" spans="1:54" x14ac:dyDescent="0.3">
      <c r="B12" s="8" t="s">
        <v>207</v>
      </c>
      <c r="C12" s="57" t="s">
        <v>208</v>
      </c>
      <c r="D12" s="54" t="s">
        <v>209</v>
      </c>
      <c r="E12" s="6" t="s">
        <v>78</v>
      </c>
      <c r="F12" s="19">
        <v>100000</v>
      </c>
      <c r="G12" s="24">
        <v>29595</v>
      </c>
      <c r="H12" s="24">
        <v>5.85</v>
      </c>
      <c r="I12" s="31"/>
      <c r="J12" s="31"/>
      <c r="K12" s="35"/>
    </row>
    <row r="13" spans="1:54" x14ac:dyDescent="0.3">
      <c r="B13" s="8" t="s">
        <v>972</v>
      </c>
      <c r="C13" s="57" t="s">
        <v>973</v>
      </c>
      <c r="D13" s="54" t="s">
        <v>974</v>
      </c>
      <c r="E13" s="6" t="s">
        <v>206</v>
      </c>
      <c r="F13" s="19">
        <v>14000000</v>
      </c>
      <c r="G13" s="24">
        <v>28077</v>
      </c>
      <c r="H13" s="24">
        <v>5.55</v>
      </c>
      <c r="I13" s="31"/>
      <c r="J13" s="31"/>
      <c r="K13" s="35"/>
    </row>
    <row r="14" spans="1:54" x14ac:dyDescent="0.3">
      <c r="B14" s="8" t="s">
        <v>329</v>
      </c>
      <c r="C14" s="57" t="s">
        <v>330</v>
      </c>
      <c r="D14" s="54" t="s">
        <v>331</v>
      </c>
      <c r="E14" s="6" t="s">
        <v>240</v>
      </c>
      <c r="F14" s="19">
        <v>1500000</v>
      </c>
      <c r="G14" s="24">
        <v>27843</v>
      </c>
      <c r="H14" s="24">
        <v>5.5</v>
      </c>
      <c r="I14" s="31"/>
      <c r="J14" s="31"/>
      <c r="K14" s="35"/>
    </row>
    <row r="15" spans="1:54" x14ac:dyDescent="0.3">
      <c r="B15" s="8" t="s">
        <v>237</v>
      </c>
      <c r="C15" s="57" t="s">
        <v>238</v>
      </c>
      <c r="D15" s="54" t="s">
        <v>239</v>
      </c>
      <c r="E15" s="6" t="s">
        <v>240</v>
      </c>
      <c r="F15" s="19">
        <v>5000000</v>
      </c>
      <c r="G15" s="24">
        <v>19207.5</v>
      </c>
      <c r="H15" s="24">
        <v>3.8</v>
      </c>
      <c r="I15" s="31"/>
      <c r="J15" s="31"/>
      <c r="K15" s="35"/>
    </row>
    <row r="16" spans="1:54" x14ac:dyDescent="0.3">
      <c r="B16" s="8" t="s">
        <v>440</v>
      </c>
      <c r="C16" s="57" t="s">
        <v>441</v>
      </c>
      <c r="D16" s="54" t="s">
        <v>442</v>
      </c>
      <c r="E16" s="6" t="s">
        <v>123</v>
      </c>
      <c r="F16" s="19">
        <v>1000000</v>
      </c>
      <c r="G16" s="24">
        <v>17966</v>
      </c>
      <c r="H16" s="24">
        <v>3.55</v>
      </c>
      <c r="I16" s="31"/>
      <c r="J16" s="31"/>
      <c r="K16" s="35"/>
    </row>
    <row r="17" spans="2:11" x14ac:dyDescent="0.3">
      <c r="B17" s="8" t="s">
        <v>75</v>
      </c>
      <c r="C17" s="57" t="s">
        <v>76</v>
      </c>
      <c r="D17" s="54" t="s">
        <v>77</v>
      </c>
      <c r="E17" s="6" t="s">
        <v>78</v>
      </c>
      <c r="F17" s="19">
        <v>150000</v>
      </c>
      <c r="G17" s="24">
        <v>16815</v>
      </c>
      <c r="H17" s="24">
        <v>3.32</v>
      </c>
      <c r="I17" s="31"/>
      <c r="J17" s="31"/>
      <c r="K17" s="35"/>
    </row>
    <row r="18" spans="2:11" x14ac:dyDescent="0.3">
      <c r="B18" s="8" t="s">
        <v>40</v>
      </c>
      <c r="C18" s="57" t="s">
        <v>41</v>
      </c>
      <c r="D18" s="54" t="s">
        <v>42</v>
      </c>
      <c r="E18" s="6" t="s">
        <v>43</v>
      </c>
      <c r="F18" s="19">
        <v>860000</v>
      </c>
      <c r="G18" s="24">
        <v>16726.14</v>
      </c>
      <c r="H18" s="24">
        <v>3.31</v>
      </c>
      <c r="I18" s="31"/>
      <c r="J18" s="31"/>
      <c r="K18" s="35"/>
    </row>
    <row r="19" spans="2:11" x14ac:dyDescent="0.3">
      <c r="B19" s="8" t="s">
        <v>228</v>
      </c>
      <c r="C19" s="57" t="s">
        <v>229</v>
      </c>
      <c r="D19" s="54" t="s">
        <v>230</v>
      </c>
      <c r="E19" s="6" t="s">
        <v>119</v>
      </c>
      <c r="F19" s="19">
        <v>1187325</v>
      </c>
      <c r="G19" s="24">
        <v>16313.85</v>
      </c>
      <c r="H19" s="24">
        <v>3.22</v>
      </c>
      <c r="I19" s="31"/>
      <c r="J19" s="31"/>
      <c r="K19" s="35"/>
    </row>
    <row r="20" spans="2:11" x14ac:dyDescent="0.3">
      <c r="B20" s="8" t="s">
        <v>408</v>
      </c>
      <c r="C20" s="57" t="s">
        <v>409</v>
      </c>
      <c r="D20" s="54" t="s">
        <v>410</v>
      </c>
      <c r="E20" s="6" t="s">
        <v>347</v>
      </c>
      <c r="F20" s="19">
        <v>7000000</v>
      </c>
      <c r="G20" s="24">
        <v>13286</v>
      </c>
      <c r="H20" s="24">
        <v>2.63</v>
      </c>
      <c r="I20" s="31"/>
      <c r="J20" s="31"/>
      <c r="K20" s="35"/>
    </row>
    <row r="21" spans="2:11" x14ac:dyDescent="0.3">
      <c r="B21" s="8" t="s">
        <v>420</v>
      </c>
      <c r="C21" s="57" t="s">
        <v>421</v>
      </c>
      <c r="D21" s="54" t="s">
        <v>422</v>
      </c>
      <c r="E21" s="6" t="s">
        <v>67</v>
      </c>
      <c r="F21" s="19">
        <v>4000000</v>
      </c>
      <c r="G21" s="24">
        <v>12736</v>
      </c>
      <c r="H21" s="24">
        <v>2.52</v>
      </c>
      <c r="I21" s="31"/>
      <c r="J21" s="31"/>
      <c r="K21" s="35"/>
    </row>
    <row r="22" spans="2:11" x14ac:dyDescent="0.3">
      <c r="B22" s="8" t="s">
        <v>2057</v>
      </c>
      <c r="C22" s="57" t="s">
        <v>2058</v>
      </c>
      <c r="D22" s="54" t="s">
        <v>2059</v>
      </c>
      <c r="E22" s="6" t="s">
        <v>86</v>
      </c>
      <c r="F22" s="19">
        <v>225000</v>
      </c>
      <c r="G22" s="24">
        <v>11811.83</v>
      </c>
      <c r="H22" s="24">
        <v>2.33</v>
      </c>
      <c r="I22" s="31"/>
      <c r="J22" s="31"/>
      <c r="K22" s="35"/>
    </row>
    <row r="23" spans="2:11" x14ac:dyDescent="0.3">
      <c r="B23" s="8" t="s">
        <v>297</v>
      </c>
      <c r="C23" s="57" t="s">
        <v>298</v>
      </c>
      <c r="D23" s="54" t="s">
        <v>299</v>
      </c>
      <c r="E23" s="6" t="s">
        <v>287</v>
      </c>
      <c r="F23" s="19">
        <v>30000</v>
      </c>
      <c r="G23" s="24">
        <v>11559</v>
      </c>
      <c r="H23" s="24">
        <v>2.2799999999999998</v>
      </c>
      <c r="I23" s="31"/>
      <c r="J23" s="31"/>
      <c r="K23" s="35"/>
    </row>
    <row r="24" spans="2:11" x14ac:dyDescent="0.3">
      <c r="B24" s="8" t="s">
        <v>134</v>
      </c>
      <c r="C24" s="57" t="s">
        <v>135</v>
      </c>
      <c r="D24" s="54" t="s">
        <v>136</v>
      </c>
      <c r="E24" s="6" t="s">
        <v>137</v>
      </c>
      <c r="F24" s="19">
        <v>250000</v>
      </c>
      <c r="G24" s="24">
        <v>10471.75</v>
      </c>
      <c r="H24" s="24">
        <v>2.0699999999999998</v>
      </c>
      <c r="I24" s="31"/>
      <c r="J24" s="31"/>
      <c r="K24" s="35"/>
    </row>
    <row r="25" spans="2:11" x14ac:dyDescent="0.3">
      <c r="B25" s="8" t="s">
        <v>2080</v>
      </c>
      <c r="C25" s="57" t="s">
        <v>1347</v>
      </c>
      <c r="D25" s="54" t="s">
        <v>2081</v>
      </c>
      <c r="E25" s="6" t="s">
        <v>127</v>
      </c>
      <c r="F25" s="19">
        <v>4000000</v>
      </c>
      <c r="G25" s="24">
        <v>10393.200000000001</v>
      </c>
      <c r="H25" s="24">
        <v>2.0499999999999998</v>
      </c>
      <c r="I25" s="31"/>
      <c r="J25" s="31"/>
      <c r="K25" s="35"/>
    </row>
    <row r="26" spans="2:11" x14ac:dyDescent="0.3">
      <c r="B26" s="8" t="s">
        <v>124</v>
      </c>
      <c r="C26" s="57" t="s">
        <v>125</v>
      </c>
      <c r="D26" s="54" t="s">
        <v>126</v>
      </c>
      <c r="E26" s="6" t="s">
        <v>127</v>
      </c>
      <c r="F26" s="19">
        <v>300000</v>
      </c>
      <c r="G26" s="24">
        <v>9796.7999999999993</v>
      </c>
      <c r="H26" s="24">
        <v>1.94</v>
      </c>
      <c r="I26" s="31"/>
      <c r="J26" s="31"/>
      <c r="K26" s="35"/>
    </row>
    <row r="27" spans="2:11" x14ac:dyDescent="0.3">
      <c r="B27" s="8" t="s">
        <v>2187</v>
      </c>
      <c r="C27" s="57" t="s">
        <v>1166</v>
      </c>
      <c r="D27" s="54" t="s">
        <v>2188</v>
      </c>
      <c r="E27" s="6" t="s">
        <v>57</v>
      </c>
      <c r="F27" s="19">
        <v>4273550</v>
      </c>
      <c r="G27" s="24">
        <v>9405.23</v>
      </c>
      <c r="H27" s="24">
        <v>1.86</v>
      </c>
      <c r="I27" s="31"/>
      <c r="J27" s="31"/>
      <c r="K27" s="35"/>
    </row>
    <row r="28" spans="2:11" x14ac:dyDescent="0.3">
      <c r="B28" s="8" t="s">
        <v>303</v>
      </c>
      <c r="C28" s="57" t="s">
        <v>304</v>
      </c>
      <c r="D28" s="54" t="s">
        <v>305</v>
      </c>
      <c r="E28" s="6" t="s">
        <v>78</v>
      </c>
      <c r="F28" s="19">
        <v>2600000</v>
      </c>
      <c r="G28" s="24">
        <v>9304.1</v>
      </c>
      <c r="H28" s="24">
        <v>1.84</v>
      </c>
      <c r="I28" s="31"/>
      <c r="J28" s="31"/>
      <c r="K28" s="35"/>
    </row>
    <row r="29" spans="2:11" x14ac:dyDescent="0.3">
      <c r="B29" s="8" t="s">
        <v>2495</v>
      </c>
      <c r="C29" s="57" t="s">
        <v>2496</v>
      </c>
      <c r="D29" s="54" t="s">
        <v>2497</v>
      </c>
      <c r="E29" s="6" t="s">
        <v>57</v>
      </c>
      <c r="F29" s="19">
        <v>900000</v>
      </c>
      <c r="G29" s="24">
        <v>8757</v>
      </c>
      <c r="H29" s="24">
        <v>1.73</v>
      </c>
      <c r="I29" s="31"/>
      <c r="J29" s="31"/>
      <c r="K29" s="35"/>
    </row>
    <row r="30" spans="2:11" x14ac:dyDescent="0.3">
      <c r="B30" s="8" t="s">
        <v>2498</v>
      </c>
      <c r="C30" s="57" t="s">
        <v>2499</v>
      </c>
      <c r="D30" s="54" t="s">
        <v>2500</v>
      </c>
      <c r="E30" s="6" t="s">
        <v>206</v>
      </c>
      <c r="F30" s="19">
        <v>125000</v>
      </c>
      <c r="G30" s="24">
        <v>8425</v>
      </c>
      <c r="H30" s="24">
        <v>1.66</v>
      </c>
      <c r="I30" s="31"/>
      <c r="J30" s="31"/>
      <c r="K30" s="35"/>
    </row>
    <row r="31" spans="2:11" x14ac:dyDescent="0.3">
      <c r="B31" s="8" t="s">
        <v>512</v>
      </c>
      <c r="C31" s="57" t="s">
        <v>513</v>
      </c>
      <c r="D31" s="54" t="s">
        <v>514</v>
      </c>
      <c r="E31" s="6" t="s">
        <v>123</v>
      </c>
      <c r="F31" s="19">
        <v>166000</v>
      </c>
      <c r="G31" s="24">
        <v>8346.15</v>
      </c>
      <c r="H31" s="24">
        <v>1.65</v>
      </c>
      <c r="I31" s="31"/>
      <c r="J31" s="31"/>
      <c r="K31" s="35"/>
    </row>
    <row r="32" spans="2:11" x14ac:dyDescent="0.3">
      <c r="B32" s="8" t="s">
        <v>281</v>
      </c>
      <c r="C32" s="57" t="s">
        <v>282</v>
      </c>
      <c r="D32" s="54" t="s">
        <v>283</v>
      </c>
      <c r="E32" s="6" t="s">
        <v>199</v>
      </c>
      <c r="F32" s="19">
        <v>2100000</v>
      </c>
      <c r="G32" s="24">
        <v>7518</v>
      </c>
      <c r="H32" s="24">
        <v>1.49</v>
      </c>
      <c r="I32" s="31"/>
      <c r="J32" s="31"/>
      <c r="K32" s="35"/>
    </row>
    <row r="33" spans="2:11" x14ac:dyDescent="0.3">
      <c r="B33" s="8" t="s">
        <v>2501</v>
      </c>
      <c r="C33" s="57" t="s">
        <v>2502</v>
      </c>
      <c r="D33" s="54" t="s">
        <v>2503</v>
      </c>
      <c r="E33" s="6" t="s">
        <v>159</v>
      </c>
      <c r="F33" s="19">
        <v>516222</v>
      </c>
      <c r="G33" s="24">
        <v>7397.46</v>
      </c>
      <c r="H33" s="24">
        <v>1.46</v>
      </c>
      <c r="I33" s="31"/>
      <c r="J33" s="31"/>
      <c r="K33" s="35"/>
    </row>
    <row r="34" spans="2:11" x14ac:dyDescent="0.3">
      <c r="B34" s="8" t="s">
        <v>2508</v>
      </c>
      <c r="C34" s="57" t="s">
        <v>2504</v>
      </c>
      <c r="D34" s="54" t="s">
        <v>2509</v>
      </c>
      <c r="E34" s="6" t="s">
        <v>174</v>
      </c>
      <c r="F34" s="19">
        <v>1142512</v>
      </c>
      <c r="G34" s="24">
        <v>7355.16</v>
      </c>
      <c r="H34" s="24">
        <v>1.46</v>
      </c>
      <c r="I34" s="31"/>
      <c r="J34" s="31"/>
      <c r="K34" s="35" t="s">
        <v>5184</v>
      </c>
    </row>
    <row r="35" spans="2:11" x14ac:dyDescent="0.3">
      <c r="B35" s="8" t="s">
        <v>58</v>
      </c>
      <c r="C35" s="57" t="s">
        <v>59</v>
      </c>
      <c r="D35" s="54" t="s">
        <v>60</v>
      </c>
      <c r="E35" s="6" t="s">
        <v>43</v>
      </c>
      <c r="F35" s="19">
        <v>350000</v>
      </c>
      <c r="G35" s="24">
        <v>7261.45</v>
      </c>
      <c r="H35" s="24">
        <v>1.43</v>
      </c>
      <c r="I35" s="31"/>
      <c r="J35" s="31"/>
      <c r="K35" s="35"/>
    </row>
    <row r="36" spans="2:11" x14ac:dyDescent="0.3">
      <c r="B36" s="8" t="s">
        <v>452</v>
      </c>
      <c r="C36" s="57" t="s">
        <v>453</v>
      </c>
      <c r="D36" s="54" t="s">
        <v>454</v>
      </c>
      <c r="E36" s="6" t="s">
        <v>78</v>
      </c>
      <c r="F36" s="19">
        <v>5000000</v>
      </c>
      <c r="G36" s="24">
        <v>7235</v>
      </c>
      <c r="H36" s="24">
        <v>1.43</v>
      </c>
      <c r="I36" s="31"/>
      <c r="J36" s="31"/>
      <c r="K36" s="35"/>
    </row>
    <row r="37" spans="2:11" x14ac:dyDescent="0.3">
      <c r="B37" s="8" t="s">
        <v>405</v>
      </c>
      <c r="C37" s="57" t="s">
        <v>406</v>
      </c>
      <c r="D37" s="54" t="s">
        <v>407</v>
      </c>
      <c r="E37" s="6" t="s">
        <v>123</v>
      </c>
      <c r="F37" s="19">
        <v>200000</v>
      </c>
      <c r="G37" s="24">
        <v>6995.8</v>
      </c>
      <c r="H37" s="24">
        <v>1.38</v>
      </c>
      <c r="I37" s="31"/>
      <c r="J37" s="31"/>
      <c r="K37" s="35"/>
    </row>
    <row r="38" spans="2:11" x14ac:dyDescent="0.3">
      <c r="B38" s="8" t="s">
        <v>994</v>
      </c>
      <c r="C38" s="57" t="s">
        <v>995</v>
      </c>
      <c r="D38" s="54" t="s">
        <v>996</v>
      </c>
      <c r="E38" s="6" t="s">
        <v>123</v>
      </c>
      <c r="F38" s="19">
        <v>700000</v>
      </c>
      <c r="G38" s="24">
        <v>6942.6</v>
      </c>
      <c r="H38" s="24">
        <v>1.37</v>
      </c>
      <c r="I38" s="31"/>
      <c r="J38" s="31"/>
      <c r="K38" s="35"/>
    </row>
    <row r="39" spans="2:11" x14ac:dyDescent="0.3">
      <c r="B39" s="8" t="s">
        <v>332</v>
      </c>
      <c r="C39" s="57" t="s">
        <v>333</v>
      </c>
      <c r="D39" s="54" t="s">
        <v>334</v>
      </c>
      <c r="E39" s="6" t="s">
        <v>43</v>
      </c>
      <c r="F39" s="19">
        <v>5400000</v>
      </c>
      <c r="G39" s="24">
        <v>6584.76</v>
      </c>
      <c r="H39" s="24">
        <v>1.3</v>
      </c>
      <c r="I39" s="31"/>
      <c r="J39" s="31"/>
      <c r="K39" s="35"/>
    </row>
    <row r="40" spans="2:11" x14ac:dyDescent="0.3">
      <c r="B40" s="8" t="s">
        <v>1091</v>
      </c>
      <c r="C40" s="57" t="s">
        <v>1092</v>
      </c>
      <c r="D40" s="54" t="s">
        <v>1093</v>
      </c>
      <c r="E40" s="6" t="s">
        <v>287</v>
      </c>
      <c r="F40" s="19">
        <v>628864</v>
      </c>
      <c r="G40" s="24">
        <v>6220.72</v>
      </c>
      <c r="H40" s="24">
        <v>1.23</v>
      </c>
      <c r="I40" s="31"/>
      <c r="J40" s="31"/>
      <c r="K40" s="35"/>
    </row>
    <row r="41" spans="2:11" x14ac:dyDescent="0.3">
      <c r="B41" s="8" t="s">
        <v>2505</v>
      </c>
      <c r="C41" s="57" t="s">
        <v>2506</v>
      </c>
      <c r="D41" s="54" t="s">
        <v>2507</v>
      </c>
      <c r="E41" s="6" t="s">
        <v>147</v>
      </c>
      <c r="F41" s="19">
        <v>2479990</v>
      </c>
      <c r="G41" s="24">
        <v>4773.24</v>
      </c>
      <c r="H41" s="24">
        <v>0.94</v>
      </c>
      <c r="I41" s="31"/>
      <c r="J41" s="31"/>
      <c r="K41" s="35"/>
    </row>
    <row r="42" spans="2:11" x14ac:dyDescent="0.3">
      <c r="B42" s="8" t="s">
        <v>2287</v>
      </c>
      <c r="C42" s="57" t="s">
        <v>2288</v>
      </c>
      <c r="D42" s="54" t="s">
        <v>2289</v>
      </c>
      <c r="E42" s="6" t="s">
        <v>119</v>
      </c>
      <c r="F42" s="19">
        <v>500000</v>
      </c>
      <c r="G42" s="24">
        <v>4336</v>
      </c>
      <c r="H42" s="24">
        <v>0.86</v>
      </c>
      <c r="I42" s="31"/>
      <c r="J42" s="31"/>
      <c r="K42" s="35"/>
    </row>
    <row r="43" spans="2:11" x14ac:dyDescent="0.3">
      <c r="B43" s="8" t="s">
        <v>518</v>
      </c>
      <c r="C43" s="57" t="s">
        <v>519</v>
      </c>
      <c r="D43" s="54" t="s">
        <v>520</v>
      </c>
      <c r="E43" s="6" t="s">
        <v>287</v>
      </c>
      <c r="F43" s="19">
        <v>129625</v>
      </c>
      <c r="G43" s="24">
        <v>3271.86</v>
      </c>
      <c r="H43" s="24">
        <v>0.65</v>
      </c>
      <c r="I43" s="31"/>
      <c r="J43" s="31"/>
      <c r="K43" s="35"/>
    </row>
    <row r="44" spans="2:11" x14ac:dyDescent="0.3">
      <c r="B44" s="8" t="s">
        <v>2192</v>
      </c>
      <c r="C44" s="57" t="s">
        <v>2193</v>
      </c>
      <c r="D44" s="54" t="s">
        <v>2194</v>
      </c>
      <c r="E44" s="6" t="s">
        <v>151</v>
      </c>
      <c r="F44" s="19">
        <v>1000000</v>
      </c>
      <c r="G44" s="24">
        <v>1700.6</v>
      </c>
      <c r="H44" s="24">
        <v>0.34</v>
      </c>
      <c r="I44" s="31"/>
      <c r="J44" s="31"/>
      <c r="K44" s="35"/>
    </row>
    <row r="45" spans="2:11" x14ac:dyDescent="0.3">
      <c r="B45" s="8" t="s">
        <v>446</v>
      </c>
      <c r="C45" s="57" t="s">
        <v>447</v>
      </c>
      <c r="D45" s="54" t="s">
        <v>448</v>
      </c>
      <c r="E45" s="6" t="s">
        <v>159</v>
      </c>
      <c r="F45" s="19">
        <v>199131</v>
      </c>
      <c r="G45" s="24">
        <v>690.79</v>
      </c>
      <c r="H45" s="24">
        <v>0.14000000000000001</v>
      </c>
      <c r="I45" s="31"/>
      <c r="J45" s="31"/>
      <c r="K45" s="35"/>
    </row>
    <row r="46" spans="2:11" x14ac:dyDescent="0.3">
      <c r="C46" s="58" t="s">
        <v>175</v>
      </c>
      <c r="D46" s="54"/>
      <c r="E46" s="6"/>
      <c r="F46" s="19"/>
      <c r="G46" s="25">
        <v>464566.14</v>
      </c>
      <c r="H46" s="25">
        <v>91.82</v>
      </c>
      <c r="I46" s="31"/>
      <c r="J46" s="31"/>
      <c r="K46" s="35"/>
    </row>
    <row r="47" spans="2:11" x14ac:dyDescent="0.3">
      <c r="C47" s="57"/>
      <c r="D47" s="54"/>
      <c r="E47" s="6"/>
      <c r="F47" s="19"/>
      <c r="G47" s="24"/>
      <c r="H47" s="24"/>
      <c r="I47" s="31"/>
      <c r="J47" s="31"/>
      <c r="K47" s="35"/>
    </row>
    <row r="48" spans="2:11" x14ac:dyDescent="0.3">
      <c r="C48" s="58" t="s">
        <v>3</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8" t="s">
        <v>4</v>
      </c>
      <c r="D50" s="54"/>
      <c r="E50" s="6"/>
      <c r="F50" s="19"/>
      <c r="G50" s="24" t="s">
        <v>2</v>
      </c>
      <c r="H50" s="24" t="s">
        <v>2</v>
      </c>
      <c r="I50" s="31"/>
      <c r="J50" s="31"/>
      <c r="K50" s="35"/>
    </row>
    <row r="51" spans="2:11" x14ac:dyDescent="0.3">
      <c r="C51" s="57"/>
      <c r="D51" s="54"/>
      <c r="E51" s="6"/>
      <c r="F51" s="19"/>
      <c r="G51" s="24"/>
      <c r="H51" s="24"/>
      <c r="I51" s="31"/>
      <c r="J51" s="31"/>
      <c r="K51" s="35"/>
    </row>
    <row r="52" spans="2:11" x14ac:dyDescent="0.3">
      <c r="C52" s="59" t="s">
        <v>583</v>
      </c>
      <c r="D52" s="54"/>
      <c r="E52" s="6"/>
      <c r="F52" s="19"/>
      <c r="G52" s="24"/>
      <c r="H52" s="24"/>
      <c r="I52" s="31"/>
      <c r="J52" s="31"/>
      <c r="K52" s="35"/>
    </row>
    <row r="53" spans="2:11" x14ac:dyDescent="0.3">
      <c r="B53" s="8" t="s">
        <v>587</v>
      </c>
      <c r="C53" s="57" t="s">
        <v>588</v>
      </c>
      <c r="D53" s="54" t="s">
        <v>589</v>
      </c>
      <c r="E53" s="6" t="s">
        <v>547</v>
      </c>
      <c r="F53" s="19">
        <v>6427380</v>
      </c>
      <c r="G53" s="24">
        <v>8585.0499999999993</v>
      </c>
      <c r="H53" s="24">
        <v>1.7</v>
      </c>
      <c r="I53" s="31"/>
      <c r="J53" s="31"/>
      <c r="K53" s="35"/>
    </row>
    <row r="54" spans="2:11" x14ac:dyDescent="0.3">
      <c r="C54" s="58" t="s">
        <v>175</v>
      </c>
      <c r="D54" s="54"/>
      <c r="E54" s="6"/>
      <c r="F54" s="19"/>
      <c r="G54" s="25">
        <v>8585.0499999999993</v>
      </c>
      <c r="H54" s="25">
        <v>1.7</v>
      </c>
      <c r="I54" s="31"/>
      <c r="J54" s="31"/>
      <c r="K54" s="35"/>
    </row>
    <row r="55" spans="2:11" x14ac:dyDescent="0.3">
      <c r="C55" s="57"/>
      <c r="D55" s="54"/>
      <c r="E55" s="6"/>
      <c r="F55" s="19"/>
      <c r="G55" s="24"/>
      <c r="H55" s="24"/>
      <c r="I55" s="31"/>
      <c r="J55" s="31"/>
      <c r="K55" s="35"/>
    </row>
    <row r="56" spans="2:11" x14ac:dyDescent="0.3">
      <c r="C56" s="58" t="s">
        <v>5</v>
      </c>
      <c r="D56" s="54"/>
      <c r="E56" s="6"/>
      <c r="F56" s="19"/>
      <c r="G56" s="24"/>
      <c r="H56" s="24"/>
      <c r="I56" s="31"/>
      <c r="J56" s="31"/>
      <c r="K56" s="35"/>
    </row>
    <row r="57" spans="2:11" x14ac:dyDescent="0.3">
      <c r="C57" s="57"/>
      <c r="D57" s="54"/>
      <c r="E57" s="6"/>
      <c r="F57" s="19"/>
      <c r="G57" s="24"/>
      <c r="H57" s="24"/>
      <c r="I57" s="31"/>
      <c r="J57" s="31"/>
      <c r="K57" s="35"/>
    </row>
    <row r="58" spans="2:11" x14ac:dyDescent="0.3">
      <c r="C58" s="58" t="s">
        <v>6</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8" t="s">
        <v>7</v>
      </c>
      <c r="D60" s="54"/>
      <c r="E60" s="6"/>
      <c r="F60" s="19"/>
      <c r="G60" s="24" t="s">
        <v>2</v>
      </c>
      <c r="H60" s="24" t="s">
        <v>2</v>
      </c>
      <c r="I60" s="31"/>
      <c r="J60" s="31"/>
      <c r="K60" s="35"/>
    </row>
    <row r="61" spans="2:11" x14ac:dyDescent="0.3">
      <c r="C61" s="57"/>
      <c r="D61" s="54"/>
      <c r="E61" s="6"/>
      <c r="F61" s="19"/>
      <c r="G61" s="24"/>
      <c r="H61" s="24"/>
      <c r="I61" s="31"/>
      <c r="J61" s="31"/>
      <c r="K61" s="35"/>
    </row>
    <row r="62" spans="2:11" x14ac:dyDescent="0.3">
      <c r="C62" s="58" t="s">
        <v>8</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9</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10</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A68" s="10"/>
      <c r="B68" s="28"/>
      <c r="C68" s="58" t="s">
        <v>11</v>
      </c>
      <c r="D68" s="54"/>
      <c r="E68" s="6"/>
      <c r="F68" s="19"/>
      <c r="G68" s="24"/>
      <c r="H68" s="24"/>
      <c r="I68" s="31"/>
      <c r="J68" s="31"/>
      <c r="K68" s="35"/>
    </row>
    <row r="69" spans="1:11" x14ac:dyDescent="0.3">
      <c r="A69" s="28"/>
      <c r="B69" s="28"/>
      <c r="C69" s="58" t="s">
        <v>13</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14</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C73" s="59" t="s">
        <v>15</v>
      </c>
      <c r="D73" s="54"/>
      <c r="E73" s="6"/>
      <c r="F73" s="19"/>
      <c r="G73" s="24"/>
      <c r="H73" s="24"/>
      <c r="I73" s="31"/>
      <c r="J73" s="31"/>
      <c r="K73" s="35"/>
    </row>
    <row r="74" spans="1:11" x14ac:dyDescent="0.3">
      <c r="B74" s="8" t="s">
        <v>183</v>
      </c>
      <c r="C74" s="57" t="s">
        <v>184</v>
      </c>
      <c r="D74" s="54" t="s">
        <v>185</v>
      </c>
      <c r="E74" s="6" t="s">
        <v>186</v>
      </c>
      <c r="F74" s="19">
        <v>500000</v>
      </c>
      <c r="G74" s="24">
        <v>499.68</v>
      </c>
      <c r="H74" s="24">
        <v>0.1</v>
      </c>
      <c r="I74" s="31">
        <v>5.8254999999999999</v>
      </c>
      <c r="J74" s="31"/>
      <c r="K74" s="35"/>
    </row>
    <row r="75" spans="1:11" x14ac:dyDescent="0.3">
      <c r="C75" s="58" t="s">
        <v>175</v>
      </c>
      <c r="D75" s="54"/>
      <c r="E75" s="6"/>
      <c r="F75" s="19"/>
      <c r="G75" s="25">
        <v>499.68</v>
      </c>
      <c r="H75" s="25">
        <v>0.1</v>
      </c>
      <c r="I75" s="31"/>
      <c r="J75" s="31"/>
      <c r="K75" s="35"/>
    </row>
    <row r="76" spans="1:11" x14ac:dyDescent="0.3">
      <c r="C76" s="57"/>
      <c r="D76" s="54"/>
      <c r="E76" s="6"/>
      <c r="F76" s="19"/>
      <c r="G76" s="24"/>
      <c r="H76" s="24"/>
      <c r="I76" s="31"/>
      <c r="J76" s="31"/>
      <c r="K76" s="35"/>
    </row>
    <row r="77" spans="1:11" x14ac:dyDescent="0.3">
      <c r="C77" s="58" t="s">
        <v>16</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C79" s="58" t="s">
        <v>17</v>
      </c>
      <c r="D79" s="54"/>
      <c r="E79" s="6"/>
      <c r="F79" s="19"/>
      <c r="G79" s="24" t="s">
        <v>2</v>
      </c>
      <c r="H79" s="24" t="s">
        <v>2</v>
      </c>
      <c r="I79" s="31"/>
      <c r="J79" s="31"/>
      <c r="K79" s="35"/>
    </row>
    <row r="80" spans="1:11" x14ac:dyDescent="0.3">
      <c r="C80" s="57"/>
      <c r="D80" s="54"/>
      <c r="E80" s="6"/>
      <c r="F80" s="19"/>
      <c r="G80" s="24"/>
      <c r="H80" s="24"/>
      <c r="I80" s="31"/>
      <c r="J80" s="31"/>
      <c r="K80" s="35"/>
    </row>
    <row r="81" spans="1:11" x14ac:dyDescent="0.3">
      <c r="A81" s="10"/>
      <c r="B81" s="28"/>
      <c r="C81" s="58" t="s">
        <v>18</v>
      </c>
      <c r="D81" s="54"/>
      <c r="E81" s="6"/>
      <c r="F81" s="19"/>
      <c r="G81" s="24"/>
      <c r="H81" s="24"/>
      <c r="I81" s="31"/>
      <c r="J81" s="31"/>
      <c r="K81" s="35"/>
    </row>
    <row r="82" spans="1:11" x14ac:dyDescent="0.3">
      <c r="A82" s="28"/>
      <c r="B82" s="28"/>
      <c r="C82" s="58" t="s">
        <v>19</v>
      </c>
      <c r="D82" s="54"/>
      <c r="E82" s="6"/>
      <c r="F82" s="19"/>
      <c r="G82" s="24" t="s">
        <v>2</v>
      </c>
      <c r="H82" s="24" t="s">
        <v>2</v>
      </c>
      <c r="I82" s="31"/>
      <c r="J82" s="31"/>
      <c r="K82" s="35"/>
    </row>
    <row r="83" spans="1:11" x14ac:dyDescent="0.3">
      <c r="A83" s="28"/>
      <c r="B83" s="28"/>
      <c r="C83" s="58"/>
      <c r="D83" s="54"/>
      <c r="E83" s="6"/>
      <c r="F83" s="19"/>
      <c r="G83" s="24"/>
      <c r="H83" s="24"/>
      <c r="I83" s="31"/>
      <c r="J83" s="31"/>
      <c r="K83" s="35"/>
    </row>
    <row r="84" spans="1:11" x14ac:dyDescent="0.3">
      <c r="A84" s="28"/>
      <c r="B84" s="28"/>
      <c r="C84" s="58" t="s">
        <v>20</v>
      </c>
      <c r="D84" s="54"/>
      <c r="E84" s="6"/>
      <c r="F84" s="19"/>
      <c r="G84" s="24" t="s">
        <v>2</v>
      </c>
      <c r="H84" s="24" t="s">
        <v>2</v>
      </c>
      <c r="I84" s="31"/>
      <c r="J84" s="31"/>
      <c r="K84" s="35"/>
    </row>
    <row r="85" spans="1:11" x14ac:dyDescent="0.3">
      <c r="A85" s="28"/>
      <c r="B85" s="28"/>
      <c r="C85" s="58"/>
      <c r="D85" s="54"/>
      <c r="E85" s="6"/>
      <c r="F85" s="19"/>
      <c r="G85" s="24"/>
      <c r="H85" s="24"/>
      <c r="I85" s="31"/>
      <c r="J85" s="31"/>
      <c r="K85" s="35"/>
    </row>
    <row r="86" spans="1:11" x14ac:dyDescent="0.3">
      <c r="A86" s="28"/>
      <c r="B86" s="28"/>
      <c r="C86" s="58" t="s">
        <v>21</v>
      </c>
      <c r="D86" s="54"/>
      <c r="E86" s="6"/>
      <c r="F86" s="19"/>
      <c r="G86" s="24" t="s">
        <v>2</v>
      </c>
      <c r="H86" s="24" t="s">
        <v>2</v>
      </c>
      <c r="I86" s="31"/>
      <c r="J86" s="31"/>
      <c r="K86" s="35"/>
    </row>
    <row r="87" spans="1:11" x14ac:dyDescent="0.3">
      <c r="A87" s="28"/>
      <c r="B87" s="28"/>
      <c r="C87" s="58"/>
      <c r="D87" s="54"/>
      <c r="E87" s="6"/>
      <c r="F87" s="19"/>
      <c r="G87" s="24"/>
      <c r="H87" s="24"/>
      <c r="I87" s="31"/>
      <c r="J87" s="31"/>
      <c r="K87" s="35"/>
    </row>
    <row r="88" spans="1:11" x14ac:dyDescent="0.3">
      <c r="A88" s="28"/>
      <c r="B88" s="28"/>
      <c r="C88" s="58" t="s">
        <v>22</v>
      </c>
      <c r="D88" s="54"/>
      <c r="E88" s="6"/>
      <c r="F88" s="19"/>
      <c r="G88" s="24" t="s">
        <v>2</v>
      </c>
      <c r="H88" s="24" t="s">
        <v>2</v>
      </c>
      <c r="I88" s="31"/>
      <c r="J88" s="31"/>
      <c r="K88" s="35"/>
    </row>
    <row r="89" spans="1:11" x14ac:dyDescent="0.3">
      <c r="A89" s="28"/>
      <c r="B89" s="28"/>
      <c r="C89" s="58"/>
      <c r="D89" s="54"/>
      <c r="E89" s="6"/>
      <c r="F89" s="19"/>
      <c r="G89" s="24"/>
      <c r="H89" s="24"/>
      <c r="I89" s="31"/>
      <c r="J89" s="31"/>
      <c r="K89" s="35"/>
    </row>
    <row r="90" spans="1:11" x14ac:dyDescent="0.3">
      <c r="A90" s="28"/>
      <c r="B90" s="28"/>
      <c r="C90" s="58" t="s">
        <v>23</v>
      </c>
      <c r="D90" s="54"/>
      <c r="E90" s="6"/>
      <c r="F90" s="19"/>
      <c r="G90" s="24" t="s">
        <v>2</v>
      </c>
      <c r="H90" s="24" t="s">
        <v>2</v>
      </c>
      <c r="I90" s="31"/>
      <c r="J90" s="31"/>
      <c r="K90" s="35"/>
    </row>
    <row r="91" spans="1:11" x14ac:dyDescent="0.3">
      <c r="A91" s="28"/>
      <c r="B91" s="28"/>
      <c r="C91" s="58"/>
      <c r="D91" s="54"/>
      <c r="E91" s="6"/>
      <c r="F91" s="19"/>
      <c r="G91" s="24"/>
      <c r="H91" s="24"/>
      <c r="I91" s="31"/>
      <c r="J91" s="31"/>
      <c r="K91" s="35"/>
    </row>
    <row r="92" spans="1:11" x14ac:dyDescent="0.3">
      <c r="C92" s="59" t="s">
        <v>24</v>
      </c>
      <c r="D92" s="54"/>
      <c r="E92" s="6"/>
      <c r="F92" s="19"/>
      <c r="G92" s="24"/>
      <c r="H92" s="24"/>
      <c r="I92" s="31"/>
      <c r="J92" s="31"/>
      <c r="K92" s="35"/>
    </row>
    <row r="93" spans="1:11" x14ac:dyDescent="0.3">
      <c r="B93" s="8" t="s">
        <v>187</v>
      </c>
      <c r="C93" s="57" t="s">
        <v>188</v>
      </c>
      <c r="D93" s="54"/>
      <c r="E93" s="6"/>
      <c r="F93" s="19"/>
      <c r="G93" s="24">
        <v>35627.360000000001</v>
      </c>
      <c r="H93" s="24">
        <v>7.04</v>
      </c>
      <c r="I93" s="31"/>
      <c r="J93" s="31"/>
      <c r="K93" s="35"/>
    </row>
    <row r="94" spans="1:11" x14ac:dyDescent="0.3">
      <c r="C94" s="58" t="s">
        <v>175</v>
      </c>
      <c r="D94" s="54"/>
      <c r="E94" s="6"/>
      <c r="F94" s="19"/>
      <c r="G94" s="25">
        <v>35627.360000000001</v>
      </c>
      <c r="H94" s="25">
        <v>7.04</v>
      </c>
      <c r="I94" s="31"/>
      <c r="J94" s="31"/>
      <c r="K94" s="35"/>
    </row>
    <row r="95" spans="1:11" x14ac:dyDescent="0.3">
      <c r="C95" s="57"/>
      <c r="D95" s="54"/>
      <c r="E95" s="6"/>
      <c r="F95" s="19"/>
      <c r="G95" s="24"/>
      <c r="H95" s="24"/>
      <c r="I95" s="31"/>
      <c r="J95" s="31"/>
      <c r="K95" s="35"/>
    </row>
    <row r="96" spans="1:11" x14ac:dyDescent="0.3">
      <c r="A96" s="10"/>
      <c r="B96" s="28"/>
      <c r="C96" s="58" t="s">
        <v>25</v>
      </c>
      <c r="D96" s="54"/>
      <c r="E96" s="6"/>
      <c r="F96" s="19"/>
      <c r="G96" s="24"/>
      <c r="H96" s="24"/>
      <c r="I96" s="31"/>
      <c r="J96" s="31"/>
      <c r="K96" s="35"/>
    </row>
    <row r="97" spans="1:54" s="2" customFormat="1" ht="13.8" x14ac:dyDescent="0.3">
      <c r="A97" s="28"/>
      <c r="B97" s="28"/>
      <c r="C97" s="57" t="s">
        <v>5128</v>
      </c>
      <c r="D97" s="54"/>
      <c r="E97" s="6"/>
      <c r="F97" s="19"/>
      <c r="G97" s="24" t="s">
        <v>2</v>
      </c>
      <c r="H97" s="24" t="s">
        <v>2</v>
      </c>
      <c r="I97" s="31"/>
      <c r="J97" s="31"/>
      <c r="K97" s="35"/>
      <c r="L97" s="3"/>
      <c r="AI97" s="3"/>
      <c r="AV97" s="3"/>
      <c r="AX97" s="3"/>
      <c r="BB97" s="3"/>
    </row>
    <row r="98" spans="1:54" x14ac:dyDescent="0.3">
      <c r="B98" s="8"/>
      <c r="C98" s="57" t="s">
        <v>189</v>
      </c>
      <c r="D98" s="54"/>
      <c r="E98" s="6"/>
      <c r="F98" s="19"/>
      <c r="G98" s="24">
        <v>-3252.98</v>
      </c>
      <c r="H98" s="24">
        <v>-0.66</v>
      </c>
      <c r="I98" s="31"/>
      <c r="J98" s="31"/>
      <c r="K98" s="35"/>
    </row>
    <row r="99" spans="1:54" x14ac:dyDescent="0.3">
      <c r="C99" s="58" t="s">
        <v>175</v>
      </c>
      <c r="D99" s="54"/>
      <c r="E99" s="6"/>
      <c r="F99" s="19"/>
      <c r="G99" s="25">
        <v>-3252.98</v>
      </c>
      <c r="H99" s="25">
        <v>-0.66</v>
      </c>
      <c r="I99" s="31"/>
      <c r="J99" s="31"/>
      <c r="K99" s="35"/>
    </row>
    <row r="100" spans="1:54" x14ac:dyDescent="0.3">
      <c r="C100" s="57"/>
      <c r="D100" s="54"/>
      <c r="E100" s="6"/>
      <c r="F100" s="19"/>
      <c r="G100" s="24"/>
      <c r="H100" s="24"/>
      <c r="I100" s="31"/>
      <c r="J100" s="31"/>
      <c r="K100" s="35"/>
    </row>
    <row r="101" spans="1:54" x14ac:dyDescent="0.3">
      <c r="C101" s="60" t="s">
        <v>190</v>
      </c>
      <c r="D101" s="55"/>
      <c r="E101" s="5"/>
      <c r="F101" s="20"/>
      <c r="G101" s="26">
        <v>506025.25</v>
      </c>
      <c r="H101" s="26">
        <v>100</v>
      </c>
      <c r="I101" s="32"/>
      <c r="J101" s="32"/>
      <c r="K101" s="36"/>
    </row>
    <row r="104" spans="1:54" x14ac:dyDescent="0.3">
      <c r="C104" s="1" t="s">
        <v>191</v>
      </c>
    </row>
    <row r="105" spans="1:54" x14ac:dyDescent="0.3">
      <c r="C105" s="37" t="s">
        <v>192</v>
      </c>
      <c r="D105" s="37"/>
      <c r="E105" s="37"/>
      <c r="F105" s="37"/>
      <c r="G105" s="37"/>
      <c r="H105" s="37"/>
      <c r="I105" s="37"/>
      <c r="J105" s="37"/>
      <c r="K105" s="37"/>
    </row>
    <row r="106" spans="1:54" x14ac:dyDescent="0.3">
      <c r="C106" s="2" t="s">
        <v>193</v>
      </c>
    </row>
    <row r="107" spans="1:54" x14ac:dyDescent="0.3">
      <c r="C107" s="2" t="s">
        <v>194</v>
      </c>
    </row>
    <row r="108" spans="1:54" ht="30" customHeight="1" x14ac:dyDescent="0.3">
      <c r="C108" s="82" t="s">
        <v>195</v>
      </c>
      <c r="D108" s="83"/>
      <c r="E108" s="83"/>
      <c r="F108" s="83"/>
      <c r="G108" s="83"/>
      <c r="H108" s="83"/>
      <c r="I108" s="83"/>
      <c r="J108" s="83"/>
      <c r="K108" s="83"/>
    </row>
    <row r="109" spans="1:54" x14ac:dyDescent="0.3">
      <c r="C109" s="2" t="s">
        <v>196</v>
      </c>
    </row>
    <row r="110" spans="1:54" x14ac:dyDescent="0.3">
      <c r="C110" s="2" t="s">
        <v>5185</v>
      </c>
    </row>
    <row r="112" spans="1:54" x14ac:dyDescent="0.3">
      <c r="C112" s="1" t="s">
        <v>5237</v>
      </c>
      <c r="E112" s="80" t="s">
        <v>5238</v>
      </c>
    </row>
    <row r="113" spans="5:5" x14ac:dyDescent="0.3">
      <c r="E113" s="2" t="s">
        <v>5264</v>
      </c>
    </row>
  </sheetData>
  <mergeCells count="1">
    <mergeCell ref="C108:K108"/>
  </mergeCells>
  <hyperlinks>
    <hyperlink ref="J2" location="'Index'!A1" display="'Index'!A1" xr:uid="{EB0EC092-A368-4DA9-83AC-188EA0479C07}"/>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CADBA-A032-44BB-B8D4-9478EDEAFE51}">
  <sheetPr codeName="Sheet1"/>
  <dimension ref="A1:IV169"/>
  <sheetViews>
    <sheetView showGridLines="0" zoomScale="90" zoomScaleNormal="90" workbookViewId="0">
      <pane ySplit="6" topLeftCell="A160"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1482</v>
      </c>
      <c r="J2" s="38" t="s">
        <v>4884</v>
      </c>
    </row>
    <row r="3" spans="1:54" ht="16.2" x14ac:dyDescent="0.35">
      <c r="C3" s="1" t="s">
        <v>28</v>
      </c>
      <c r="D3" s="21" t="s">
        <v>2510</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2511</v>
      </c>
      <c r="C18" s="57" t="s">
        <v>794</v>
      </c>
      <c r="D18" s="54" t="s">
        <v>2512</v>
      </c>
      <c r="E18" s="6" t="s">
        <v>631</v>
      </c>
      <c r="F18" s="19">
        <v>5000</v>
      </c>
      <c r="G18" s="24">
        <v>49487.85</v>
      </c>
      <c r="H18" s="24">
        <v>3.36</v>
      </c>
      <c r="I18" s="31">
        <v>6.88</v>
      </c>
      <c r="J18" s="31"/>
      <c r="K18" s="35" t="s">
        <v>598</v>
      </c>
    </row>
    <row r="19" spans="2:11" x14ac:dyDescent="0.3">
      <c r="B19" s="8" t="s">
        <v>2513</v>
      </c>
      <c r="C19" s="57" t="s">
        <v>626</v>
      </c>
      <c r="D19" s="54" t="s">
        <v>2514</v>
      </c>
      <c r="E19" s="6" t="s">
        <v>637</v>
      </c>
      <c r="F19" s="19">
        <v>43500</v>
      </c>
      <c r="G19" s="24">
        <v>44354.82</v>
      </c>
      <c r="H19" s="24">
        <v>3.01</v>
      </c>
      <c r="I19" s="31">
        <v>6.5730000000000004</v>
      </c>
      <c r="J19" s="31"/>
      <c r="K19" s="35"/>
    </row>
    <row r="20" spans="2:11" x14ac:dyDescent="0.3">
      <c r="B20" s="8" t="s">
        <v>2515</v>
      </c>
      <c r="C20" s="57" t="s">
        <v>1818</v>
      </c>
      <c r="D20" s="54" t="s">
        <v>2516</v>
      </c>
      <c r="E20" s="6" t="s">
        <v>597</v>
      </c>
      <c r="F20" s="19">
        <v>3850</v>
      </c>
      <c r="G20" s="24">
        <v>38770.19</v>
      </c>
      <c r="H20" s="24">
        <v>2.63</v>
      </c>
      <c r="I20" s="31">
        <v>6.8949999999999996</v>
      </c>
      <c r="J20" s="31"/>
      <c r="K20" s="35" t="s">
        <v>598</v>
      </c>
    </row>
    <row r="21" spans="2:11" x14ac:dyDescent="0.3">
      <c r="B21" s="8" t="s">
        <v>2517</v>
      </c>
      <c r="C21" s="57" t="s">
        <v>626</v>
      </c>
      <c r="D21" s="54" t="s">
        <v>2518</v>
      </c>
      <c r="E21" s="6" t="s">
        <v>637</v>
      </c>
      <c r="F21" s="19">
        <v>30000</v>
      </c>
      <c r="G21" s="24">
        <v>30676.560000000001</v>
      </c>
      <c r="H21" s="24">
        <v>2.08</v>
      </c>
      <c r="I21" s="31">
        <v>6.61</v>
      </c>
      <c r="J21" s="31"/>
      <c r="K21" s="35" t="s">
        <v>598</v>
      </c>
    </row>
    <row r="22" spans="2:11" x14ac:dyDescent="0.3">
      <c r="B22" s="8" t="s">
        <v>2519</v>
      </c>
      <c r="C22" s="57" t="s">
        <v>633</v>
      </c>
      <c r="D22" s="54" t="s">
        <v>2520</v>
      </c>
      <c r="E22" s="6" t="s">
        <v>597</v>
      </c>
      <c r="F22" s="19">
        <v>27500</v>
      </c>
      <c r="G22" s="24">
        <v>27844.799999999999</v>
      </c>
      <c r="H22" s="24">
        <v>1.89</v>
      </c>
      <c r="I22" s="31">
        <v>6.55</v>
      </c>
      <c r="J22" s="31"/>
      <c r="K22" s="35" t="s">
        <v>598</v>
      </c>
    </row>
    <row r="23" spans="2:11" x14ac:dyDescent="0.3">
      <c r="B23" s="8" t="s">
        <v>2521</v>
      </c>
      <c r="C23" s="57" t="s">
        <v>623</v>
      </c>
      <c r="D23" s="54" t="s">
        <v>2522</v>
      </c>
      <c r="E23" s="6" t="s">
        <v>597</v>
      </c>
      <c r="F23" s="19">
        <v>25000</v>
      </c>
      <c r="G23" s="24">
        <v>25329.279999999999</v>
      </c>
      <c r="H23" s="24">
        <v>1.72</v>
      </c>
      <c r="I23" s="31">
        <v>6.8212000000000002</v>
      </c>
      <c r="J23" s="31"/>
      <c r="K23" s="35" t="s">
        <v>598</v>
      </c>
    </row>
    <row r="24" spans="2:11" x14ac:dyDescent="0.3">
      <c r="B24" s="8" t="s">
        <v>1874</v>
      </c>
      <c r="C24" s="57" t="s">
        <v>1875</v>
      </c>
      <c r="D24" s="54" t="s">
        <v>1876</v>
      </c>
      <c r="E24" s="6" t="s">
        <v>637</v>
      </c>
      <c r="F24" s="19">
        <v>25000</v>
      </c>
      <c r="G24" s="24">
        <v>25032</v>
      </c>
      <c r="H24" s="24">
        <v>1.7</v>
      </c>
      <c r="I24" s="31">
        <v>7.7130999999999998</v>
      </c>
      <c r="J24" s="31"/>
      <c r="K24" s="35" t="s">
        <v>598</v>
      </c>
    </row>
    <row r="25" spans="2:11" x14ac:dyDescent="0.3">
      <c r="B25" s="8" t="s">
        <v>2523</v>
      </c>
      <c r="C25" s="57" t="s">
        <v>904</v>
      </c>
      <c r="D25" s="54" t="s">
        <v>2524</v>
      </c>
      <c r="E25" s="6" t="s">
        <v>613</v>
      </c>
      <c r="F25" s="19">
        <v>24500</v>
      </c>
      <c r="G25" s="24">
        <v>24705.53</v>
      </c>
      <c r="H25" s="24">
        <v>1.68</v>
      </c>
      <c r="I25" s="31">
        <v>7.09</v>
      </c>
      <c r="J25" s="31"/>
      <c r="K25" s="35" t="s">
        <v>598</v>
      </c>
    </row>
    <row r="26" spans="2:11" x14ac:dyDescent="0.3">
      <c r="B26" s="8" t="s">
        <v>638</v>
      </c>
      <c r="C26" s="57" t="s">
        <v>585</v>
      </c>
      <c r="D26" s="54" t="s">
        <v>639</v>
      </c>
      <c r="E26" s="6" t="s">
        <v>606</v>
      </c>
      <c r="F26" s="19">
        <v>24100</v>
      </c>
      <c r="G26" s="24">
        <v>24088.5</v>
      </c>
      <c r="H26" s="24">
        <v>1.64</v>
      </c>
      <c r="I26" s="31">
        <v>6.83</v>
      </c>
      <c r="J26" s="31"/>
      <c r="K26" s="35" t="s">
        <v>598</v>
      </c>
    </row>
    <row r="27" spans="2:11" x14ac:dyDescent="0.3">
      <c r="B27" s="8" t="s">
        <v>1901</v>
      </c>
      <c r="C27" s="57" t="s">
        <v>1213</v>
      </c>
      <c r="D27" s="54" t="s">
        <v>1902</v>
      </c>
      <c r="E27" s="6" t="s">
        <v>637</v>
      </c>
      <c r="F27" s="19">
        <v>2100</v>
      </c>
      <c r="G27" s="24">
        <v>21098.28</v>
      </c>
      <c r="H27" s="24">
        <v>1.43</v>
      </c>
      <c r="I27" s="31">
        <v>6.5991999999999997</v>
      </c>
      <c r="J27" s="31"/>
      <c r="K27" s="35" t="s">
        <v>598</v>
      </c>
    </row>
    <row r="28" spans="2:11" x14ac:dyDescent="0.3">
      <c r="B28" s="8" t="s">
        <v>2525</v>
      </c>
      <c r="C28" s="57" t="s">
        <v>633</v>
      </c>
      <c r="D28" s="54" t="s">
        <v>2526</v>
      </c>
      <c r="E28" s="6" t="s">
        <v>637</v>
      </c>
      <c r="F28" s="19">
        <v>19000</v>
      </c>
      <c r="G28" s="24">
        <v>19239.55</v>
      </c>
      <c r="H28" s="24">
        <v>1.31</v>
      </c>
      <c r="I28" s="31">
        <v>6.55</v>
      </c>
      <c r="J28" s="31"/>
      <c r="K28" s="35" t="s">
        <v>598</v>
      </c>
    </row>
    <row r="29" spans="2:11" x14ac:dyDescent="0.3">
      <c r="B29" s="8" t="s">
        <v>2527</v>
      </c>
      <c r="C29" s="57" t="s">
        <v>1213</v>
      </c>
      <c r="D29" s="54" t="s">
        <v>2528</v>
      </c>
      <c r="E29" s="6" t="s">
        <v>637</v>
      </c>
      <c r="F29" s="19">
        <v>1792</v>
      </c>
      <c r="G29" s="24">
        <v>17987.150000000001</v>
      </c>
      <c r="H29" s="24">
        <v>1.22</v>
      </c>
      <c r="I29" s="31">
        <v>6.5991999999999997</v>
      </c>
      <c r="J29" s="31"/>
      <c r="K29" s="35" t="s">
        <v>598</v>
      </c>
    </row>
    <row r="30" spans="2:11" x14ac:dyDescent="0.3">
      <c r="B30" s="8" t="s">
        <v>2529</v>
      </c>
      <c r="C30" s="57" t="s">
        <v>1213</v>
      </c>
      <c r="D30" s="54" t="s">
        <v>2530</v>
      </c>
      <c r="E30" s="6" t="s">
        <v>597</v>
      </c>
      <c r="F30" s="19">
        <v>15000</v>
      </c>
      <c r="G30" s="24">
        <v>15325.07</v>
      </c>
      <c r="H30" s="24">
        <v>1.04</v>
      </c>
      <c r="I30" s="31">
        <v>6.5692000000000004</v>
      </c>
      <c r="J30" s="31"/>
      <c r="K30" s="35" t="s">
        <v>598</v>
      </c>
    </row>
    <row r="31" spans="2:11" x14ac:dyDescent="0.3">
      <c r="B31" s="8" t="s">
        <v>2531</v>
      </c>
      <c r="C31" s="57" t="s">
        <v>1302</v>
      </c>
      <c r="D31" s="54" t="s">
        <v>2532</v>
      </c>
      <c r="E31" s="6" t="s">
        <v>597</v>
      </c>
      <c r="F31" s="19">
        <v>15000</v>
      </c>
      <c r="G31" s="24">
        <v>15234.33</v>
      </c>
      <c r="H31" s="24">
        <v>1.03</v>
      </c>
      <c r="I31" s="31">
        <v>7.2698999999999998</v>
      </c>
      <c r="J31" s="31"/>
      <c r="K31" s="35" t="s">
        <v>598</v>
      </c>
    </row>
    <row r="32" spans="2:11" x14ac:dyDescent="0.3">
      <c r="B32" s="8" t="s">
        <v>2533</v>
      </c>
      <c r="C32" s="57" t="s">
        <v>595</v>
      </c>
      <c r="D32" s="54" t="s">
        <v>2534</v>
      </c>
      <c r="E32" s="6" t="s">
        <v>597</v>
      </c>
      <c r="F32" s="19">
        <v>15000</v>
      </c>
      <c r="G32" s="24">
        <v>15170.94</v>
      </c>
      <c r="H32" s="24">
        <v>1.03</v>
      </c>
      <c r="I32" s="31">
        <v>6.82</v>
      </c>
      <c r="J32" s="31"/>
      <c r="K32" s="35" t="s">
        <v>598</v>
      </c>
    </row>
    <row r="33" spans="2:11" x14ac:dyDescent="0.3">
      <c r="B33" s="8" t="s">
        <v>2535</v>
      </c>
      <c r="C33" s="57" t="s">
        <v>1098</v>
      </c>
      <c r="D33" s="54" t="s">
        <v>2536</v>
      </c>
      <c r="E33" s="6" t="s">
        <v>637</v>
      </c>
      <c r="F33" s="19">
        <v>15000</v>
      </c>
      <c r="G33" s="24">
        <v>15155.81</v>
      </c>
      <c r="H33" s="24">
        <v>1.03</v>
      </c>
      <c r="I33" s="31">
        <v>6.91</v>
      </c>
      <c r="J33" s="31"/>
      <c r="K33" s="35" t="s">
        <v>598</v>
      </c>
    </row>
    <row r="34" spans="2:11" x14ac:dyDescent="0.3">
      <c r="B34" s="8" t="s">
        <v>2537</v>
      </c>
      <c r="C34" s="57" t="s">
        <v>626</v>
      </c>
      <c r="D34" s="54" t="s">
        <v>2538</v>
      </c>
      <c r="E34" s="6" t="s">
        <v>597</v>
      </c>
      <c r="F34" s="19">
        <v>1500</v>
      </c>
      <c r="G34" s="24">
        <v>15060.92</v>
      </c>
      <c r="H34" s="24">
        <v>1.02</v>
      </c>
      <c r="I34" s="31">
        <v>6.6</v>
      </c>
      <c r="J34" s="31"/>
      <c r="K34" s="35"/>
    </row>
    <row r="35" spans="2:11" x14ac:dyDescent="0.3">
      <c r="B35" s="8" t="s">
        <v>2539</v>
      </c>
      <c r="C35" s="57" t="s">
        <v>623</v>
      </c>
      <c r="D35" s="54" t="s">
        <v>2540</v>
      </c>
      <c r="E35" s="6" t="s">
        <v>597</v>
      </c>
      <c r="F35" s="19">
        <v>1450</v>
      </c>
      <c r="G35" s="24">
        <v>14613.98</v>
      </c>
      <c r="H35" s="24">
        <v>0.99</v>
      </c>
      <c r="I35" s="31">
        <v>6.7613000000000003</v>
      </c>
      <c r="J35" s="31"/>
      <c r="K35" s="35" t="s">
        <v>598</v>
      </c>
    </row>
    <row r="36" spans="2:11" x14ac:dyDescent="0.3">
      <c r="B36" s="8" t="s">
        <v>2541</v>
      </c>
      <c r="C36" s="57" t="s">
        <v>2542</v>
      </c>
      <c r="D36" s="54" t="s">
        <v>2543</v>
      </c>
      <c r="E36" s="6" t="s">
        <v>597</v>
      </c>
      <c r="F36" s="19">
        <v>1450</v>
      </c>
      <c r="G36" s="24">
        <v>14496.98</v>
      </c>
      <c r="H36" s="24">
        <v>0.98</v>
      </c>
      <c r="I36" s="31">
        <v>6.7249999999999996</v>
      </c>
      <c r="J36" s="31"/>
      <c r="K36" s="35" t="s">
        <v>598</v>
      </c>
    </row>
    <row r="37" spans="2:11" x14ac:dyDescent="0.3">
      <c r="B37" s="8" t="s">
        <v>2544</v>
      </c>
      <c r="C37" s="57" t="s">
        <v>1313</v>
      </c>
      <c r="D37" s="54" t="s">
        <v>2545</v>
      </c>
      <c r="E37" s="6" t="s">
        <v>597</v>
      </c>
      <c r="F37" s="19">
        <v>1250</v>
      </c>
      <c r="G37" s="24">
        <v>12671.73</v>
      </c>
      <c r="H37" s="24">
        <v>0.86</v>
      </c>
      <c r="I37" s="31">
        <v>7.16</v>
      </c>
      <c r="J37" s="31"/>
      <c r="K37" s="35" t="s">
        <v>598</v>
      </c>
    </row>
    <row r="38" spans="2:11" x14ac:dyDescent="0.3">
      <c r="B38" s="8" t="s">
        <v>2546</v>
      </c>
      <c r="C38" s="57" t="s">
        <v>657</v>
      </c>
      <c r="D38" s="54" t="s">
        <v>2547</v>
      </c>
      <c r="E38" s="6" t="s">
        <v>597</v>
      </c>
      <c r="F38" s="19">
        <v>12500</v>
      </c>
      <c r="G38" s="24">
        <v>12660.95</v>
      </c>
      <c r="H38" s="24">
        <v>0.86</v>
      </c>
      <c r="I38" s="31">
        <v>6.55</v>
      </c>
      <c r="J38" s="31"/>
      <c r="K38" s="35" t="s">
        <v>598</v>
      </c>
    </row>
    <row r="39" spans="2:11" x14ac:dyDescent="0.3">
      <c r="B39" s="8" t="s">
        <v>2548</v>
      </c>
      <c r="C39" s="57" t="s">
        <v>657</v>
      </c>
      <c r="D39" s="54" t="s">
        <v>2549</v>
      </c>
      <c r="E39" s="6" t="s">
        <v>597</v>
      </c>
      <c r="F39" s="19">
        <v>12500</v>
      </c>
      <c r="G39" s="24">
        <v>12651.06</v>
      </c>
      <c r="H39" s="24">
        <v>0.86</v>
      </c>
      <c r="I39" s="31">
        <v>6.55</v>
      </c>
      <c r="J39" s="31"/>
      <c r="K39" s="35" t="s">
        <v>598</v>
      </c>
    </row>
    <row r="40" spans="2:11" x14ac:dyDescent="0.3">
      <c r="B40" s="8" t="s">
        <v>2550</v>
      </c>
      <c r="C40" s="57" t="s">
        <v>626</v>
      </c>
      <c r="D40" s="54" t="s">
        <v>2551</v>
      </c>
      <c r="E40" s="6" t="s">
        <v>597</v>
      </c>
      <c r="F40" s="19">
        <v>12500</v>
      </c>
      <c r="G40" s="24">
        <v>12630.53</v>
      </c>
      <c r="H40" s="24">
        <v>0.86</v>
      </c>
      <c r="I40" s="31">
        <v>6.625</v>
      </c>
      <c r="J40" s="31"/>
      <c r="K40" s="35" t="s">
        <v>598</v>
      </c>
    </row>
    <row r="41" spans="2:11" x14ac:dyDescent="0.3">
      <c r="B41" s="8" t="s">
        <v>2552</v>
      </c>
      <c r="C41" s="57" t="s">
        <v>1213</v>
      </c>
      <c r="D41" s="54" t="s">
        <v>2553</v>
      </c>
      <c r="E41" s="6" t="s">
        <v>597</v>
      </c>
      <c r="F41" s="19">
        <v>12500</v>
      </c>
      <c r="G41" s="24">
        <v>12576.31</v>
      </c>
      <c r="H41" s="24">
        <v>0.85</v>
      </c>
      <c r="I41" s="31">
        <v>6.5991999999999997</v>
      </c>
      <c r="J41" s="31"/>
      <c r="K41" s="35" t="s">
        <v>598</v>
      </c>
    </row>
    <row r="42" spans="2:11" x14ac:dyDescent="0.3">
      <c r="B42" s="8" t="s">
        <v>2554</v>
      </c>
      <c r="C42" s="57" t="s">
        <v>1221</v>
      </c>
      <c r="D42" s="54" t="s">
        <v>2555</v>
      </c>
      <c r="E42" s="6" t="s">
        <v>597</v>
      </c>
      <c r="F42" s="19">
        <v>12000</v>
      </c>
      <c r="G42" s="24">
        <v>12079.33</v>
      </c>
      <c r="H42" s="24">
        <v>0.82</v>
      </c>
      <c r="I42" s="31">
        <v>6.97</v>
      </c>
      <c r="J42" s="31"/>
      <c r="K42" s="35" t="s">
        <v>598</v>
      </c>
    </row>
    <row r="43" spans="2:11" x14ac:dyDescent="0.3">
      <c r="B43" s="8" t="s">
        <v>2556</v>
      </c>
      <c r="C43" s="57" t="s">
        <v>626</v>
      </c>
      <c r="D43" s="54" t="s">
        <v>2557</v>
      </c>
      <c r="E43" s="6" t="s">
        <v>597</v>
      </c>
      <c r="F43" s="19">
        <v>10000</v>
      </c>
      <c r="G43" s="24">
        <v>10255.77</v>
      </c>
      <c r="H43" s="24">
        <v>0.7</v>
      </c>
      <c r="I43" s="31">
        <v>6.5972</v>
      </c>
      <c r="J43" s="31"/>
      <c r="K43" s="35"/>
    </row>
    <row r="44" spans="2:11" x14ac:dyDescent="0.3">
      <c r="B44" s="8" t="s">
        <v>2558</v>
      </c>
      <c r="C44" s="57" t="s">
        <v>633</v>
      </c>
      <c r="D44" s="54" t="s">
        <v>2559</v>
      </c>
      <c r="E44" s="6" t="s">
        <v>637</v>
      </c>
      <c r="F44" s="19">
        <v>10000</v>
      </c>
      <c r="G44" s="24">
        <v>10193.530000000001</v>
      </c>
      <c r="H44" s="24">
        <v>0.69</v>
      </c>
      <c r="I44" s="31">
        <v>6.52</v>
      </c>
      <c r="J44" s="31"/>
      <c r="K44" s="35"/>
    </row>
    <row r="45" spans="2:11" x14ac:dyDescent="0.3">
      <c r="B45" s="8" t="s">
        <v>2560</v>
      </c>
      <c r="C45" s="57" t="s">
        <v>595</v>
      </c>
      <c r="D45" s="54" t="s">
        <v>2561</v>
      </c>
      <c r="E45" s="6" t="s">
        <v>597</v>
      </c>
      <c r="F45" s="19">
        <v>1000</v>
      </c>
      <c r="G45" s="24">
        <v>10103.52</v>
      </c>
      <c r="H45" s="24">
        <v>0.69</v>
      </c>
      <c r="I45" s="31">
        <v>6.7</v>
      </c>
      <c r="J45" s="31"/>
      <c r="K45" s="35"/>
    </row>
    <row r="46" spans="2:11" x14ac:dyDescent="0.3">
      <c r="B46" s="8" t="s">
        <v>2562</v>
      </c>
      <c r="C46" s="57" t="s">
        <v>2563</v>
      </c>
      <c r="D46" s="54" t="s">
        <v>2564</v>
      </c>
      <c r="E46" s="6" t="s">
        <v>597</v>
      </c>
      <c r="F46" s="19">
        <v>1000</v>
      </c>
      <c r="G46" s="24">
        <v>10054.11</v>
      </c>
      <c r="H46" s="24">
        <v>0.68</v>
      </c>
      <c r="I46" s="31">
        <v>6.9850000000000003</v>
      </c>
      <c r="J46" s="31"/>
      <c r="K46" s="35" t="s">
        <v>598</v>
      </c>
    </row>
    <row r="47" spans="2:11" x14ac:dyDescent="0.3">
      <c r="B47" s="8" t="s">
        <v>2565</v>
      </c>
      <c r="C47" s="57" t="s">
        <v>2566</v>
      </c>
      <c r="D47" s="54" t="s">
        <v>2567</v>
      </c>
      <c r="E47" s="6" t="s">
        <v>1846</v>
      </c>
      <c r="F47" s="19">
        <v>1000</v>
      </c>
      <c r="G47" s="24">
        <v>10044.16</v>
      </c>
      <c r="H47" s="24">
        <v>0.68</v>
      </c>
      <c r="I47" s="31">
        <v>6.8399000000000001</v>
      </c>
      <c r="J47" s="31"/>
      <c r="K47" s="35" t="s">
        <v>598</v>
      </c>
    </row>
    <row r="48" spans="2:11" x14ac:dyDescent="0.3">
      <c r="B48" s="8" t="s">
        <v>2568</v>
      </c>
      <c r="C48" s="57" t="s">
        <v>2569</v>
      </c>
      <c r="D48" s="54" t="s">
        <v>2570</v>
      </c>
      <c r="E48" s="6" t="s">
        <v>637</v>
      </c>
      <c r="F48" s="19">
        <v>10000</v>
      </c>
      <c r="G48" s="24">
        <v>9607.98</v>
      </c>
      <c r="H48" s="24">
        <v>0.65</v>
      </c>
      <c r="I48" s="31">
        <v>7.08</v>
      </c>
      <c r="J48" s="31"/>
      <c r="K48" s="35" t="s">
        <v>598</v>
      </c>
    </row>
    <row r="49" spans="2:11" x14ac:dyDescent="0.3">
      <c r="B49" s="8" t="s">
        <v>2571</v>
      </c>
      <c r="C49" s="57" t="s">
        <v>412</v>
      </c>
      <c r="D49" s="54" t="s">
        <v>2572</v>
      </c>
      <c r="E49" s="6" t="s">
        <v>597</v>
      </c>
      <c r="F49" s="19">
        <v>7500</v>
      </c>
      <c r="G49" s="24">
        <v>7565.66</v>
      </c>
      <c r="H49" s="24">
        <v>0.51</v>
      </c>
      <c r="I49" s="31">
        <v>7.0149999999999997</v>
      </c>
      <c r="J49" s="31"/>
      <c r="K49" s="35" t="s">
        <v>598</v>
      </c>
    </row>
    <row r="50" spans="2:11" x14ac:dyDescent="0.3">
      <c r="B50" s="8" t="s">
        <v>2573</v>
      </c>
      <c r="C50" s="57" t="s">
        <v>666</v>
      </c>
      <c r="D50" s="54" t="s">
        <v>2574</v>
      </c>
      <c r="E50" s="6" t="s">
        <v>613</v>
      </c>
      <c r="F50" s="19">
        <v>750</v>
      </c>
      <c r="G50" s="24">
        <v>7527.59</v>
      </c>
      <c r="H50" s="24">
        <v>0.51</v>
      </c>
      <c r="I50" s="31">
        <v>7.5750000000000002</v>
      </c>
      <c r="J50" s="31"/>
      <c r="K50" s="35" t="s">
        <v>598</v>
      </c>
    </row>
    <row r="51" spans="2:11" x14ac:dyDescent="0.3">
      <c r="B51" s="8" t="s">
        <v>2575</v>
      </c>
      <c r="C51" s="57" t="s">
        <v>660</v>
      </c>
      <c r="D51" s="54" t="s">
        <v>2576</v>
      </c>
      <c r="E51" s="6" t="s">
        <v>597</v>
      </c>
      <c r="F51" s="19">
        <v>600</v>
      </c>
      <c r="G51" s="24">
        <v>5994.78</v>
      </c>
      <c r="H51" s="24">
        <v>0.41</v>
      </c>
      <c r="I51" s="31">
        <v>6.8445</v>
      </c>
      <c r="J51" s="31"/>
      <c r="K51" s="35" t="s">
        <v>598</v>
      </c>
    </row>
    <row r="52" spans="2:11" x14ac:dyDescent="0.3">
      <c r="B52" s="8" t="s">
        <v>1879</v>
      </c>
      <c r="C52" s="57" t="s">
        <v>626</v>
      </c>
      <c r="D52" s="54" t="s">
        <v>1880</v>
      </c>
      <c r="E52" s="6" t="s">
        <v>597</v>
      </c>
      <c r="F52" s="19">
        <v>5000</v>
      </c>
      <c r="G52" s="24">
        <v>5050.47</v>
      </c>
      <c r="H52" s="24">
        <v>0.34</v>
      </c>
      <c r="I52" s="31">
        <v>6.62</v>
      </c>
      <c r="J52" s="31"/>
      <c r="K52" s="35"/>
    </row>
    <row r="53" spans="2:11" x14ac:dyDescent="0.3">
      <c r="B53" s="8" t="s">
        <v>2577</v>
      </c>
      <c r="C53" s="57" t="s">
        <v>623</v>
      </c>
      <c r="D53" s="54" t="s">
        <v>2578</v>
      </c>
      <c r="E53" s="6" t="s">
        <v>597</v>
      </c>
      <c r="F53" s="19">
        <v>5000</v>
      </c>
      <c r="G53" s="24">
        <v>5036.8100000000004</v>
      </c>
      <c r="H53" s="24">
        <v>0.34</v>
      </c>
      <c r="I53" s="31">
        <v>6.7613000000000003</v>
      </c>
      <c r="J53" s="31"/>
      <c r="K53" s="35" t="s">
        <v>598</v>
      </c>
    </row>
    <row r="54" spans="2:11" x14ac:dyDescent="0.3">
      <c r="B54" s="8" t="s">
        <v>2437</v>
      </c>
      <c r="C54" s="57" t="s">
        <v>666</v>
      </c>
      <c r="D54" s="54" t="s">
        <v>2438</v>
      </c>
      <c r="E54" s="6" t="s">
        <v>613</v>
      </c>
      <c r="F54" s="19">
        <v>5000</v>
      </c>
      <c r="G54" s="24">
        <v>5024.3999999999996</v>
      </c>
      <c r="H54" s="24">
        <v>0.34</v>
      </c>
      <c r="I54" s="31">
        <v>7.5750000000000002</v>
      </c>
      <c r="J54" s="31"/>
      <c r="K54" s="35" t="s">
        <v>598</v>
      </c>
    </row>
    <row r="55" spans="2:11" x14ac:dyDescent="0.3">
      <c r="B55" s="8" t="s">
        <v>2579</v>
      </c>
      <c r="C55" s="57" t="s">
        <v>1098</v>
      </c>
      <c r="D55" s="54" t="s">
        <v>2580</v>
      </c>
      <c r="E55" s="6" t="s">
        <v>637</v>
      </c>
      <c r="F55" s="19">
        <v>5000</v>
      </c>
      <c r="G55" s="24">
        <v>5010.99</v>
      </c>
      <c r="H55" s="24">
        <v>0.34</v>
      </c>
      <c r="I55" s="31">
        <v>6.7949000000000002</v>
      </c>
      <c r="J55" s="31"/>
      <c r="K55" s="35" t="s">
        <v>598</v>
      </c>
    </row>
    <row r="56" spans="2:11" x14ac:dyDescent="0.3">
      <c r="B56" s="8" t="s">
        <v>2581</v>
      </c>
      <c r="C56" s="57" t="s">
        <v>657</v>
      </c>
      <c r="D56" s="54" t="s">
        <v>2582</v>
      </c>
      <c r="E56" s="6" t="s">
        <v>597</v>
      </c>
      <c r="F56" s="19">
        <v>500</v>
      </c>
      <c r="G56" s="24">
        <v>4971.71</v>
      </c>
      <c r="H56" s="24">
        <v>0.34</v>
      </c>
      <c r="I56" s="31">
        <v>6.55</v>
      </c>
      <c r="J56" s="31"/>
      <c r="K56" s="35" t="s">
        <v>598</v>
      </c>
    </row>
    <row r="57" spans="2:11" x14ac:dyDescent="0.3">
      <c r="B57" s="8" t="s">
        <v>2583</v>
      </c>
      <c r="C57" s="57" t="s">
        <v>595</v>
      </c>
      <c r="D57" s="54" t="s">
        <v>2584</v>
      </c>
      <c r="E57" s="6" t="s">
        <v>597</v>
      </c>
      <c r="F57" s="19">
        <v>500</v>
      </c>
      <c r="G57" s="24">
        <v>4968.38</v>
      </c>
      <c r="H57" s="24">
        <v>0.34</v>
      </c>
      <c r="I57" s="31">
        <v>6.82</v>
      </c>
      <c r="J57" s="31"/>
      <c r="K57" s="35" t="s">
        <v>598</v>
      </c>
    </row>
    <row r="58" spans="2:11" x14ac:dyDescent="0.3">
      <c r="B58" s="8" t="s">
        <v>2585</v>
      </c>
      <c r="C58" s="57" t="s">
        <v>84</v>
      </c>
      <c r="D58" s="54" t="s">
        <v>2586</v>
      </c>
      <c r="E58" s="6" t="s">
        <v>631</v>
      </c>
      <c r="F58" s="19">
        <v>450000</v>
      </c>
      <c r="G58" s="24">
        <v>4547.8</v>
      </c>
      <c r="H58" s="24">
        <v>0.31</v>
      </c>
      <c r="I58" s="31">
        <v>7.375</v>
      </c>
      <c r="J58" s="31"/>
      <c r="K58" s="35" t="s">
        <v>598</v>
      </c>
    </row>
    <row r="59" spans="2:11" x14ac:dyDescent="0.3">
      <c r="B59" s="8" t="s">
        <v>2587</v>
      </c>
      <c r="C59" s="57" t="s">
        <v>626</v>
      </c>
      <c r="D59" s="54" t="s">
        <v>2588</v>
      </c>
      <c r="E59" s="6" t="s">
        <v>597</v>
      </c>
      <c r="F59" s="19">
        <v>3700</v>
      </c>
      <c r="G59" s="24">
        <v>3736.25</v>
      </c>
      <c r="H59" s="24">
        <v>0.25</v>
      </c>
      <c r="I59" s="31">
        <v>6.6182999999999996</v>
      </c>
      <c r="J59" s="31"/>
      <c r="K59" s="35"/>
    </row>
    <row r="60" spans="2:11" x14ac:dyDescent="0.3">
      <c r="B60" s="8" t="s">
        <v>2589</v>
      </c>
      <c r="C60" s="57" t="s">
        <v>1818</v>
      </c>
      <c r="D60" s="54" t="s">
        <v>2590</v>
      </c>
      <c r="E60" s="6" t="s">
        <v>606</v>
      </c>
      <c r="F60" s="19">
        <v>350</v>
      </c>
      <c r="G60" s="24">
        <v>3500.73</v>
      </c>
      <c r="H60" s="24">
        <v>0.24</v>
      </c>
      <c r="I60" s="31">
        <v>6.7519999999999998</v>
      </c>
      <c r="J60" s="31"/>
      <c r="K60" s="35" t="s">
        <v>598</v>
      </c>
    </row>
    <row r="61" spans="2:11" x14ac:dyDescent="0.3">
      <c r="B61" s="8" t="s">
        <v>2591</v>
      </c>
      <c r="C61" s="57" t="s">
        <v>2563</v>
      </c>
      <c r="D61" s="54" t="s">
        <v>2592</v>
      </c>
      <c r="E61" s="6" t="s">
        <v>597</v>
      </c>
      <c r="F61" s="19">
        <v>2500</v>
      </c>
      <c r="G61" s="24">
        <v>2529.8200000000002</v>
      </c>
      <c r="H61" s="24">
        <v>0.17</v>
      </c>
      <c r="I61" s="31">
        <v>7.03</v>
      </c>
      <c r="J61" s="31"/>
      <c r="K61" s="35" t="s">
        <v>598</v>
      </c>
    </row>
    <row r="62" spans="2:11" x14ac:dyDescent="0.3">
      <c r="B62" s="8" t="s">
        <v>2593</v>
      </c>
      <c r="C62" s="57" t="s">
        <v>84</v>
      </c>
      <c r="D62" s="54" t="s">
        <v>2594</v>
      </c>
      <c r="E62" s="6" t="s">
        <v>631</v>
      </c>
      <c r="F62" s="19">
        <v>2500</v>
      </c>
      <c r="G62" s="24">
        <v>2518.7399999999998</v>
      </c>
      <c r="H62" s="24">
        <v>0.17</v>
      </c>
      <c r="I62" s="31">
        <v>7.38</v>
      </c>
      <c r="J62" s="31"/>
      <c r="K62" s="35" t="s">
        <v>598</v>
      </c>
    </row>
    <row r="63" spans="2:11" x14ac:dyDescent="0.3">
      <c r="B63" s="8" t="s">
        <v>2595</v>
      </c>
      <c r="C63" s="57" t="s">
        <v>1213</v>
      </c>
      <c r="D63" s="54" t="s">
        <v>2596</v>
      </c>
      <c r="E63" s="6" t="s">
        <v>637</v>
      </c>
      <c r="F63" s="19">
        <v>250</v>
      </c>
      <c r="G63" s="24">
        <v>2512.84</v>
      </c>
      <c r="H63" s="24">
        <v>0.17</v>
      </c>
      <c r="I63" s="31">
        <v>6.5991999999999997</v>
      </c>
      <c r="J63" s="31"/>
      <c r="K63" s="35" t="s">
        <v>598</v>
      </c>
    </row>
    <row r="64" spans="2:11" x14ac:dyDescent="0.3">
      <c r="B64" s="8" t="s">
        <v>1217</v>
      </c>
      <c r="C64" s="57" t="s">
        <v>1218</v>
      </c>
      <c r="D64" s="54" t="s">
        <v>1219</v>
      </c>
      <c r="E64" s="6" t="s">
        <v>597</v>
      </c>
      <c r="F64" s="19">
        <v>250</v>
      </c>
      <c r="G64" s="24">
        <v>2499.09</v>
      </c>
      <c r="H64" s="24">
        <v>0.17</v>
      </c>
      <c r="I64" s="31">
        <v>6.9233000000000002</v>
      </c>
      <c r="J64" s="31"/>
      <c r="K64" s="35" t="s">
        <v>598</v>
      </c>
    </row>
    <row r="65" spans="2:11" x14ac:dyDescent="0.3">
      <c r="C65" s="58" t="s">
        <v>175</v>
      </c>
      <c r="D65" s="54"/>
      <c r="E65" s="6"/>
      <c r="F65" s="19"/>
      <c r="G65" s="25">
        <v>662197.57999999996</v>
      </c>
      <c r="H65" s="25">
        <v>44.94</v>
      </c>
      <c r="I65" s="31"/>
      <c r="J65" s="31"/>
      <c r="K65" s="35"/>
    </row>
    <row r="66" spans="2:11" x14ac:dyDescent="0.3">
      <c r="C66" s="57"/>
      <c r="D66" s="54"/>
      <c r="E66" s="6"/>
      <c r="F66" s="19"/>
      <c r="G66" s="24"/>
      <c r="H66" s="24"/>
      <c r="I66" s="31"/>
      <c r="J66" s="31"/>
      <c r="K66" s="35"/>
    </row>
    <row r="67" spans="2:11" x14ac:dyDescent="0.3">
      <c r="C67" s="58" t="s">
        <v>7</v>
      </c>
      <c r="D67" s="54"/>
      <c r="E67" s="6"/>
      <c r="F67" s="19"/>
      <c r="G67" s="24" t="s">
        <v>2</v>
      </c>
      <c r="H67" s="24" t="s">
        <v>2</v>
      </c>
      <c r="I67" s="31"/>
      <c r="J67" s="31"/>
      <c r="K67" s="35"/>
    </row>
    <row r="68" spans="2:11" x14ac:dyDescent="0.3">
      <c r="C68" s="57"/>
      <c r="D68" s="54"/>
      <c r="E68" s="6"/>
      <c r="F68" s="19"/>
      <c r="G68" s="24"/>
      <c r="H68" s="24"/>
      <c r="I68" s="31"/>
      <c r="J68" s="31"/>
      <c r="K68" s="35"/>
    </row>
    <row r="69" spans="2:11" x14ac:dyDescent="0.3">
      <c r="C69" s="59" t="s">
        <v>8</v>
      </c>
      <c r="D69" s="54"/>
      <c r="E69" s="6"/>
      <c r="F69" s="19"/>
      <c r="G69" s="24"/>
      <c r="H69" s="24"/>
      <c r="I69" s="31"/>
      <c r="J69" s="31"/>
      <c r="K69" s="35"/>
    </row>
    <row r="70" spans="2:11" x14ac:dyDescent="0.3">
      <c r="B70" s="8" t="s">
        <v>1915</v>
      </c>
      <c r="C70" s="57" t="s">
        <v>5146</v>
      </c>
      <c r="D70" s="54" t="s">
        <v>1916</v>
      </c>
      <c r="E70" s="6" t="s">
        <v>705</v>
      </c>
      <c r="F70" s="19">
        <v>327</v>
      </c>
      <c r="G70" s="24">
        <v>23115.37</v>
      </c>
      <c r="H70" s="24">
        <v>1.57</v>
      </c>
      <c r="I70" s="31">
        <v>7.3849999999999998</v>
      </c>
      <c r="J70" s="31"/>
      <c r="K70" s="35" t="s">
        <v>598</v>
      </c>
    </row>
    <row r="71" spans="2:11" x14ac:dyDescent="0.3">
      <c r="B71" s="8" t="s">
        <v>1917</v>
      </c>
      <c r="C71" s="57" t="s">
        <v>5147</v>
      </c>
      <c r="D71" s="54" t="s">
        <v>1918</v>
      </c>
      <c r="E71" s="6" t="s">
        <v>1919</v>
      </c>
      <c r="F71" s="19">
        <v>193</v>
      </c>
      <c r="G71" s="24">
        <v>11772.48</v>
      </c>
      <c r="H71" s="24">
        <v>0.8</v>
      </c>
      <c r="I71" s="31">
        <v>7.3849999999999998</v>
      </c>
      <c r="J71" s="31"/>
      <c r="K71" s="35" t="s">
        <v>598</v>
      </c>
    </row>
    <row r="72" spans="2:11" x14ac:dyDescent="0.3">
      <c r="B72" s="8" t="s">
        <v>2597</v>
      </c>
      <c r="C72" s="57" t="s">
        <v>5147</v>
      </c>
      <c r="D72" s="54" t="s">
        <v>2598</v>
      </c>
      <c r="E72" s="6" t="s">
        <v>1919</v>
      </c>
      <c r="F72" s="19">
        <v>99</v>
      </c>
      <c r="G72" s="24">
        <v>9057.07</v>
      </c>
      <c r="H72" s="24">
        <v>0.61</v>
      </c>
      <c r="I72" s="31">
        <v>7.5192500000000004</v>
      </c>
      <c r="J72" s="31"/>
      <c r="K72" s="35" t="s">
        <v>598</v>
      </c>
    </row>
    <row r="73" spans="2:11" x14ac:dyDescent="0.3">
      <c r="B73" s="8" t="s">
        <v>2599</v>
      </c>
      <c r="C73" s="57" t="s">
        <v>5148</v>
      </c>
      <c r="D73" s="54" t="s">
        <v>2600</v>
      </c>
      <c r="E73" s="6" t="s">
        <v>705</v>
      </c>
      <c r="F73" s="19">
        <v>50</v>
      </c>
      <c r="G73" s="24">
        <v>5007.2</v>
      </c>
      <c r="H73" s="24">
        <v>0.34</v>
      </c>
      <c r="I73" s="31">
        <v>6.7324999999999999</v>
      </c>
      <c r="J73" s="31"/>
      <c r="K73" s="35" t="s">
        <v>598</v>
      </c>
    </row>
    <row r="74" spans="2:11" x14ac:dyDescent="0.3">
      <c r="C74" s="58" t="s">
        <v>175</v>
      </c>
      <c r="D74" s="54"/>
      <c r="E74" s="6"/>
      <c r="F74" s="19"/>
      <c r="G74" s="25">
        <v>48952.12</v>
      </c>
      <c r="H74" s="25">
        <v>3.32</v>
      </c>
      <c r="I74" s="31"/>
      <c r="J74" s="31"/>
      <c r="K74" s="35"/>
    </row>
    <row r="75" spans="2:11" x14ac:dyDescent="0.3">
      <c r="C75" s="57"/>
      <c r="D75" s="54"/>
      <c r="E75" s="6"/>
      <c r="F75" s="19"/>
      <c r="G75" s="24"/>
      <c r="H75" s="24"/>
      <c r="I75" s="31"/>
      <c r="J75" s="31"/>
      <c r="K75" s="35"/>
    </row>
    <row r="76" spans="2:11" x14ac:dyDescent="0.3">
      <c r="C76" s="59" t="s">
        <v>9</v>
      </c>
      <c r="D76" s="54"/>
      <c r="E76" s="6"/>
      <c r="F76" s="19"/>
      <c r="G76" s="24"/>
      <c r="H76" s="24"/>
      <c r="I76" s="31"/>
      <c r="J76" s="31"/>
      <c r="K76" s="35"/>
    </row>
    <row r="77" spans="2:11" x14ac:dyDescent="0.3">
      <c r="B77" s="8" t="s">
        <v>1503</v>
      </c>
      <c r="C77" s="57" t="s">
        <v>1504</v>
      </c>
      <c r="D77" s="54" t="s">
        <v>1505</v>
      </c>
      <c r="E77" s="6" t="s">
        <v>186</v>
      </c>
      <c r="F77" s="19">
        <v>22500000</v>
      </c>
      <c r="G77" s="24">
        <v>22493.16</v>
      </c>
      <c r="H77" s="24">
        <v>1.53</v>
      </c>
      <c r="I77" s="31">
        <v>5.7372049000000001</v>
      </c>
      <c r="J77" s="31"/>
      <c r="K77" s="35"/>
    </row>
    <row r="78" spans="2:11" x14ac:dyDescent="0.3">
      <c r="B78" s="8" t="s">
        <v>1198</v>
      </c>
      <c r="C78" s="57" t="s">
        <v>1199</v>
      </c>
      <c r="D78" s="54" t="s">
        <v>1200</v>
      </c>
      <c r="E78" s="6" t="s">
        <v>186</v>
      </c>
      <c r="F78" s="19">
        <v>15000000</v>
      </c>
      <c r="G78" s="24">
        <v>15576.63</v>
      </c>
      <c r="H78" s="24">
        <v>1.06</v>
      </c>
      <c r="I78" s="31">
        <v>0</v>
      </c>
      <c r="J78" s="31"/>
      <c r="K78" s="35"/>
    </row>
    <row r="79" spans="2:11" x14ac:dyDescent="0.3">
      <c r="B79" s="8" t="s">
        <v>2601</v>
      </c>
      <c r="C79" s="57" t="s">
        <v>2602</v>
      </c>
      <c r="D79" s="54" t="s">
        <v>2603</v>
      </c>
      <c r="E79" s="6" t="s">
        <v>186</v>
      </c>
      <c r="F79" s="19">
        <v>15200000</v>
      </c>
      <c r="G79" s="24">
        <v>15300.72</v>
      </c>
      <c r="H79" s="24">
        <v>1.04</v>
      </c>
      <c r="I79" s="31">
        <v>5.9530424999999996</v>
      </c>
      <c r="J79" s="31"/>
      <c r="K79" s="35"/>
    </row>
    <row r="80" spans="2:11" x14ac:dyDescent="0.3">
      <c r="B80" s="8" t="s">
        <v>2604</v>
      </c>
      <c r="C80" s="57" t="s">
        <v>2605</v>
      </c>
      <c r="D80" s="54" t="s">
        <v>2606</v>
      </c>
      <c r="E80" s="6" t="s">
        <v>186</v>
      </c>
      <c r="F80" s="19">
        <v>3500000</v>
      </c>
      <c r="G80" s="24">
        <v>3611.78</v>
      </c>
      <c r="H80" s="24">
        <v>0.25</v>
      </c>
      <c r="I80" s="31">
        <v>5.7880066000000001</v>
      </c>
      <c r="J80" s="31"/>
      <c r="K80" s="35"/>
    </row>
    <row r="81" spans="1:11" x14ac:dyDescent="0.3">
      <c r="C81" s="58" t="s">
        <v>175</v>
      </c>
      <c r="D81" s="54"/>
      <c r="E81" s="6"/>
      <c r="F81" s="19"/>
      <c r="G81" s="25">
        <v>56982.29</v>
      </c>
      <c r="H81" s="25">
        <v>3.88</v>
      </c>
      <c r="I81" s="31"/>
      <c r="J81" s="31"/>
      <c r="K81" s="35"/>
    </row>
    <row r="82" spans="1:11" x14ac:dyDescent="0.3">
      <c r="C82" s="57"/>
      <c r="D82" s="54"/>
      <c r="E82" s="6"/>
      <c r="F82" s="19"/>
      <c r="G82" s="24"/>
      <c r="H82" s="24"/>
      <c r="I82" s="31"/>
      <c r="J82" s="31"/>
      <c r="K82" s="35"/>
    </row>
    <row r="83" spans="1:11" x14ac:dyDescent="0.3">
      <c r="C83" s="59" t="s">
        <v>10</v>
      </c>
      <c r="D83" s="54"/>
      <c r="E83" s="6"/>
      <c r="F83" s="19"/>
      <c r="G83" s="24"/>
      <c r="H83" s="24"/>
      <c r="I83" s="31"/>
      <c r="J83" s="31"/>
      <c r="K83" s="35"/>
    </row>
    <row r="84" spans="1:11" x14ac:dyDescent="0.3">
      <c r="B84" s="8" t="s">
        <v>1929</v>
      </c>
      <c r="C84" s="57" t="s">
        <v>1930</v>
      </c>
      <c r="D84" s="54" t="s">
        <v>1931</v>
      </c>
      <c r="E84" s="6" t="s">
        <v>186</v>
      </c>
      <c r="F84" s="19">
        <v>84992300</v>
      </c>
      <c r="G84" s="24">
        <v>86120.4</v>
      </c>
      <c r="H84" s="24">
        <v>5.85</v>
      </c>
      <c r="I84" s="31">
        <v>5.9818625000000001</v>
      </c>
      <c r="J84" s="31"/>
      <c r="K84" s="35"/>
    </row>
    <row r="85" spans="1:11" x14ac:dyDescent="0.3">
      <c r="B85" s="8" t="s">
        <v>2607</v>
      </c>
      <c r="C85" s="57" t="s">
        <v>2608</v>
      </c>
      <c r="D85" s="54" t="s">
        <v>2609</v>
      </c>
      <c r="E85" s="6" t="s">
        <v>186</v>
      </c>
      <c r="F85" s="19">
        <v>16000000</v>
      </c>
      <c r="G85" s="24">
        <v>16559.46</v>
      </c>
      <c r="H85" s="24">
        <v>1.1200000000000001</v>
      </c>
      <c r="I85" s="31">
        <v>5.9610208</v>
      </c>
      <c r="J85" s="31"/>
      <c r="K85" s="35"/>
    </row>
    <row r="86" spans="1:11" x14ac:dyDescent="0.3">
      <c r="B86" s="8" t="s">
        <v>2610</v>
      </c>
      <c r="C86" s="57" t="s">
        <v>2611</v>
      </c>
      <c r="D86" s="54" t="s">
        <v>2612</v>
      </c>
      <c r="E86" s="6" t="s">
        <v>186</v>
      </c>
      <c r="F86" s="19">
        <v>7500000</v>
      </c>
      <c r="G86" s="24">
        <v>7653.61</v>
      </c>
      <c r="H86" s="24">
        <v>0.52</v>
      </c>
      <c r="I86" s="31">
        <v>5.9197642000000004</v>
      </c>
      <c r="J86" s="31"/>
      <c r="K86" s="35"/>
    </row>
    <row r="87" spans="1:11" x14ac:dyDescent="0.3">
      <c r="B87" s="8" t="s">
        <v>2613</v>
      </c>
      <c r="C87" s="57" t="s">
        <v>2614</v>
      </c>
      <c r="D87" s="54" t="s">
        <v>2615</v>
      </c>
      <c r="E87" s="6" t="s">
        <v>186</v>
      </c>
      <c r="F87" s="19">
        <v>7200000</v>
      </c>
      <c r="G87" s="24">
        <v>7319.57</v>
      </c>
      <c r="H87" s="24">
        <v>0.5</v>
      </c>
      <c r="I87" s="31">
        <v>5.9455707999999996</v>
      </c>
      <c r="J87" s="31"/>
      <c r="K87" s="35"/>
    </row>
    <row r="88" spans="1:11" x14ac:dyDescent="0.3">
      <c r="B88" s="8" t="s">
        <v>2616</v>
      </c>
      <c r="C88" s="57" t="s">
        <v>2617</v>
      </c>
      <c r="D88" s="54" t="s">
        <v>2618</v>
      </c>
      <c r="E88" s="6" t="s">
        <v>186</v>
      </c>
      <c r="F88" s="19">
        <v>3500000</v>
      </c>
      <c r="G88" s="24">
        <v>3557.46</v>
      </c>
      <c r="H88" s="24">
        <v>0.24</v>
      </c>
      <c r="I88" s="31">
        <v>5.9507137999999999</v>
      </c>
      <c r="J88" s="31"/>
      <c r="K88" s="35"/>
    </row>
    <row r="89" spans="1:11" x14ac:dyDescent="0.3">
      <c r="C89" s="58" t="s">
        <v>175</v>
      </c>
      <c r="D89" s="54"/>
      <c r="E89" s="6"/>
      <c r="F89" s="19"/>
      <c r="G89" s="25">
        <v>121210.5</v>
      </c>
      <c r="H89" s="25">
        <v>8.23</v>
      </c>
      <c r="I89" s="31"/>
      <c r="J89" s="31"/>
      <c r="K89" s="35"/>
    </row>
    <row r="90" spans="1:11" x14ac:dyDescent="0.3">
      <c r="C90" s="57"/>
      <c r="D90" s="54"/>
      <c r="E90" s="6"/>
      <c r="F90" s="19"/>
      <c r="G90" s="24"/>
      <c r="H90" s="24"/>
      <c r="I90" s="31"/>
      <c r="J90" s="31"/>
      <c r="K90" s="35"/>
    </row>
    <row r="91" spans="1:11" x14ac:dyDescent="0.3">
      <c r="A91" s="10"/>
      <c r="B91" s="28"/>
      <c r="C91" s="58" t="s">
        <v>11</v>
      </c>
      <c r="D91" s="54"/>
      <c r="E91" s="6"/>
      <c r="F91" s="19"/>
      <c r="G91" s="24"/>
      <c r="H91" s="24"/>
      <c r="I91" s="31"/>
      <c r="J91" s="31"/>
      <c r="K91" s="35"/>
    </row>
    <row r="92" spans="1:11" x14ac:dyDescent="0.3">
      <c r="C92" s="59" t="s">
        <v>13</v>
      </c>
      <c r="D92" s="54"/>
      <c r="E92" s="6"/>
      <c r="F92" s="19"/>
      <c r="G92" s="24"/>
      <c r="H92" s="24"/>
      <c r="I92" s="31"/>
      <c r="J92" s="31"/>
      <c r="K92" s="35"/>
    </row>
    <row r="93" spans="1:11" x14ac:dyDescent="0.3">
      <c r="B93" s="8" t="s">
        <v>1583</v>
      </c>
      <c r="C93" s="57" t="s">
        <v>1584</v>
      </c>
      <c r="D93" s="54" t="s">
        <v>1585</v>
      </c>
      <c r="E93" s="6" t="s">
        <v>735</v>
      </c>
      <c r="F93" s="19">
        <v>5000</v>
      </c>
      <c r="G93" s="24">
        <v>24590.880000000001</v>
      </c>
      <c r="H93" s="24">
        <v>1.67</v>
      </c>
      <c r="I93" s="31">
        <v>6.98</v>
      </c>
      <c r="J93" s="31"/>
      <c r="K93" s="35" t="s">
        <v>598</v>
      </c>
    </row>
    <row r="94" spans="1:11" x14ac:dyDescent="0.3">
      <c r="B94" s="8" t="s">
        <v>2619</v>
      </c>
      <c r="C94" s="57" t="s">
        <v>1617</v>
      </c>
      <c r="D94" s="54" t="s">
        <v>2620</v>
      </c>
      <c r="E94" s="6" t="s">
        <v>735</v>
      </c>
      <c r="F94" s="19">
        <v>5000</v>
      </c>
      <c r="G94" s="24">
        <v>23782.43</v>
      </c>
      <c r="H94" s="24">
        <v>1.61</v>
      </c>
      <c r="I94" s="31">
        <v>7.5350000000000001</v>
      </c>
      <c r="J94" s="31"/>
      <c r="K94" s="35" t="s">
        <v>598</v>
      </c>
    </row>
    <row r="95" spans="1:11" x14ac:dyDescent="0.3">
      <c r="B95" s="8" t="s">
        <v>1622</v>
      </c>
      <c r="C95" s="57" t="s">
        <v>84</v>
      </c>
      <c r="D95" s="54" t="s">
        <v>1623</v>
      </c>
      <c r="E95" s="6" t="s">
        <v>735</v>
      </c>
      <c r="F95" s="19">
        <v>5000</v>
      </c>
      <c r="G95" s="24">
        <v>23382.1</v>
      </c>
      <c r="H95" s="24">
        <v>1.59</v>
      </c>
      <c r="I95" s="31">
        <v>7.1749999999999998</v>
      </c>
      <c r="J95" s="31"/>
      <c r="K95" s="35" t="s">
        <v>598</v>
      </c>
    </row>
    <row r="96" spans="1:11" x14ac:dyDescent="0.3">
      <c r="B96" s="8" t="s">
        <v>2621</v>
      </c>
      <c r="C96" s="57" t="s">
        <v>1633</v>
      </c>
      <c r="D96" s="54" t="s">
        <v>2622</v>
      </c>
      <c r="E96" s="6" t="s">
        <v>735</v>
      </c>
      <c r="F96" s="19">
        <v>4000</v>
      </c>
      <c r="G96" s="24">
        <v>18974.439999999999</v>
      </c>
      <c r="H96" s="24">
        <v>1.29</v>
      </c>
      <c r="I96" s="31">
        <v>6.85</v>
      </c>
      <c r="J96" s="31"/>
      <c r="K96" s="35"/>
    </row>
    <row r="97" spans="2:11" x14ac:dyDescent="0.3">
      <c r="B97" s="8" t="s">
        <v>1637</v>
      </c>
      <c r="C97" s="57" t="s">
        <v>1271</v>
      </c>
      <c r="D97" s="54" t="s">
        <v>1638</v>
      </c>
      <c r="E97" s="6" t="s">
        <v>735</v>
      </c>
      <c r="F97" s="19">
        <v>4000</v>
      </c>
      <c r="G97" s="24">
        <v>18970.060000000001</v>
      </c>
      <c r="H97" s="24">
        <v>1.29</v>
      </c>
      <c r="I97" s="31">
        <v>6.81</v>
      </c>
      <c r="J97" s="31"/>
      <c r="K97" s="35" t="s">
        <v>598</v>
      </c>
    </row>
    <row r="98" spans="2:11" x14ac:dyDescent="0.3">
      <c r="B98" s="8" t="s">
        <v>2463</v>
      </c>
      <c r="C98" s="57" t="s">
        <v>666</v>
      </c>
      <c r="D98" s="54" t="s">
        <v>2464</v>
      </c>
      <c r="E98" s="6" t="s">
        <v>735</v>
      </c>
      <c r="F98" s="19">
        <v>3500</v>
      </c>
      <c r="G98" s="24">
        <v>17038.75</v>
      </c>
      <c r="H98" s="24">
        <v>1.1599999999999999</v>
      </c>
      <c r="I98" s="31">
        <v>7.16</v>
      </c>
      <c r="J98" s="31"/>
      <c r="K98" s="35"/>
    </row>
    <row r="99" spans="2:11" x14ac:dyDescent="0.3">
      <c r="B99" s="8" t="s">
        <v>1604</v>
      </c>
      <c r="C99" s="57" t="s">
        <v>666</v>
      </c>
      <c r="D99" s="54" t="s">
        <v>1605</v>
      </c>
      <c r="E99" s="6" t="s">
        <v>735</v>
      </c>
      <c r="F99" s="19">
        <v>2000</v>
      </c>
      <c r="G99" s="24">
        <v>9790.65</v>
      </c>
      <c r="H99" s="24">
        <v>0.66</v>
      </c>
      <c r="I99" s="31">
        <v>7.0952000000000002</v>
      </c>
      <c r="J99" s="31"/>
      <c r="K99" s="35"/>
    </row>
    <row r="100" spans="2:11" x14ac:dyDescent="0.3">
      <c r="B100" s="8" t="s">
        <v>1630</v>
      </c>
      <c r="C100" s="57" t="s">
        <v>84</v>
      </c>
      <c r="D100" s="54" t="s">
        <v>1631</v>
      </c>
      <c r="E100" s="6" t="s">
        <v>735</v>
      </c>
      <c r="F100" s="19">
        <v>2000</v>
      </c>
      <c r="G100" s="24">
        <v>9535.01</v>
      </c>
      <c r="H100" s="24">
        <v>0.65</v>
      </c>
      <c r="I100" s="31">
        <v>7.1199000000000003</v>
      </c>
      <c r="J100" s="31"/>
      <c r="K100" s="35" t="s">
        <v>598</v>
      </c>
    </row>
    <row r="101" spans="2:11" x14ac:dyDescent="0.3">
      <c r="B101" s="8" t="s">
        <v>2623</v>
      </c>
      <c r="C101" s="57" t="s">
        <v>2468</v>
      </c>
      <c r="D101" s="54" t="s">
        <v>2624</v>
      </c>
      <c r="E101" s="6" t="s">
        <v>735</v>
      </c>
      <c r="F101" s="19">
        <v>2000</v>
      </c>
      <c r="G101" s="24">
        <v>9375.33</v>
      </c>
      <c r="H101" s="24">
        <v>0.64</v>
      </c>
      <c r="I101" s="31">
        <v>6.87</v>
      </c>
      <c r="J101" s="31"/>
      <c r="K101" s="35" t="s">
        <v>598</v>
      </c>
    </row>
    <row r="102" spans="2:11" x14ac:dyDescent="0.3">
      <c r="B102" s="8" t="s">
        <v>2625</v>
      </c>
      <c r="C102" s="57" t="s">
        <v>2569</v>
      </c>
      <c r="D102" s="54" t="s">
        <v>2626</v>
      </c>
      <c r="E102" s="6" t="s">
        <v>742</v>
      </c>
      <c r="F102" s="19">
        <v>1700</v>
      </c>
      <c r="G102" s="24">
        <v>8109.1</v>
      </c>
      <c r="H102" s="24">
        <v>0.55000000000000004</v>
      </c>
      <c r="I102" s="31">
        <v>6.69</v>
      </c>
      <c r="J102" s="31"/>
      <c r="K102" s="35" t="s">
        <v>598</v>
      </c>
    </row>
    <row r="103" spans="2:11" x14ac:dyDescent="0.3">
      <c r="B103" s="8" t="s">
        <v>1590</v>
      </c>
      <c r="C103" s="57" t="s">
        <v>1591</v>
      </c>
      <c r="D103" s="54" t="s">
        <v>1592</v>
      </c>
      <c r="E103" s="6" t="s">
        <v>735</v>
      </c>
      <c r="F103" s="19">
        <v>1000</v>
      </c>
      <c r="G103" s="24">
        <v>4795.28</v>
      </c>
      <c r="H103" s="24">
        <v>0.33</v>
      </c>
      <c r="I103" s="31">
        <v>6.8948999999999998</v>
      </c>
      <c r="J103" s="31"/>
      <c r="K103" s="35" t="s">
        <v>598</v>
      </c>
    </row>
    <row r="104" spans="2:11" x14ac:dyDescent="0.3">
      <c r="C104" s="58" t="s">
        <v>175</v>
      </c>
      <c r="D104" s="54"/>
      <c r="E104" s="6"/>
      <c r="F104" s="19"/>
      <c r="G104" s="25">
        <v>168344.03</v>
      </c>
      <c r="H104" s="25">
        <v>11.44</v>
      </c>
      <c r="I104" s="31"/>
      <c r="J104" s="31"/>
      <c r="K104" s="35"/>
    </row>
    <row r="105" spans="2:11" x14ac:dyDescent="0.3">
      <c r="C105" s="57"/>
      <c r="D105" s="54"/>
      <c r="E105" s="6"/>
      <c r="F105" s="19"/>
      <c r="G105" s="24"/>
      <c r="H105" s="24"/>
      <c r="I105" s="31"/>
      <c r="J105" s="31"/>
      <c r="K105" s="35"/>
    </row>
    <row r="106" spans="2:11" x14ac:dyDescent="0.3">
      <c r="C106" s="59" t="s">
        <v>14</v>
      </c>
      <c r="D106" s="54"/>
      <c r="E106" s="6"/>
      <c r="F106" s="19"/>
      <c r="G106" s="24"/>
      <c r="H106" s="24"/>
      <c r="I106" s="31"/>
      <c r="J106" s="31"/>
      <c r="K106" s="35"/>
    </row>
    <row r="107" spans="2:11" x14ac:dyDescent="0.3">
      <c r="B107" s="8" t="s">
        <v>1646</v>
      </c>
      <c r="C107" s="57" t="s">
        <v>41</v>
      </c>
      <c r="D107" s="54" t="s">
        <v>1647</v>
      </c>
      <c r="E107" s="6" t="s">
        <v>735</v>
      </c>
      <c r="F107" s="19">
        <v>11500</v>
      </c>
      <c r="G107" s="24">
        <v>54650.3</v>
      </c>
      <c r="H107" s="24">
        <v>3.71</v>
      </c>
      <c r="I107" s="31">
        <v>6.43</v>
      </c>
      <c r="J107" s="31"/>
      <c r="K107" s="35" t="s">
        <v>598</v>
      </c>
    </row>
    <row r="108" spans="2:11" x14ac:dyDescent="0.3">
      <c r="B108" s="8" t="s">
        <v>1707</v>
      </c>
      <c r="C108" s="57" t="s">
        <v>1413</v>
      </c>
      <c r="D108" s="54" t="s">
        <v>1708</v>
      </c>
      <c r="E108" s="6" t="s">
        <v>735</v>
      </c>
      <c r="F108" s="19">
        <v>9000</v>
      </c>
      <c r="G108" s="24">
        <v>42865.43</v>
      </c>
      <c r="H108" s="24">
        <v>2.91</v>
      </c>
      <c r="I108" s="31">
        <v>6.4</v>
      </c>
      <c r="J108" s="31"/>
      <c r="K108" s="35" t="s">
        <v>598</v>
      </c>
    </row>
    <row r="109" spans="2:11" x14ac:dyDescent="0.3">
      <c r="B109" s="8" t="s">
        <v>1663</v>
      </c>
      <c r="C109" s="57" t="s">
        <v>1441</v>
      </c>
      <c r="D109" s="54" t="s">
        <v>1664</v>
      </c>
      <c r="E109" s="6" t="s">
        <v>735</v>
      </c>
      <c r="F109" s="19">
        <v>8000</v>
      </c>
      <c r="G109" s="24">
        <v>37545.72</v>
      </c>
      <c r="H109" s="24">
        <v>2.5499999999999998</v>
      </c>
      <c r="I109" s="31">
        <v>6.74</v>
      </c>
      <c r="J109" s="31"/>
      <c r="K109" s="35" t="s">
        <v>598</v>
      </c>
    </row>
    <row r="110" spans="2:11" x14ac:dyDescent="0.3">
      <c r="B110" s="8" t="s">
        <v>2627</v>
      </c>
      <c r="C110" s="57" t="s">
        <v>41</v>
      </c>
      <c r="D110" s="54" t="s">
        <v>2628</v>
      </c>
      <c r="E110" s="6" t="s">
        <v>735</v>
      </c>
      <c r="F110" s="19">
        <v>7000</v>
      </c>
      <c r="G110" s="24">
        <v>33332.36</v>
      </c>
      <c r="H110" s="24">
        <v>2.2599999999999998</v>
      </c>
      <c r="I110" s="31">
        <v>6.43</v>
      </c>
      <c r="J110" s="31"/>
      <c r="K110" s="35" t="s">
        <v>598</v>
      </c>
    </row>
    <row r="111" spans="2:11" x14ac:dyDescent="0.3">
      <c r="B111" s="8" t="s">
        <v>1650</v>
      </c>
      <c r="C111" s="57" t="s">
        <v>292</v>
      </c>
      <c r="D111" s="54" t="s">
        <v>1651</v>
      </c>
      <c r="E111" s="6" t="s">
        <v>735</v>
      </c>
      <c r="F111" s="19">
        <v>6000</v>
      </c>
      <c r="G111" s="24">
        <v>28548.33</v>
      </c>
      <c r="H111" s="24">
        <v>1.94</v>
      </c>
      <c r="I111" s="31">
        <v>6.4</v>
      </c>
      <c r="J111" s="31"/>
      <c r="K111" s="35" t="s">
        <v>598</v>
      </c>
    </row>
    <row r="112" spans="2:11" x14ac:dyDescent="0.3">
      <c r="B112" s="8" t="s">
        <v>1648</v>
      </c>
      <c r="C112" s="57" t="s">
        <v>292</v>
      </c>
      <c r="D112" s="54" t="s">
        <v>1649</v>
      </c>
      <c r="E112" s="6" t="s">
        <v>735</v>
      </c>
      <c r="F112" s="19">
        <v>6000</v>
      </c>
      <c r="G112" s="24">
        <v>28538.82</v>
      </c>
      <c r="H112" s="24">
        <v>1.94</v>
      </c>
      <c r="I112" s="31">
        <v>6.4</v>
      </c>
      <c r="J112" s="31"/>
      <c r="K112" s="35" t="s">
        <v>598</v>
      </c>
    </row>
    <row r="113" spans="2:11" x14ac:dyDescent="0.3">
      <c r="B113" s="8" t="s">
        <v>1699</v>
      </c>
      <c r="C113" s="57" t="s">
        <v>333</v>
      </c>
      <c r="D113" s="54" t="s">
        <v>1700</v>
      </c>
      <c r="E113" s="6" t="s">
        <v>735</v>
      </c>
      <c r="F113" s="19">
        <v>5000</v>
      </c>
      <c r="G113" s="24">
        <v>23741.08</v>
      </c>
      <c r="H113" s="24">
        <v>1.61</v>
      </c>
      <c r="I113" s="31">
        <v>6.4950000000000001</v>
      </c>
      <c r="J113" s="31"/>
      <c r="K113" s="35" t="s">
        <v>598</v>
      </c>
    </row>
    <row r="114" spans="2:11" x14ac:dyDescent="0.3">
      <c r="B114" s="8" t="s">
        <v>1701</v>
      </c>
      <c r="C114" s="57" t="s">
        <v>747</v>
      </c>
      <c r="D114" s="54" t="s">
        <v>1702</v>
      </c>
      <c r="E114" s="6" t="s">
        <v>735</v>
      </c>
      <c r="F114" s="19">
        <v>5000</v>
      </c>
      <c r="G114" s="24">
        <v>23701.13</v>
      </c>
      <c r="H114" s="24">
        <v>1.61</v>
      </c>
      <c r="I114" s="31">
        <v>6.7350000000000003</v>
      </c>
      <c r="J114" s="31"/>
      <c r="K114" s="35" t="s">
        <v>598</v>
      </c>
    </row>
    <row r="115" spans="2:11" x14ac:dyDescent="0.3">
      <c r="B115" s="8" t="s">
        <v>1678</v>
      </c>
      <c r="C115" s="57" t="s">
        <v>301</v>
      </c>
      <c r="D115" s="54" t="s">
        <v>1679</v>
      </c>
      <c r="E115" s="6" t="s">
        <v>1421</v>
      </c>
      <c r="F115" s="19">
        <v>3000</v>
      </c>
      <c r="G115" s="24">
        <v>14304.36</v>
      </c>
      <c r="H115" s="24">
        <v>0.97</v>
      </c>
      <c r="I115" s="31">
        <v>6.3849999999999998</v>
      </c>
      <c r="J115" s="31"/>
      <c r="K115" s="35" t="s">
        <v>598</v>
      </c>
    </row>
    <row r="116" spans="2:11" x14ac:dyDescent="0.3">
      <c r="B116" s="8" t="s">
        <v>1723</v>
      </c>
      <c r="C116" s="57" t="s">
        <v>52</v>
      </c>
      <c r="D116" s="54" t="s">
        <v>1724</v>
      </c>
      <c r="E116" s="6" t="s">
        <v>735</v>
      </c>
      <c r="F116" s="19">
        <v>3000</v>
      </c>
      <c r="G116" s="24">
        <v>14303.46</v>
      </c>
      <c r="H116" s="24">
        <v>0.97</v>
      </c>
      <c r="I116" s="31">
        <v>6.44</v>
      </c>
      <c r="J116" s="31"/>
      <c r="K116" s="35" t="s">
        <v>598</v>
      </c>
    </row>
    <row r="117" spans="2:11" x14ac:dyDescent="0.3">
      <c r="B117" s="8" t="s">
        <v>2629</v>
      </c>
      <c r="C117" s="57" t="s">
        <v>744</v>
      </c>
      <c r="D117" s="54" t="s">
        <v>2630</v>
      </c>
      <c r="E117" s="6" t="s">
        <v>735</v>
      </c>
      <c r="F117" s="19">
        <v>3000</v>
      </c>
      <c r="G117" s="24">
        <v>14301.78</v>
      </c>
      <c r="H117" s="24">
        <v>0.97</v>
      </c>
      <c r="I117" s="31">
        <v>6.41</v>
      </c>
      <c r="J117" s="31"/>
      <c r="K117" s="35" t="s">
        <v>598</v>
      </c>
    </row>
    <row r="118" spans="2:11" x14ac:dyDescent="0.3">
      <c r="B118" s="8" t="s">
        <v>1695</v>
      </c>
      <c r="C118" s="57" t="s">
        <v>1687</v>
      </c>
      <c r="D118" s="54" t="s">
        <v>1696</v>
      </c>
      <c r="E118" s="6" t="s">
        <v>742</v>
      </c>
      <c r="F118" s="19">
        <v>3000</v>
      </c>
      <c r="G118" s="24">
        <v>14301.26</v>
      </c>
      <c r="H118" s="24">
        <v>0.97</v>
      </c>
      <c r="I118" s="31">
        <v>6.415</v>
      </c>
      <c r="J118" s="31"/>
      <c r="K118" s="35" t="s">
        <v>598</v>
      </c>
    </row>
    <row r="119" spans="2:11" x14ac:dyDescent="0.3">
      <c r="B119" s="8" t="s">
        <v>2631</v>
      </c>
      <c r="C119" s="57" t="s">
        <v>59</v>
      </c>
      <c r="D119" s="54" t="s">
        <v>2632</v>
      </c>
      <c r="E119" s="6" t="s">
        <v>735</v>
      </c>
      <c r="F119" s="19">
        <v>3000</v>
      </c>
      <c r="G119" s="24">
        <v>14287.43</v>
      </c>
      <c r="H119" s="24">
        <v>0.97</v>
      </c>
      <c r="I119" s="31">
        <v>6.3875000000000002</v>
      </c>
      <c r="J119" s="31"/>
      <c r="K119" s="35" t="s">
        <v>598</v>
      </c>
    </row>
    <row r="120" spans="2:11" x14ac:dyDescent="0.3">
      <c r="B120" s="8" t="s">
        <v>2633</v>
      </c>
      <c r="C120" s="57" t="s">
        <v>626</v>
      </c>
      <c r="D120" s="54" t="s">
        <v>2634</v>
      </c>
      <c r="E120" s="6" t="s">
        <v>735</v>
      </c>
      <c r="F120" s="19">
        <v>1500</v>
      </c>
      <c r="G120" s="24">
        <v>7184.33</v>
      </c>
      <c r="H120" s="24">
        <v>0.49</v>
      </c>
      <c r="I120" s="31">
        <v>6.415</v>
      </c>
      <c r="J120" s="31"/>
      <c r="K120" s="35" t="s">
        <v>598</v>
      </c>
    </row>
    <row r="121" spans="2:11" x14ac:dyDescent="0.3">
      <c r="B121" s="8" t="s">
        <v>1713</v>
      </c>
      <c r="C121" s="57" t="s">
        <v>1413</v>
      </c>
      <c r="D121" s="54" t="s">
        <v>1714</v>
      </c>
      <c r="E121" s="6" t="s">
        <v>735</v>
      </c>
      <c r="F121" s="19">
        <v>1500</v>
      </c>
      <c r="G121" s="24">
        <v>7137.08</v>
      </c>
      <c r="H121" s="24">
        <v>0.48</v>
      </c>
      <c r="I121" s="31">
        <v>6.4</v>
      </c>
      <c r="J121" s="31"/>
      <c r="K121" s="35"/>
    </row>
    <row r="122" spans="2:11" x14ac:dyDescent="0.3">
      <c r="C122" s="58" t="s">
        <v>175</v>
      </c>
      <c r="D122" s="54"/>
      <c r="E122" s="6"/>
      <c r="F122" s="19"/>
      <c r="G122" s="25">
        <v>358742.87</v>
      </c>
      <c r="H122" s="25">
        <v>24.35</v>
      </c>
      <c r="I122" s="31"/>
      <c r="J122" s="31"/>
      <c r="K122" s="35"/>
    </row>
    <row r="123" spans="2:11" x14ac:dyDescent="0.3">
      <c r="C123" s="57"/>
      <c r="D123" s="54"/>
      <c r="E123" s="6"/>
      <c r="F123" s="19"/>
      <c r="G123" s="24"/>
      <c r="H123" s="24"/>
      <c r="I123" s="31"/>
      <c r="J123" s="31"/>
      <c r="K123" s="35"/>
    </row>
    <row r="124" spans="2:11" x14ac:dyDescent="0.3">
      <c r="C124" s="59" t="s">
        <v>15</v>
      </c>
      <c r="D124" s="54"/>
      <c r="E124" s="6"/>
      <c r="F124" s="19"/>
      <c r="G124" s="24"/>
      <c r="H124" s="24"/>
      <c r="I124" s="31"/>
      <c r="J124" s="31"/>
      <c r="K124" s="35"/>
    </row>
    <row r="125" spans="2:11" x14ac:dyDescent="0.3">
      <c r="B125" s="8" t="s">
        <v>2635</v>
      </c>
      <c r="C125" s="57" t="s">
        <v>2636</v>
      </c>
      <c r="D125" s="54" t="s">
        <v>2637</v>
      </c>
      <c r="E125" s="6" t="s">
        <v>186</v>
      </c>
      <c r="F125" s="19">
        <v>20000000</v>
      </c>
      <c r="G125" s="24">
        <v>19567.14</v>
      </c>
      <c r="H125" s="24">
        <v>1.33</v>
      </c>
      <c r="I125" s="31">
        <v>5.6074000000000002</v>
      </c>
      <c r="J125" s="31"/>
      <c r="K125" s="35"/>
    </row>
    <row r="126" spans="2:11" x14ac:dyDescent="0.3">
      <c r="C126" s="58" t="s">
        <v>175</v>
      </c>
      <c r="D126" s="54"/>
      <c r="E126" s="6"/>
      <c r="F126" s="19"/>
      <c r="G126" s="25">
        <v>19567.14</v>
      </c>
      <c r="H126" s="25">
        <v>1.33</v>
      </c>
      <c r="I126" s="31"/>
      <c r="J126" s="31"/>
      <c r="K126" s="35"/>
    </row>
    <row r="127" spans="2:11" x14ac:dyDescent="0.3">
      <c r="C127" s="57"/>
      <c r="D127" s="54"/>
      <c r="E127" s="6"/>
      <c r="F127" s="19"/>
      <c r="G127" s="24"/>
      <c r="H127" s="24"/>
      <c r="I127" s="31"/>
      <c r="J127" s="31"/>
      <c r="K127" s="35"/>
    </row>
    <row r="128" spans="2:11" x14ac:dyDescent="0.3">
      <c r="C128" s="58" t="s">
        <v>16</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9" t="s">
        <v>17</v>
      </c>
      <c r="D130" s="54"/>
      <c r="E130" s="6"/>
      <c r="F130" s="19"/>
      <c r="G130" s="24"/>
      <c r="H130" s="24"/>
      <c r="I130" s="31"/>
      <c r="J130" s="31"/>
      <c r="K130" s="35"/>
    </row>
    <row r="131" spans="1:11" x14ac:dyDescent="0.3">
      <c r="B131" s="8" t="s">
        <v>2638</v>
      </c>
      <c r="C131" s="57" t="s">
        <v>2639</v>
      </c>
      <c r="D131" s="54" t="s">
        <v>2640</v>
      </c>
      <c r="E131" s="6" t="s">
        <v>186</v>
      </c>
      <c r="F131" s="19">
        <v>256700</v>
      </c>
      <c r="G131" s="24">
        <v>251.52</v>
      </c>
      <c r="H131" s="24">
        <v>0.02</v>
      </c>
      <c r="I131" s="31">
        <v>5.6555999999999997</v>
      </c>
      <c r="J131" s="31"/>
      <c r="K131" s="35"/>
    </row>
    <row r="132" spans="1:11" x14ac:dyDescent="0.3">
      <c r="C132" s="58" t="s">
        <v>175</v>
      </c>
      <c r="D132" s="54"/>
      <c r="E132" s="6"/>
      <c r="F132" s="19"/>
      <c r="G132" s="25">
        <v>251.52</v>
      </c>
      <c r="H132" s="25">
        <v>0.02</v>
      </c>
      <c r="I132" s="31"/>
      <c r="J132" s="31"/>
      <c r="K132" s="35"/>
    </row>
    <row r="133" spans="1:11" x14ac:dyDescent="0.3">
      <c r="C133" s="57"/>
      <c r="D133" s="54"/>
      <c r="E133" s="6"/>
      <c r="F133" s="19"/>
      <c r="G133" s="24"/>
      <c r="H133" s="24"/>
      <c r="I133" s="31"/>
      <c r="J133" s="31"/>
      <c r="K133" s="35"/>
    </row>
    <row r="134" spans="1:11" x14ac:dyDescent="0.3">
      <c r="A134" s="10"/>
      <c r="B134" s="28"/>
      <c r="C134" s="58" t="s">
        <v>18</v>
      </c>
      <c r="D134" s="54"/>
      <c r="E134" s="6"/>
      <c r="F134" s="19"/>
      <c r="G134" s="24"/>
      <c r="H134" s="24"/>
      <c r="I134" s="31"/>
      <c r="J134" s="31"/>
      <c r="K134" s="35"/>
    </row>
    <row r="135" spans="1:11" x14ac:dyDescent="0.3">
      <c r="A135" s="28"/>
      <c r="B135" s="28"/>
      <c r="C135" s="58" t="s">
        <v>19</v>
      </c>
      <c r="D135" s="54"/>
      <c r="E135" s="6"/>
      <c r="F135" s="19"/>
      <c r="G135" s="24" t="s">
        <v>2</v>
      </c>
      <c r="H135" s="24" t="s">
        <v>2</v>
      </c>
      <c r="I135" s="31"/>
      <c r="J135" s="31"/>
      <c r="K135" s="35"/>
    </row>
    <row r="136" spans="1:11" x14ac:dyDescent="0.3">
      <c r="A136" s="28"/>
      <c r="B136" s="28"/>
      <c r="C136" s="58"/>
      <c r="D136" s="54"/>
      <c r="E136" s="6"/>
      <c r="F136" s="19"/>
      <c r="G136" s="24"/>
      <c r="H136" s="24"/>
      <c r="I136" s="31"/>
      <c r="J136" s="31"/>
      <c r="K136" s="35"/>
    </row>
    <row r="137" spans="1:11" x14ac:dyDescent="0.3">
      <c r="C137" s="59" t="s">
        <v>20</v>
      </c>
      <c r="D137" s="54"/>
      <c r="E137" s="6"/>
      <c r="F137" s="19"/>
      <c r="G137" s="24"/>
      <c r="H137" s="24"/>
      <c r="I137" s="31"/>
      <c r="J137" s="31"/>
      <c r="K137" s="35"/>
    </row>
    <row r="138" spans="1:11" x14ac:dyDescent="0.3">
      <c r="B138" s="8" t="s">
        <v>785</v>
      </c>
      <c r="C138" s="57" t="s">
        <v>5149</v>
      </c>
      <c r="D138" s="54" t="s">
        <v>786</v>
      </c>
      <c r="E138" s="6" t="s">
        <v>787</v>
      </c>
      <c r="F138" s="19">
        <v>28611.008999999998</v>
      </c>
      <c r="G138" s="24">
        <v>3201.84</v>
      </c>
      <c r="H138" s="24">
        <v>0.22</v>
      </c>
      <c r="I138" s="31">
        <v>5.71</v>
      </c>
      <c r="J138" s="31"/>
      <c r="K138" s="35"/>
    </row>
    <row r="139" spans="1:11" x14ac:dyDescent="0.3">
      <c r="C139" s="58" t="s">
        <v>175</v>
      </c>
      <c r="D139" s="54"/>
      <c r="E139" s="6"/>
      <c r="F139" s="19"/>
      <c r="G139" s="25">
        <v>3201.84</v>
      </c>
      <c r="H139" s="25">
        <v>0.22</v>
      </c>
      <c r="I139" s="31"/>
      <c r="J139" s="31"/>
      <c r="K139" s="35"/>
    </row>
    <row r="140" spans="1:11" x14ac:dyDescent="0.3">
      <c r="C140" s="57"/>
      <c r="D140" s="54"/>
      <c r="E140" s="6"/>
      <c r="F140" s="19"/>
      <c r="G140" s="24"/>
      <c r="H140" s="24"/>
      <c r="I140" s="31"/>
      <c r="J140" s="31"/>
      <c r="K140" s="35"/>
    </row>
    <row r="141" spans="1:11" x14ac:dyDescent="0.3">
      <c r="C141" s="58" t="s">
        <v>21</v>
      </c>
      <c r="D141" s="54"/>
      <c r="E141" s="6"/>
      <c r="F141" s="19"/>
      <c r="G141" s="24" t="s">
        <v>2</v>
      </c>
      <c r="H141" s="24" t="s">
        <v>2</v>
      </c>
      <c r="I141" s="31"/>
      <c r="J141" s="31"/>
      <c r="K141" s="35"/>
    </row>
    <row r="142" spans="1:11" x14ac:dyDescent="0.3">
      <c r="C142" s="57"/>
      <c r="D142" s="54"/>
      <c r="E142" s="6"/>
      <c r="F142" s="19"/>
      <c r="G142" s="24"/>
      <c r="H142" s="24"/>
      <c r="I142" s="31"/>
      <c r="J142" s="31"/>
      <c r="K142" s="35"/>
    </row>
    <row r="143" spans="1:11" x14ac:dyDescent="0.3">
      <c r="C143" s="58" t="s">
        <v>22</v>
      </c>
      <c r="D143" s="54"/>
      <c r="E143" s="6"/>
      <c r="F143" s="19"/>
      <c r="G143" s="24" t="s">
        <v>2</v>
      </c>
      <c r="H143" s="24" t="s">
        <v>2</v>
      </c>
      <c r="I143" s="31"/>
      <c r="J143" s="31"/>
      <c r="K143" s="35"/>
    </row>
    <row r="144" spans="1:11" x14ac:dyDescent="0.3">
      <c r="C144" s="57"/>
      <c r="D144" s="54"/>
      <c r="E144" s="6"/>
      <c r="F144" s="19"/>
      <c r="G144" s="24"/>
      <c r="H144" s="24"/>
      <c r="I144" s="31"/>
      <c r="J144" s="31"/>
      <c r="K144" s="35"/>
    </row>
    <row r="145" spans="1:54" x14ac:dyDescent="0.3">
      <c r="C145" s="58" t="s">
        <v>23</v>
      </c>
      <c r="D145" s="54"/>
      <c r="E145" s="6"/>
      <c r="F145" s="19"/>
      <c r="G145" s="24" t="s">
        <v>2</v>
      </c>
      <c r="H145" s="24" t="s">
        <v>2</v>
      </c>
      <c r="I145" s="31"/>
      <c r="J145" s="31"/>
      <c r="K145" s="35"/>
    </row>
    <row r="146" spans="1:54" x14ac:dyDescent="0.3">
      <c r="C146" s="57"/>
      <c r="D146" s="54"/>
      <c r="E146" s="6"/>
      <c r="F146" s="19"/>
      <c r="G146" s="24"/>
      <c r="H146" s="24"/>
      <c r="I146" s="31"/>
      <c r="J146" s="31"/>
      <c r="K146" s="35"/>
    </row>
    <row r="147" spans="1:54" x14ac:dyDescent="0.3">
      <c r="C147" s="59" t="s">
        <v>24</v>
      </c>
      <c r="D147" s="54"/>
      <c r="E147" s="6"/>
      <c r="F147" s="19"/>
      <c r="G147" s="24"/>
      <c r="H147" s="24"/>
      <c r="I147" s="31"/>
      <c r="J147" s="31"/>
      <c r="K147" s="35"/>
    </row>
    <row r="148" spans="1:54" x14ac:dyDescent="0.3">
      <c r="B148" s="8" t="s">
        <v>187</v>
      </c>
      <c r="C148" s="57" t="s">
        <v>188</v>
      </c>
      <c r="D148" s="54"/>
      <c r="E148" s="6"/>
      <c r="F148" s="19"/>
      <c r="G148" s="24">
        <v>19556.45</v>
      </c>
      <c r="H148" s="24">
        <v>1.33</v>
      </c>
      <c r="I148" s="31"/>
      <c r="J148" s="31"/>
      <c r="K148" s="35"/>
    </row>
    <row r="149" spans="1:54" x14ac:dyDescent="0.3">
      <c r="C149" s="58" t="s">
        <v>175</v>
      </c>
      <c r="D149" s="54"/>
      <c r="E149" s="6"/>
      <c r="F149" s="19"/>
      <c r="G149" s="25">
        <v>19556.45</v>
      </c>
      <c r="H149" s="25">
        <v>1.33</v>
      </c>
      <c r="I149" s="31"/>
      <c r="J149" s="31"/>
      <c r="K149" s="35"/>
    </row>
    <row r="150" spans="1:54" x14ac:dyDescent="0.3">
      <c r="C150" s="57"/>
      <c r="D150" s="54"/>
      <c r="E150" s="6"/>
      <c r="F150" s="19"/>
      <c r="G150" s="24"/>
      <c r="H150" s="24"/>
      <c r="I150" s="31"/>
      <c r="J150" s="31"/>
      <c r="K150" s="35"/>
    </row>
    <row r="151" spans="1:54" x14ac:dyDescent="0.3">
      <c r="A151" s="10"/>
      <c r="B151" s="28"/>
      <c r="C151" s="58" t="s">
        <v>25</v>
      </c>
      <c r="D151" s="54"/>
      <c r="E151" s="6"/>
      <c r="F151" s="19"/>
      <c r="G151" s="24"/>
      <c r="H151" s="24"/>
      <c r="I151" s="31"/>
      <c r="J151" s="31"/>
      <c r="K151" s="35"/>
    </row>
    <row r="152" spans="1:54" s="2" customFormat="1" ht="13.8" x14ac:dyDescent="0.3">
      <c r="A152" s="28"/>
      <c r="B152" s="28"/>
      <c r="C152" s="57" t="s">
        <v>5128</v>
      </c>
      <c r="D152" s="54"/>
      <c r="E152" s="6"/>
      <c r="F152" s="19"/>
      <c r="G152" s="24" t="s">
        <v>2</v>
      </c>
      <c r="H152" s="24" t="s">
        <v>2</v>
      </c>
      <c r="I152" s="31"/>
      <c r="J152" s="31"/>
      <c r="K152" s="35"/>
      <c r="L152" s="3"/>
      <c r="AI152" s="3"/>
      <c r="AV152" s="3"/>
      <c r="AX152" s="3"/>
      <c r="BB152" s="3"/>
    </row>
    <row r="153" spans="1:54" x14ac:dyDescent="0.3">
      <c r="B153" s="8"/>
      <c r="C153" s="57" t="s">
        <v>189</v>
      </c>
      <c r="D153" s="54"/>
      <c r="E153" s="6"/>
      <c r="F153" s="19"/>
      <c r="G153" s="24">
        <v>13933.02</v>
      </c>
      <c r="H153" s="24">
        <v>0.94</v>
      </c>
      <c r="I153" s="31"/>
      <c r="J153" s="31"/>
      <c r="K153" s="35"/>
    </row>
    <row r="154" spans="1:54" x14ac:dyDescent="0.3">
      <c r="C154" s="58" t="s">
        <v>175</v>
      </c>
      <c r="D154" s="54"/>
      <c r="E154" s="6"/>
      <c r="F154" s="19"/>
      <c r="G154" s="25">
        <v>13933.02</v>
      </c>
      <c r="H154" s="25">
        <v>0.94</v>
      </c>
      <c r="I154" s="31"/>
      <c r="J154" s="31"/>
      <c r="K154" s="35"/>
    </row>
    <row r="155" spans="1:54" x14ac:dyDescent="0.3">
      <c r="C155" s="57"/>
      <c r="D155" s="54"/>
      <c r="E155" s="6"/>
      <c r="F155" s="19"/>
      <c r="G155" s="24"/>
      <c r="H155" s="24"/>
      <c r="I155" s="31"/>
      <c r="J155" s="31"/>
      <c r="K155" s="35"/>
    </row>
    <row r="156" spans="1:54" x14ac:dyDescent="0.3">
      <c r="C156" s="60" t="s">
        <v>190</v>
      </c>
      <c r="D156" s="55"/>
      <c r="E156" s="5"/>
      <c r="F156" s="20"/>
      <c r="G156" s="26">
        <v>1472939.36</v>
      </c>
      <c r="H156" s="26">
        <v>99.999999999999986</v>
      </c>
      <c r="I156" s="32"/>
      <c r="J156" s="32"/>
      <c r="K156" s="36"/>
    </row>
    <row r="159" spans="1:54" x14ac:dyDescent="0.3">
      <c r="C159" s="1" t="s">
        <v>191</v>
      </c>
    </row>
    <row r="160" spans="1:54" x14ac:dyDescent="0.3">
      <c r="C160" s="37" t="s">
        <v>192</v>
      </c>
      <c r="D160" s="37"/>
      <c r="E160" s="37"/>
      <c r="F160" s="37"/>
      <c r="G160" s="37"/>
      <c r="H160" s="37"/>
      <c r="I160" s="37"/>
      <c r="J160" s="37"/>
      <c r="K160" s="37"/>
    </row>
    <row r="161" spans="3:11" x14ac:dyDescent="0.3">
      <c r="C161" s="2" t="s">
        <v>193</v>
      </c>
    </row>
    <row r="162" spans="3:11" x14ac:dyDescent="0.3">
      <c r="C162" s="2" t="s">
        <v>194</v>
      </c>
    </row>
    <row r="163" spans="3:11" ht="30" customHeight="1" x14ac:dyDescent="0.3">
      <c r="C163" s="82" t="s">
        <v>195</v>
      </c>
      <c r="D163" s="83"/>
      <c r="E163" s="83"/>
      <c r="F163" s="83"/>
      <c r="G163" s="83"/>
      <c r="H163" s="83"/>
      <c r="I163" s="83"/>
      <c r="J163" s="83"/>
      <c r="K163" s="83"/>
    </row>
    <row r="164" spans="3:11" x14ac:dyDescent="0.3">
      <c r="C164" s="2" t="s">
        <v>196</v>
      </c>
    </row>
    <row r="165" spans="3:11" x14ac:dyDescent="0.3">
      <c r="C165" s="2" t="s">
        <v>5140</v>
      </c>
    </row>
    <row r="166" spans="3:11" ht="43.5" customHeight="1" x14ac:dyDescent="0.3">
      <c r="C166" s="84" t="s">
        <v>5192</v>
      </c>
      <c r="D166" s="84"/>
      <c r="E166" s="84"/>
      <c r="F166" s="84"/>
      <c r="G166" s="84"/>
      <c r="H166" s="84"/>
      <c r="I166" s="84"/>
      <c r="J166" s="84"/>
      <c r="K166" s="84"/>
    </row>
    <row r="168" spans="3:11" x14ac:dyDescent="0.3">
      <c r="C168" s="1" t="s">
        <v>5237</v>
      </c>
      <c r="E168" s="80" t="s">
        <v>5238</v>
      </c>
    </row>
    <row r="169" spans="3:11" x14ac:dyDescent="0.3">
      <c r="E169" s="2" t="s">
        <v>5265</v>
      </c>
    </row>
  </sheetData>
  <mergeCells count="2">
    <mergeCell ref="C163:K163"/>
    <mergeCell ref="C166:K166"/>
  </mergeCells>
  <hyperlinks>
    <hyperlink ref="J2" location="'Index'!A1" display="'Index'!A1" xr:uid="{07D83DA8-AA5D-483A-9AA0-F0E1B9B31D53}"/>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36AFE-5096-4459-9CA4-D7205553BEAE}">
  <sheetPr codeName="Sheet1"/>
  <dimension ref="A1:IV146"/>
  <sheetViews>
    <sheetView showGridLines="0" zoomScale="90" zoomScaleNormal="90" workbookViewId="0">
      <pane ySplit="6" topLeftCell="A13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2641</v>
      </c>
      <c r="J2" s="38" t="s">
        <v>4884</v>
      </c>
    </row>
    <row r="3" spans="1:54" ht="16.2" x14ac:dyDescent="0.35">
      <c r="C3" s="1" t="s">
        <v>28</v>
      </c>
      <c r="D3" s="21" t="s">
        <v>2642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2643</v>
      </c>
      <c r="C18" s="57" t="s">
        <v>1213</v>
      </c>
      <c r="D18" s="54" t="s">
        <v>2644</v>
      </c>
      <c r="E18" s="6" t="s">
        <v>597</v>
      </c>
      <c r="F18" s="19">
        <v>50000</v>
      </c>
      <c r="G18" s="24">
        <v>51420.35</v>
      </c>
      <c r="H18" s="24">
        <v>3.49</v>
      </c>
      <c r="I18" s="31">
        <v>6.67</v>
      </c>
      <c r="J18" s="31"/>
      <c r="K18" s="35"/>
    </row>
    <row r="19" spans="2:11" x14ac:dyDescent="0.3">
      <c r="B19" s="8" t="s">
        <v>2645</v>
      </c>
      <c r="C19" s="57" t="s">
        <v>626</v>
      </c>
      <c r="D19" s="54" t="s">
        <v>2646</v>
      </c>
      <c r="E19" s="6" t="s">
        <v>637</v>
      </c>
      <c r="F19" s="19">
        <v>50000</v>
      </c>
      <c r="G19" s="24">
        <v>51138.400000000001</v>
      </c>
      <c r="H19" s="24">
        <v>3.47</v>
      </c>
      <c r="I19" s="31">
        <v>6.5888</v>
      </c>
      <c r="J19" s="31"/>
      <c r="K19" s="35"/>
    </row>
    <row r="20" spans="2:11" x14ac:dyDescent="0.3">
      <c r="B20" s="8" t="s">
        <v>2517</v>
      </c>
      <c r="C20" s="57" t="s">
        <v>626</v>
      </c>
      <c r="D20" s="54" t="s">
        <v>2518</v>
      </c>
      <c r="E20" s="6" t="s">
        <v>637</v>
      </c>
      <c r="F20" s="19">
        <v>50000</v>
      </c>
      <c r="G20" s="24">
        <v>51127.6</v>
      </c>
      <c r="H20" s="24">
        <v>3.47</v>
      </c>
      <c r="I20" s="31">
        <v>6.61</v>
      </c>
      <c r="J20" s="31"/>
      <c r="K20" s="35" t="s">
        <v>598</v>
      </c>
    </row>
    <row r="21" spans="2:11" x14ac:dyDescent="0.3">
      <c r="B21" s="8" t="s">
        <v>2647</v>
      </c>
      <c r="C21" s="57" t="s">
        <v>633</v>
      </c>
      <c r="D21" s="54" t="s">
        <v>2648</v>
      </c>
      <c r="E21" s="6" t="s">
        <v>597</v>
      </c>
      <c r="F21" s="19">
        <v>50000</v>
      </c>
      <c r="G21" s="24">
        <v>51069.8</v>
      </c>
      <c r="H21" s="24">
        <v>3.47</v>
      </c>
      <c r="I21" s="31">
        <v>6.5522999999999998</v>
      </c>
      <c r="J21" s="31"/>
      <c r="K21" s="35"/>
    </row>
    <row r="22" spans="2:11" x14ac:dyDescent="0.3">
      <c r="B22" s="8" t="s">
        <v>614</v>
      </c>
      <c r="C22" s="57" t="s">
        <v>615</v>
      </c>
      <c r="D22" s="54" t="s">
        <v>616</v>
      </c>
      <c r="E22" s="6" t="s">
        <v>617</v>
      </c>
      <c r="F22" s="19">
        <v>40000</v>
      </c>
      <c r="G22" s="24">
        <v>40483.68</v>
      </c>
      <c r="H22" s="24">
        <v>2.75</v>
      </c>
      <c r="I22" s="31">
        <v>6.6649000000000003</v>
      </c>
      <c r="J22" s="31"/>
      <c r="K22" s="35" t="s">
        <v>598</v>
      </c>
    </row>
    <row r="23" spans="2:11" x14ac:dyDescent="0.3">
      <c r="B23" s="8" t="s">
        <v>2649</v>
      </c>
      <c r="C23" s="57" t="s">
        <v>1826</v>
      </c>
      <c r="D23" s="54" t="s">
        <v>2650</v>
      </c>
      <c r="E23" s="6" t="s">
        <v>597</v>
      </c>
      <c r="F23" s="19">
        <v>39000</v>
      </c>
      <c r="G23" s="24">
        <v>40123.75</v>
      </c>
      <c r="H23" s="24">
        <v>2.72</v>
      </c>
      <c r="I23" s="31">
        <v>6.8498000000000001</v>
      </c>
      <c r="J23" s="31"/>
      <c r="K23" s="35" t="s">
        <v>598</v>
      </c>
    </row>
    <row r="24" spans="2:11" x14ac:dyDescent="0.3">
      <c r="B24" s="8" t="s">
        <v>2651</v>
      </c>
      <c r="C24" s="57" t="s">
        <v>1213</v>
      </c>
      <c r="D24" s="54" t="s">
        <v>2652</v>
      </c>
      <c r="E24" s="6" t="s">
        <v>597</v>
      </c>
      <c r="F24" s="19">
        <v>32500</v>
      </c>
      <c r="G24" s="24">
        <v>33219.449999999997</v>
      </c>
      <c r="H24" s="24">
        <v>2.25</v>
      </c>
      <c r="I24" s="31">
        <v>6.65</v>
      </c>
      <c r="J24" s="31"/>
      <c r="K24" s="35"/>
    </row>
    <row r="25" spans="2:11" x14ac:dyDescent="0.3">
      <c r="B25" s="8" t="s">
        <v>2653</v>
      </c>
      <c r="C25" s="57" t="s">
        <v>666</v>
      </c>
      <c r="D25" s="54" t="s">
        <v>2654</v>
      </c>
      <c r="E25" s="6" t="s">
        <v>613</v>
      </c>
      <c r="F25" s="19">
        <v>31000</v>
      </c>
      <c r="G25" s="24">
        <v>31674.28</v>
      </c>
      <c r="H25" s="24">
        <v>2.15</v>
      </c>
      <c r="I25" s="31">
        <v>7.6</v>
      </c>
      <c r="J25" s="31"/>
      <c r="K25" s="35"/>
    </row>
    <row r="26" spans="2:11" x14ac:dyDescent="0.3">
      <c r="B26" s="8" t="s">
        <v>2531</v>
      </c>
      <c r="C26" s="57" t="s">
        <v>1302</v>
      </c>
      <c r="D26" s="54" t="s">
        <v>2532</v>
      </c>
      <c r="E26" s="6" t="s">
        <v>597</v>
      </c>
      <c r="F26" s="19">
        <v>30000</v>
      </c>
      <c r="G26" s="24">
        <v>30468.66</v>
      </c>
      <c r="H26" s="24">
        <v>2.0699999999999998</v>
      </c>
      <c r="I26" s="31">
        <v>7.2698999999999998</v>
      </c>
      <c r="J26" s="31"/>
      <c r="K26" s="35" t="s">
        <v>598</v>
      </c>
    </row>
    <row r="27" spans="2:11" x14ac:dyDescent="0.3">
      <c r="B27" s="8" t="s">
        <v>2655</v>
      </c>
      <c r="C27" s="57" t="s">
        <v>740</v>
      </c>
      <c r="D27" s="54" t="s">
        <v>2656</v>
      </c>
      <c r="E27" s="6" t="s">
        <v>597</v>
      </c>
      <c r="F27" s="19">
        <v>30000</v>
      </c>
      <c r="G27" s="24">
        <v>30457.17</v>
      </c>
      <c r="H27" s="24">
        <v>2.0699999999999998</v>
      </c>
      <c r="I27" s="31">
        <v>7.1520999999999999</v>
      </c>
      <c r="J27" s="31"/>
      <c r="K27" s="35" t="s">
        <v>598</v>
      </c>
    </row>
    <row r="28" spans="2:11" x14ac:dyDescent="0.3">
      <c r="B28" s="8" t="s">
        <v>2657</v>
      </c>
      <c r="C28" s="57" t="s">
        <v>2658</v>
      </c>
      <c r="D28" s="54" t="s">
        <v>2659</v>
      </c>
      <c r="E28" s="6" t="s">
        <v>637</v>
      </c>
      <c r="F28" s="19">
        <v>30000</v>
      </c>
      <c r="G28" s="24">
        <v>30234.75</v>
      </c>
      <c r="H28" s="24">
        <v>2.0499999999999998</v>
      </c>
      <c r="I28" s="31">
        <v>7.4</v>
      </c>
      <c r="J28" s="31"/>
      <c r="K28" s="35" t="s">
        <v>598</v>
      </c>
    </row>
    <row r="29" spans="2:11" x14ac:dyDescent="0.3">
      <c r="B29" s="8" t="s">
        <v>2660</v>
      </c>
      <c r="C29" s="57" t="s">
        <v>1361</v>
      </c>
      <c r="D29" s="54" t="s">
        <v>2661</v>
      </c>
      <c r="E29" s="6" t="s">
        <v>637</v>
      </c>
      <c r="F29" s="19">
        <v>28000</v>
      </c>
      <c r="G29" s="24">
        <v>28293.61</v>
      </c>
      <c r="H29" s="24">
        <v>1.92</v>
      </c>
      <c r="I29" s="31">
        <v>7.2798999999999996</v>
      </c>
      <c r="J29" s="31"/>
      <c r="K29" s="35" t="s">
        <v>598</v>
      </c>
    </row>
    <row r="30" spans="2:11" x14ac:dyDescent="0.3">
      <c r="B30" s="8" t="s">
        <v>2662</v>
      </c>
      <c r="C30" s="57" t="s">
        <v>2658</v>
      </c>
      <c r="D30" s="54" t="s">
        <v>2663</v>
      </c>
      <c r="E30" s="6" t="s">
        <v>637</v>
      </c>
      <c r="F30" s="19">
        <v>27500</v>
      </c>
      <c r="G30" s="24">
        <v>27960.35</v>
      </c>
      <c r="H30" s="24">
        <v>1.9</v>
      </c>
      <c r="I30" s="31">
        <v>7.3449999999999998</v>
      </c>
      <c r="J30" s="31"/>
      <c r="K30" s="35" t="s">
        <v>598</v>
      </c>
    </row>
    <row r="31" spans="2:11" x14ac:dyDescent="0.3">
      <c r="B31" s="8" t="s">
        <v>1794</v>
      </c>
      <c r="C31" s="57" t="s">
        <v>1795</v>
      </c>
      <c r="D31" s="54" t="s">
        <v>1796</v>
      </c>
      <c r="E31" s="6" t="s">
        <v>613</v>
      </c>
      <c r="F31" s="19">
        <v>27500</v>
      </c>
      <c r="G31" s="24">
        <v>27604.34</v>
      </c>
      <c r="H31" s="24">
        <v>1.87</v>
      </c>
      <c r="I31" s="31">
        <v>7.42</v>
      </c>
      <c r="J31" s="31"/>
      <c r="K31" s="35" t="s">
        <v>598</v>
      </c>
    </row>
    <row r="32" spans="2:11" x14ac:dyDescent="0.3">
      <c r="B32" s="8" t="s">
        <v>2664</v>
      </c>
      <c r="C32" s="57" t="s">
        <v>604</v>
      </c>
      <c r="D32" s="54" t="s">
        <v>2665</v>
      </c>
      <c r="E32" s="6" t="s">
        <v>606</v>
      </c>
      <c r="F32" s="19">
        <v>25000</v>
      </c>
      <c r="G32" s="24">
        <v>25765.58</v>
      </c>
      <c r="H32" s="24">
        <v>1.75</v>
      </c>
      <c r="I32" s="31">
        <v>6.6592000000000002</v>
      </c>
      <c r="J32" s="31"/>
      <c r="K32" s="35" t="s">
        <v>598</v>
      </c>
    </row>
    <row r="33" spans="2:11" x14ac:dyDescent="0.3">
      <c r="B33" s="8" t="s">
        <v>2666</v>
      </c>
      <c r="C33" s="57" t="s">
        <v>1221</v>
      </c>
      <c r="D33" s="54" t="s">
        <v>2667</v>
      </c>
      <c r="E33" s="6" t="s">
        <v>597</v>
      </c>
      <c r="F33" s="19">
        <v>25000</v>
      </c>
      <c r="G33" s="24">
        <v>25338.38</v>
      </c>
      <c r="H33" s="24">
        <v>1.72</v>
      </c>
      <c r="I33" s="31">
        <v>7.4499000000000004</v>
      </c>
      <c r="J33" s="31"/>
      <c r="K33" s="35" t="s">
        <v>598</v>
      </c>
    </row>
    <row r="34" spans="2:11" x14ac:dyDescent="0.3">
      <c r="B34" s="8" t="s">
        <v>2668</v>
      </c>
      <c r="C34" s="57" t="s">
        <v>1276</v>
      </c>
      <c r="D34" s="54" t="s">
        <v>2669</v>
      </c>
      <c r="E34" s="6" t="s">
        <v>597</v>
      </c>
      <c r="F34" s="19">
        <v>25000</v>
      </c>
      <c r="G34" s="24">
        <v>25256.73</v>
      </c>
      <c r="H34" s="24">
        <v>1.71</v>
      </c>
      <c r="I34" s="31">
        <v>6.4749999999999996</v>
      </c>
      <c r="J34" s="31"/>
      <c r="K34" s="35" t="s">
        <v>598</v>
      </c>
    </row>
    <row r="35" spans="2:11" x14ac:dyDescent="0.3">
      <c r="B35" s="8" t="s">
        <v>2200</v>
      </c>
      <c r="C35" s="57" t="s">
        <v>223</v>
      </c>
      <c r="D35" s="54" t="s">
        <v>2201</v>
      </c>
      <c r="E35" s="6" t="s">
        <v>613</v>
      </c>
      <c r="F35" s="19">
        <v>25000</v>
      </c>
      <c r="G35" s="24">
        <v>25171.95</v>
      </c>
      <c r="H35" s="24">
        <v>1.71</v>
      </c>
      <c r="I35" s="31">
        <v>8.1281999999999996</v>
      </c>
      <c r="J35" s="31"/>
      <c r="K35" s="35"/>
    </row>
    <row r="36" spans="2:11" x14ac:dyDescent="0.3">
      <c r="B36" s="8" t="s">
        <v>2670</v>
      </c>
      <c r="C36" s="57" t="s">
        <v>400</v>
      </c>
      <c r="D36" s="54" t="s">
        <v>2671</v>
      </c>
      <c r="E36" s="6" t="s">
        <v>613</v>
      </c>
      <c r="F36" s="19">
        <v>20000</v>
      </c>
      <c r="G36" s="24">
        <v>20325.02</v>
      </c>
      <c r="H36" s="24">
        <v>1.38</v>
      </c>
      <c r="I36" s="31">
        <v>6.9798999999999998</v>
      </c>
      <c r="J36" s="31"/>
      <c r="K36" s="35" t="s">
        <v>598</v>
      </c>
    </row>
    <row r="37" spans="2:11" x14ac:dyDescent="0.3">
      <c r="B37" s="8" t="s">
        <v>2672</v>
      </c>
      <c r="C37" s="57" t="s">
        <v>645</v>
      </c>
      <c r="D37" s="54" t="s">
        <v>2673</v>
      </c>
      <c r="E37" s="6" t="s">
        <v>621</v>
      </c>
      <c r="F37" s="19">
        <v>20000</v>
      </c>
      <c r="G37" s="24">
        <v>20270.64</v>
      </c>
      <c r="H37" s="24">
        <v>1.38</v>
      </c>
      <c r="I37" s="31">
        <v>7.46</v>
      </c>
      <c r="J37" s="31"/>
      <c r="K37" s="35" t="s">
        <v>598</v>
      </c>
    </row>
    <row r="38" spans="2:11" x14ac:dyDescent="0.3">
      <c r="B38" s="8" t="s">
        <v>2674</v>
      </c>
      <c r="C38" s="57" t="s">
        <v>740</v>
      </c>
      <c r="D38" s="54" t="s">
        <v>2675</v>
      </c>
      <c r="E38" s="6" t="s">
        <v>637</v>
      </c>
      <c r="F38" s="19">
        <v>20000</v>
      </c>
      <c r="G38" s="24">
        <v>20254.72</v>
      </c>
      <c r="H38" s="24">
        <v>1.37</v>
      </c>
      <c r="I38" s="31">
        <v>7.2080000000000002</v>
      </c>
      <c r="J38" s="31"/>
      <c r="K38" s="35" t="s">
        <v>598</v>
      </c>
    </row>
    <row r="39" spans="2:11" x14ac:dyDescent="0.3">
      <c r="B39" s="8" t="s">
        <v>1477</v>
      </c>
      <c r="C39" s="57" t="s">
        <v>1478</v>
      </c>
      <c r="D39" s="54" t="s">
        <v>1479</v>
      </c>
      <c r="E39" s="6" t="s">
        <v>597</v>
      </c>
      <c r="F39" s="19">
        <v>20000</v>
      </c>
      <c r="G39" s="24">
        <v>20250.78</v>
      </c>
      <c r="H39" s="24">
        <v>1.37</v>
      </c>
      <c r="I39" s="31">
        <v>7.4340000000000002</v>
      </c>
      <c r="J39" s="31"/>
      <c r="K39" s="35" t="s">
        <v>598</v>
      </c>
    </row>
    <row r="40" spans="2:11" x14ac:dyDescent="0.3">
      <c r="B40" s="8" t="s">
        <v>2676</v>
      </c>
      <c r="C40" s="57" t="s">
        <v>585</v>
      </c>
      <c r="D40" s="54" t="s">
        <v>2677</v>
      </c>
      <c r="E40" s="6" t="s">
        <v>637</v>
      </c>
      <c r="F40" s="19">
        <v>20040</v>
      </c>
      <c r="G40" s="24">
        <v>20201.400000000001</v>
      </c>
      <c r="H40" s="24">
        <v>1.37</v>
      </c>
      <c r="I40" s="31">
        <v>7.1247999999999996</v>
      </c>
      <c r="J40" s="31"/>
      <c r="K40" s="35" t="s">
        <v>598</v>
      </c>
    </row>
    <row r="41" spans="2:11" x14ac:dyDescent="0.3">
      <c r="B41" s="8" t="s">
        <v>2678</v>
      </c>
      <c r="C41" s="57" t="s">
        <v>1633</v>
      </c>
      <c r="D41" s="54" t="s">
        <v>2679</v>
      </c>
      <c r="E41" s="6" t="s">
        <v>597</v>
      </c>
      <c r="F41" s="19">
        <v>20000</v>
      </c>
      <c r="G41" s="24">
        <v>20032.36</v>
      </c>
      <c r="H41" s="24">
        <v>1.36</v>
      </c>
      <c r="I41" s="31">
        <v>7.343</v>
      </c>
      <c r="J41" s="31"/>
      <c r="K41" s="35"/>
    </row>
    <row r="42" spans="2:11" x14ac:dyDescent="0.3">
      <c r="B42" s="8" t="s">
        <v>1811</v>
      </c>
      <c r="C42" s="57" t="s">
        <v>1806</v>
      </c>
      <c r="D42" s="54" t="s">
        <v>1812</v>
      </c>
      <c r="E42" s="6" t="s">
        <v>621</v>
      </c>
      <c r="F42" s="19">
        <v>19500</v>
      </c>
      <c r="G42" s="24">
        <v>19798.27</v>
      </c>
      <c r="H42" s="24">
        <v>1.34</v>
      </c>
      <c r="I42" s="31">
        <v>7.2319000000000004</v>
      </c>
      <c r="J42" s="31"/>
      <c r="K42" s="35" t="s">
        <v>598</v>
      </c>
    </row>
    <row r="43" spans="2:11" x14ac:dyDescent="0.3">
      <c r="B43" s="8" t="s">
        <v>2529</v>
      </c>
      <c r="C43" s="57" t="s">
        <v>1213</v>
      </c>
      <c r="D43" s="54" t="s">
        <v>2530</v>
      </c>
      <c r="E43" s="6" t="s">
        <v>597</v>
      </c>
      <c r="F43" s="19">
        <v>18000</v>
      </c>
      <c r="G43" s="24">
        <v>18390.080000000002</v>
      </c>
      <c r="H43" s="24">
        <v>1.25</v>
      </c>
      <c r="I43" s="31">
        <v>6.5692000000000004</v>
      </c>
      <c r="J43" s="31"/>
      <c r="K43" s="35" t="s">
        <v>598</v>
      </c>
    </row>
    <row r="44" spans="2:11" x14ac:dyDescent="0.3">
      <c r="B44" s="8" t="s">
        <v>1808</v>
      </c>
      <c r="C44" s="57" t="s">
        <v>1809</v>
      </c>
      <c r="D44" s="54" t="s">
        <v>1810</v>
      </c>
      <c r="E44" s="6" t="s">
        <v>597</v>
      </c>
      <c r="F44" s="19">
        <v>17500</v>
      </c>
      <c r="G44" s="24">
        <v>17676.509999999998</v>
      </c>
      <c r="H44" s="24">
        <v>1.2</v>
      </c>
      <c r="I44" s="31">
        <v>7.1948999999999996</v>
      </c>
      <c r="J44" s="31"/>
      <c r="K44" s="35" t="s">
        <v>598</v>
      </c>
    </row>
    <row r="45" spans="2:11" x14ac:dyDescent="0.3">
      <c r="B45" s="8" t="s">
        <v>2680</v>
      </c>
      <c r="C45" s="57" t="s">
        <v>740</v>
      </c>
      <c r="D45" s="54" t="s">
        <v>2681</v>
      </c>
      <c r="E45" s="6" t="s">
        <v>597</v>
      </c>
      <c r="F45" s="19">
        <v>15000</v>
      </c>
      <c r="G45" s="24">
        <v>15240.65</v>
      </c>
      <c r="H45" s="24">
        <v>1.03</v>
      </c>
      <c r="I45" s="31">
        <v>7.157</v>
      </c>
      <c r="J45" s="31"/>
      <c r="K45" s="35" t="s">
        <v>598</v>
      </c>
    </row>
    <row r="46" spans="2:11" x14ac:dyDescent="0.3">
      <c r="B46" s="8" t="s">
        <v>2198</v>
      </c>
      <c r="C46" s="57" t="s">
        <v>1313</v>
      </c>
      <c r="D46" s="54" t="s">
        <v>2199</v>
      </c>
      <c r="E46" s="6" t="s">
        <v>597</v>
      </c>
      <c r="F46" s="19">
        <v>15000</v>
      </c>
      <c r="G46" s="24">
        <v>15237.54</v>
      </c>
      <c r="H46" s="24">
        <v>1.03</v>
      </c>
      <c r="I46" s="31">
        <v>7.2133000000000003</v>
      </c>
      <c r="J46" s="31"/>
      <c r="K46" s="35"/>
    </row>
    <row r="47" spans="2:11" x14ac:dyDescent="0.3">
      <c r="B47" s="8" t="s">
        <v>1823</v>
      </c>
      <c r="C47" s="57" t="s">
        <v>536</v>
      </c>
      <c r="D47" s="54" t="s">
        <v>1824</v>
      </c>
      <c r="E47" s="6" t="s">
        <v>597</v>
      </c>
      <c r="F47" s="19">
        <v>15000</v>
      </c>
      <c r="G47" s="24">
        <v>15228.44</v>
      </c>
      <c r="H47" s="24">
        <v>1.03</v>
      </c>
      <c r="I47" s="31">
        <v>7.1775000000000002</v>
      </c>
      <c r="J47" s="31"/>
      <c r="K47" s="35" t="s">
        <v>598</v>
      </c>
    </row>
    <row r="48" spans="2:11" x14ac:dyDescent="0.3">
      <c r="B48" s="8" t="s">
        <v>2682</v>
      </c>
      <c r="C48" s="57" t="s">
        <v>1206</v>
      </c>
      <c r="D48" s="54" t="s">
        <v>2683</v>
      </c>
      <c r="E48" s="6" t="s">
        <v>637</v>
      </c>
      <c r="F48" s="19">
        <v>1500</v>
      </c>
      <c r="G48" s="24">
        <v>15142.43</v>
      </c>
      <c r="H48" s="24">
        <v>1.03</v>
      </c>
      <c r="I48" s="31">
        <v>7.47</v>
      </c>
      <c r="J48" s="31"/>
      <c r="K48" s="35" t="s">
        <v>598</v>
      </c>
    </row>
    <row r="49" spans="2:11" x14ac:dyDescent="0.3">
      <c r="B49" s="8" t="s">
        <v>2565</v>
      </c>
      <c r="C49" s="57" t="s">
        <v>2566</v>
      </c>
      <c r="D49" s="54" t="s">
        <v>2567</v>
      </c>
      <c r="E49" s="6" t="s">
        <v>1846</v>
      </c>
      <c r="F49" s="19">
        <v>1500</v>
      </c>
      <c r="G49" s="24">
        <v>15066.24</v>
      </c>
      <c r="H49" s="24">
        <v>1.02</v>
      </c>
      <c r="I49" s="31">
        <v>6.8399000000000001</v>
      </c>
      <c r="J49" s="31"/>
      <c r="K49" s="35" t="s">
        <v>598</v>
      </c>
    </row>
    <row r="50" spans="2:11" x14ac:dyDescent="0.3">
      <c r="B50" s="8" t="s">
        <v>2684</v>
      </c>
      <c r="C50" s="57" t="s">
        <v>1221</v>
      </c>
      <c r="D50" s="54" t="s">
        <v>2685</v>
      </c>
      <c r="E50" s="6" t="s">
        <v>597</v>
      </c>
      <c r="F50" s="19">
        <v>12500</v>
      </c>
      <c r="G50" s="24">
        <v>12737.45</v>
      </c>
      <c r="H50" s="24">
        <v>0.86</v>
      </c>
      <c r="I50" s="31">
        <v>7.2249999999999996</v>
      </c>
      <c r="J50" s="31"/>
      <c r="K50" s="35" t="s">
        <v>598</v>
      </c>
    </row>
    <row r="51" spans="2:11" x14ac:dyDescent="0.3">
      <c r="B51" s="8" t="s">
        <v>2686</v>
      </c>
      <c r="C51" s="57" t="s">
        <v>1302</v>
      </c>
      <c r="D51" s="54" t="s">
        <v>2687</v>
      </c>
      <c r="E51" s="6" t="s">
        <v>597</v>
      </c>
      <c r="F51" s="19">
        <v>12500</v>
      </c>
      <c r="G51" s="24">
        <v>12712.48</v>
      </c>
      <c r="H51" s="24">
        <v>0.86</v>
      </c>
      <c r="I51" s="31">
        <v>7.2698</v>
      </c>
      <c r="J51" s="31"/>
      <c r="K51" s="35" t="s">
        <v>598</v>
      </c>
    </row>
    <row r="52" spans="2:11" x14ac:dyDescent="0.3">
      <c r="B52" s="8" t="s">
        <v>2688</v>
      </c>
      <c r="C52" s="57" t="s">
        <v>2689</v>
      </c>
      <c r="D52" s="54" t="s">
        <v>2690</v>
      </c>
      <c r="E52" s="6" t="s">
        <v>613</v>
      </c>
      <c r="F52" s="19">
        <v>1100</v>
      </c>
      <c r="G52" s="24">
        <v>11031.9</v>
      </c>
      <c r="H52" s="24">
        <v>0.75</v>
      </c>
      <c r="I52" s="31">
        <v>7.19</v>
      </c>
      <c r="J52" s="31"/>
      <c r="K52" s="35" t="s">
        <v>598</v>
      </c>
    </row>
    <row r="53" spans="2:11" x14ac:dyDescent="0.3">
      <c r="B53" s="8" t="s">
        <v>2691</v>
      </c>
      <c r="C53" s="57" t="s">
        <v>595</v>
      </c>
      <c r="D53" s="54" t="s">
        <v>2692</v>
      </c>
      <c r="E53" s="6" t="s">
        <v>597</v>
      </c>
      <c r="F53" s="19">
        <v>1000</v>
      </c>
      <c r="G53" s="24">
        <v>10238.219999999999</v>
      </c>
      <c r="H53" s="24">
        <v>0.69</v>
      </c>
      <c r="I53" s="31">
        <v>6.915</v>
      </c>
      <c r="J53" s="31"/>
      <c r="K53" s="35" t="s">
        <v>598</v>
      </c>
    </row>
    <row r="54" spans="2:11" x14ac:dyDescent="0.3">
      <c r="B54" s="8" t="s">
        <v>2693</v>
      </c>
      <c r="C54" s="57" t="s">
        <v>633</v>
      </c>
      <c r="D54" s="54" t="s">
        <v>2694</v>
      </c>
      <c r="E54" s="6" t="s">
        <v>637</v>
      </c>
      <c r="F54" s="19">
        <v>10000</v>
      </c>
      <c r="G54" s="24">
        <v>10204.700000000001</v>
      </c>
      <c r="H54" s="24">
        <v>0.69</v>
      </c>
      <c r="I54" s="31">
        <v>6.53</v>
      </c>
      <c r="J54" s="31"/>
      <c r="K54" s="35" t="s">
        <v>598</v>
      </c>
    </row>
    <row r="55" spans="2:11" x14ac:dyDescent="0.3">
      <c r="B55" s="8" t="s">
        <v>2695</v>
      </c>
      <c r="C55" s="57" t="s">
        <v>1330</v>
      </c>
      <c r="D55" s="54" t="s">
        <v>2696</v>
      </c>
      <c r="E55" s="6" t="s">
        <v>597</v>
      </c>
      <c r="F55" s="19">
        <v>10000</v>
      </c>
      <c r="G55" s="24">
        <v>10168.61</v>
      </c>
      <c r="H55" s="24">
        <v>0.69</v>
      </c>
      <c r="I55" s="31">
        <v>6.9850000000000003</v>
      </c>
      <c r="J55" s="31"/>
      <c r="K55" s="35" t="s">
        <v>598</v>
      </c>
    </row>
    <row r="56" spans="2:11" x14ac:dyDescent="0.3">
      <c r="B56" s="8" t="s">
        <v>2697</v>
      </c>
      <c r="C56" s="57" t="s">
        <v>657</v>
      </c>
      <c r="D56" s="54" t="s">
        <v>2698</v>
      </c>
      <c r="E56" s="6" t="s">
        <v>597</v>
      </c>
      <c r="F56" s="19">
        <v>850</v>
      </c>
      <c r="G56" s="24">
        <v>8689.52</v>
      </c>
      <c r="H56" s="24">
        <v>0.59</v>
      </c>
      <c r="I56" s="31">
        <v>6.5156000000000001</v>
      </c>
      <c r="J56" s="31"/>
      <c r="K56" s="35" t="s">
        <v>598</v>
      </c>
    </row>
    <row r="57" spans="2:11" x14ac:dyDescent="0.3">
      <c r="B57" s="8" t="s">
        <v>2216</v>
      </c>
      <c r="C57" s="57" t="s">
        <v>229</v>
      </c>
      <c r="D57" s="54" t="s">
        <v>2217</v>
      </c>
      <c r="E57" s="6" t="s">
        <v>613</v>
      </c>
      <c r="F57" s="19">
        <v>8500</v>
      </c>
      <c r="G57" s="24">
        <v>8663.7900000000009</v>
      </c>
      <c r="H57" s="24">
        <v>0.59</v>
      </c>
      <c r="I57" s="31">
        <v>7.0648999999999997</v>
      </c>
      <c r="J57" s="31"/>
      <c r="K57" s="35" t="s">
        <v>598</v>
      </c>
    </row>
    <row r="58" spans="2:11" x14ac:dyDescent="0.3">
      <c r="B58" s="8" t="s">
        <v>2699</v>
      </c>
      <c r="C58" s="57" t="s">
        <v>595</v>
      </c>
      <c r="D58" s="54" t="s">
        <v>2700</v>
      </c>
      <c r="E58" s="6" t="s">
        <v>597</v>
      </c>
      <c r="F58" s="19">
        <v>7500</v>
      </c>
      <c r="G58" s="24">
        <v>7674.5</v>
      </c>
      <c r="H58" s="24">
        <v>0.52</v>
      </c>
      <c r="I58" s="31">
        <v>6.92</v>
      </c>
      <c r="J58" s="31"/>
      <c r="K58" s="35" t="s">
        <v>598</v>
      </c>
    </row>
    <row r="59" spans="2:11" x14ac:dyDescent="0.3">
      <c r="B59" s="8" t="s">
        <v>2701</v>
      </c>
      <c r="C59" s="57" t="s">
        <v>2658</v>
      </c>
      <c r="D59" s="54" t="s">
        <v>2702</v>
      </c>
      <c r="E59" s="6" t="s">
        <v>637</v>
      </c>
      <c r="F59" s="19">
        <v>7500</v>
      </c>
      <c r="G59" s="24">
        <v>7558.52</v>
      </c>
      <c r="H59" s="24">
        <v>0.51</v>
      </c>
      <c r="I59" s="31">
        <v>7.2499000000000002</v>
      </c>
      <c r="J59" s="31"/>
      <c r="K59" s="35" t="s">
        <v>598</v>
      </c>
    </row>
    <row r="60" spans="2:11" x14ac:dyDescent="0.3">
      <c r="B60" s="8" t="s">
        <v>2703</v>
      </c>
      <c r="C60" s="57" t="s">
        <v>595</v>
      </c>
      <c r="D60" s="54" t="s">
        <v>2704</v>
      </c>
      <c r="E60" s="6" t="s">
        <v>597</v>
      </c>
      <c r="F60" s="19">
        <v>700</v>
      </c>
      <c r="G60" s="24">
        <v>7402.04</v>
      </c>
      <c r="H60" s="24">
        <v>0.5</v>
      </c>
      <c r="I60" s="31">
        <v>6.92</v>
      </c>
      <c r="J60" s="31"/>
      <c r="K60" s="35" t="s">
        <v>598</v>
      </c>
    </row>
    <row r="61" spans="2:11" x14ac:dyDescent="0.3">
      <c r="B61" s="8" t="s">
        <v>2705</v>
      </c>
      <c r="C61" s="57" t="s">
        <v>686</v>
      </c>
      <c r="D61" s="54" t="s">
        <v>2706</v>
      </c>
      <c r="E61" s="6" t="s">
        <v>597</v>
      </c>
      <c r="F61" s="19">
        <v>5000</v>
      </c>
      <c r="G61" s="24">
        <v>5142.28</v>
      </c>
      <c r="H61" s="24">
        <v>0.35</v>
      </c>
      <c r="I61" s="31">
        <v>6.57</v>
      </c>
      <c r="J61" s="31"/>
      <c r="K61" s="35" t="s">
        <v>598</v>
      </c>
    </row>
    <row r="62" spans="2:11" x14ac:dyDescent="0.3">
      <c r="B62" s="8" t="s">
        <v>2707</v>
      </c>
      <c r="C62" s="57" t="s">
        <v>1101</v>
      </c>
      <c r="D62" s="54" t="s">
        <v>2708</v>
      </c>
      <c r="E62" s="6" t="s">
        <v>597</v>
      </c>
      <c r="F62" s="19">
        <v>5000</v>
      </c>
      <c r="G62" s="24">
        <v>5127.05</v>
      </c>
      <c r="H62" s="24">
        <v>0.35</v>
      </c>
      <c r="I62" s="31">
        <v>7.0815999999999999</v>
      </c>
      <c r="J62" s="31"/>
      <c r="K62" s="35" t="s">
        <v>598</v>
      </c>
    </row>
    <row r="63" spans="2:11" x14ac:dyDescent="0.3">
      <c r="B63" s="8" t="s">
        <v>2709</v>
      </c>
      <c r="C63" s="57" t="s">
        <v>2710</v>
      </c>
      <c r="D63" s="54" t="s">
        <v>2711</v>
      </c>
      <c r="E63" s="6" t="s">
        <v>597</v>
      </c>
      <c r="F63" s="19">
        <v>5000</v>
      </c>
      <c r="G63" s="24">
        <v>5124.92</v>
      </c>
      <c r="H63" s="24">
        <v>0.35</v>
      </c>
      <c r="I63" s="31">
        <v>6.5250000000000004</v>
      </c>
      <c r="J63" s="31"/>
      <c r="K63" s="35" t="s">
        <v>598</v>
      </c>
    </row>
    <row r="64" spans="2:11" x14ac:dyDescent="0.3">
      <c r="B64" s="8" t="s">
        <v>2712</v>
      </c>
      <c r="C64" s="57" t="s">
        <v>633</v>
      </c>
      <c r="D64" s="54" t="s">
        <v>2713</v>
      </c>
      <c r="E64" s="6" t="s">
        <v>597</v>
      </c>
      <c r="F64" s="19">
        <v>500</v>
      </c>
      <c r="G64" s="24">
        <v>5115.25</v>
      </c>
      <c r="H64" s="24">
        <v>0.35</v>
      </c>
      <c r="I64" s="31">
        <v>6.52</v>
      </c>
      <c r="J64" s="31"/>
      <c r="K64" s="35" t="s">
        <v>598</v>
      </c>
    </row>
    <row r="65" spans="2:11" x14ac:dyDescent="0.3">
      <c r="B65" s="8" t="s">
        <v>2714</v>
      </c>
      <c r="C65" s="57" t="s">
        <v>657</v>
      </c>
      <c r="D65" s="54" t="s">
        <v>2715</v>
      </c>
      <c r="E65" s="6" t="s">
        <v>597</v>
      </c>
      <c r="F65" s="19">
        <v>5000</v>
      </c>
      <c r="G65" s="24">
        <v>5108.29</v>
      </c>
      <c r="H65" s="24">
        <v>0.35</v>
      </c>
      <c r="I65" s="31">
        <v>6.56</v>
      </c>
      <c r="J65" s="31"/>
      <c r="K65" s="35"/>
    </row>
    <row r="66" spans="2:11" x14ac:dyDescent="0.3">
      <c r="B66" s="8" t="s">
        <v>2558</v>
      </c>
      <c r="C66" s="57" t="s">
        <v>633</v>
      </c>
      <c r="D66" s="54" t="s">
        <v>2559</v>
      </c>
      <c r="E66" s="6" t="s">
        <v>637</v>
      </c>
      <c r="F66" s="19">
        <v>5000</v>
      </c>
      <c r="G66" s="24">
        <v>5096.7700000000004</v>
      </c>
      <c r="H66" s="24">
        <v>0.35</v>
      </c>
      <c r="I66" s="31">
        <v>6.52</v>
      </c>
      <c r="J66" s="31"/>
      <c r="K66" s="35"/>
    </row>
    <row r="67" spans="2:11" x14ac:dyDescent="0.3">
      <c r="B67" s="8" t="s">
        <v>1895</v>
      </c>
      <c r="C67" s="57" t="s">
        <v>1361</v>
      </c>
      <c r="D67" s="54" t="s">
        <v>1896</v>
      </c>
      <c r="E67" s="6" t="s">
        <v>637</v>
      </c>
      <c r="F67" s="19">
        <v>5000</v>
      </c>
      <c r="G67" s="24">
        <v>5011.04</v>
      </c>
      <c r="H67" s="24">
        <v>0.34</v>
      </c>
      <c r="I67" s="31">
        <v>6.7198000000000002</v>
      </c>
      <c r="J67" s="31"/>
      <c r="K67" s="35" t="s">
        <v>598</v>
      </c>
    </row>
    <row r="68" spans="2:11" x14ac:dyDescent="0.3">
      <c r="B68" s="8" t="s">
        <v>2716</v>
      </c>
      <c r="C68" s="57" t="s">
        <v>657</v>
      </c>
      <c r="D68" s="54" t="s">
        <v>2717</v>
      </c>
      <c r="E68" s="6" t="s">
        <v>597</v>
      </c>
      <c r="F68" s="19">
        <v>3000</v>
      </c>
      <c r="G68" s="24">
        <v>3091.48</v>
      </c>
      <c r="H68" s="24">
        <v>0.21</v>
      </c>
      <c r="I68" s="31">
        <v>6.56</v>
      </c>
      <c r="J68" s="31"/>
      <c r="K68" s="35" t="s">
        <v>598</v>
      </c>
    </row>
    <row r="69" spans="2:11" x14ac:dyDescent="0.3">
      <c r="B69" s="8" t="s">
        <v>2718</v>
      </c>
      <c r="C69" s="57" t="s">
        <v>666</v>
      </c>
      <c r="D69" s="54" t="s">
        <v>2719</v>
      </c>
      <c r="E69" s="6" t="s">
        <v>613</v>
      </c>
      <c r="F69" s="19">
        <v>2500</v>
      </c>
      <c r="G69" s="24">
        <v>2595.4299999999998</v>
      </c>
      <c r="H69" s="24">
        <v>0.18</v>
      </c>
      <c r="I69" s="31">
        <v>7.6898999999999997</v>
      </c>
      <c r="J69" s="31"/>
      <c r="K69" s="35" t="s">
        <v>598</v>
      </c>
    </row>
    <row r="70" spans="2:11" x14ac:dyDescent="0.3">
      <c r="B70" s="8" t="s">
        <v>2720</v>
      </c>
      <c r="C70" s="57" t="s">
        <v>657</v>
      </c>
      <c r="D70" s="54" t="s">
        <v>2721</v>
      </c>
      <c r="E70" s="6" t="s">
        <v>597</v>
      </c>
      <c r="F70" s="19">
        <v>2500</v>
      </c>
      <c r="G70" s="24">
        <v>2543.5500000000002</v>
      </c>
      <c r="H70" s="24">
        <v>0.17</v>
      </c>
      <c r="I70" s="31">
        <v>6.5176999999999996</v>
      </c>
      <c r="J70" s="31"/>
      <c r="K70" s="35" t="s">
        <v>598</v>
      </c>
    </row>
    <row r="71" spans="2:11" x14ac:dyDescent="0.3">
      <c r="B71" s="8" t="s">
        <v>2722</v>
      </c>
      <c r="C71" s="57" t="s">
        <v>633</v>
      </c>
      <c r="D71" s="54" t="s">
        <v>2723</v>
      </c>
      <c r="E71" s="6" t="s">
        <v>597</v>
      </c>
      <c r="F71" s="19">
        <v>1000</v>
      </c>
      <c r="G71" s="24">
        <v>1019.44</v>
      </c>
      <c r="H71" s="24">
        <v>7.0000000000000007E-2</v>
      </c>
      <c r="I71" s="31">
        <v>6.52</v>
      </c>
      <c r="J71" s="31"/>
      <c r="K71" s="35" t="s">
        <v>598</v>
      </c>
    </row>
    <row r="72" spans="2:11" x14ac:dyDescent="0.3">
      <c r="C72" s="58" t="s">
        <v>175</v>
      </c>
      <c r="D72" s="54"/>
      <c r="E72" s="6"/>
      <c r="F72" s="19"/>
      <c r="G72" s="25">
        <v>1031981.14</v>
      </c>
      <c r="H72" s="25">
        <v>70.02</v>
      </c>
      <c r="I72" s="31"/>
      <c r="J72" s="31"/>
      <c r="K72" s="35"/>
    </row>
    <row r="73" spans="2:11" x14ac:dyDescent="0.3">
      <c r="C73" s="57"/>
      <c r="D73" s="54"/>
      <c r="E73" s="6"/>
      <c r="F73" s="19"/>
      <c r="G73" s="24"/>
      <c r="H73" s="24"/>
      <c r="I73" s="31"/>
      <c r="J73" s="31"/>
      <c r="K73" s="35"/>
    </row>
    <row r="74" spans="2:11" x14ac:dyDescent="0.3">
      <c r="C74" s="58" t="s">
        <v>7</v>
      </c>
      <c r="D74" s="54"/>
      <c r="E74" s="6"/>
      <c r="F74" s="19"/>
      <c r="G74" s="24" t="s">
        <v>2</v>
      </c>
      <c r="H74" s="24" t="s">
        <v>2</v>
      </c>
      <c r="I74" s="31"/>
      <c r="J74" s="31"/>
      <c r="K74" s="35"/>
    </row>
    <row r="75" spans="2:11" x14ac:dyDescent="0.3">
      <c r="C75" s="57"/>
      <c r="D75" s="54"/>
      <c r="E75" s="6"/>
      <c r="F75" s="19"/>
      <c r="G75" s="24"/>
      <c r="H75" s="24"/>
      <c r="I75" s="31"/>
      <c r="J75" s="31"/>
      <c r="K75" s="35"/>
    </row>
    <row r="76" spans="2:11" x14ac:dyDescent="0.3">
      <c r="C76" s="59" t="s">
        <v>8</v>
      </c>
      <c r="D76" s="54"/>
      <c r="E76" s="6"/>
      <c r="F76" s="19"/>
      <c r="G76" s="24"/>
      <c r="H76" s="24"/>
      <c r="I76" s="31"/>
      <c r="J76" s="31"/>
      <c r="K76" s="35"/>
    </row>
    <row r="77" spans="2:11" x14ac:dyDescent="0.3">
      <c r="B77" s="8" t="s">
        <v>2724</v>
      </c>
      <c r="C77" s="57" t="s">
        <v>5147</v>
      </c>
      <c r="D77" s="54" t="s">
        <v>2725</v>
      </c>
      <c r="E77" s="6" t="s">
        <v>1919</v>
      </c>
      <c r="F77" s="19">
        <v>208</v>
      </c>
      <c r="G77" s="24">
        <v>20187.45</v>
      </c>
      <c r="H77" s="24">
        <v>1.37</v>
      </c>
      <c r="I77" s="31">
        <v>7.7642499999999997</v>
      </c>
      <c r="J77" s="31"/>
      <c r="K77" s="35" t="s">
        <v>598</v>
      </c>
    </row>
    <row r="78" spans="2:11" x14ac:dyDescent="0.3">
      <c r="B78" s="8" t="s">
        <v>703</v>
      </c>
      <c r="C78" s="57" t="s">
        <v>5146</v>
      </c>
      <c r="D78" s="54" t="s">
        <v>704</v>
      </c>
      <c r="E78" s="6" t="s">
        <v>705</v>
      </c>
      <c r="F78" s="19">
        <v>200</v>
      </c>
      <c r="G78" s="24">
        <v>17801.38</v>
      </c>
      <c r="H78" s="24">
        <v>1.21</v>
      </c>
      <c r="I78" s="31">
        <v>7.5842499999999999</v>
      </c>
      <c r="J78" s="31"/>
      <c r="K78" s="35" t="s">
        <v>598</v>
      </c>
    </row>
    <row r="79" spans="2:11" x14ac:dyDescent="0.3">
      <c r="C79" s="58" t="s">
        <v>175</v>
      </c>
      <c r="D79" s="54"/>
      <c r="E79" s="6"/>
      <c r="F79" s="19"/>
      <c r="G79" s="25">
        <v>37988.83</v>
      </c>
      <c r="H79" s="25">
        <v>2.58</v>
      </c>
      <c r="I79" s="31"/>
      <c r="J79" s="31"/>
      <c r="K79" s="35"/>
    </row>
    <row r="80" spans="2:11" x14ac:dyDescent="0.3">
      <c r="C80" s="57"/>
      <c r="D80" s="54"/>
      <c r="E80" s="6"/>
      <c r="F80" s="19"/>
      <c r="G80" s="24"/>
      <c r="H80" s="24"/>
      <c r="I80" s="31"/>
      <c r="J80" s="31"/>
      <c r="K80" s="35"/>
    </row>
    <row r="81" spans="1:11" x14ac:dyDescent="0.3">
      <c r="C81" s="59" t="s">
        <v>9</v>
      </c>
      <c r="D81" s="54"/>
      <c r="E81" s="6"/>
      <c r="F81" s="19"/>
      <c r="G81" s="24"/>
      <c r="H81" s="24"/>
      <c r="I81" s="31"/>
      <c r="J81" s="31"/>
      <c r="K81" s="35"/>
    </row>
    <row r="82" spans="1:11" x14ac:dyDescent="0.3">
      <c r="B82" s="8" t="s">
        <v>1120</v>
      </c>
      <c r="C82" s="57" t="s">
        <v>1121</v>
      </c>
      <c r="D82" s="54" t="s">
        <v>1122</v>
      </c>
      <c r="E82" s="6" t="s">
        <v>186</v>
      </c>
      <c r="F82" s="19">
        <v>90000000</v>
      </c>
      <c r="G82" s="24">
        <v>95223.15</v>
      </c>
      <c r="H82" s="24">
        <v>6.46</v>
      </c>
      <c r="I82" s="31">
        <v>6.3604221000000001</v>
      </c>
      <c r="J82" s="31"/>
      <c r="K82" s="35"/>
    </row>
    <row r="83" spans="1:11" x14ac:dyDescent="0.3">
      <c r="B83" s="8" t="s">
        <v>2726</v>
      </c>
      <c r="C83" s="57" t="s">
        <v>2727</v>
      </c>
      <c r="D83" s="54" t="s">
        <v>2728</v>
      </c>
      <c r="E83" s="6" t="s">
        <v>186</v>
      </c>
      <c r="F83" s="19">
        <v>82000000</v>
      </c>
      <c r="G83" s="24">
        <v>86419.47</v>
      </c>
      <c r="H83" s="24">
        <v>5.87</v>
      </c>
      <c r="I83" s="31">
        <v>5.9671782999999996</v>
      </c>
      <c r="J83" s="31"/>
      <c r="K83" s="35"/>
    </row>
    <row r="84" spans="1:11" x14ac:dyDescent="0.3">
      <c r="B84" s="8" t="s">
        <v>706</v>
      </c>
      <c r="C84" s="57" t="s">
        <v>707</v>
      </c>
      <c r="D84" s="54" t="s">
        <v>708</v>
      </c>
      <c r="E84" s="6" t="s">
        <v>186</v>
      </c>
      <c r="F84" s="19">
        <v>65000000</v>
      </c>
      <c r="G84" s="24">
        <v>67335.39</v>
      </c>
      <c r="H84" s="24">
        <v>4.57</v>
      </c>
      <c r="I84" s="31">
        <v>6.3730647999999999</v>
      </c>
      <c r="J84" s="31"/>
      <c r="K84" s="35"/>
    </row>
    <row r="85" spans="1:11" x14ac:dyDescent="0.3">
      <c r="C85" s="58" t="s">
        <v>175</v>
      </c>
      <c r="D85" s="54"/>
      <c r="E85" s="6"/>
      <c r="F85" s="19"/>
      <c r="G85" s="25">
        <v>248978.01</v>
      </c>
      <c r="H85" s="25">
        <v>16.899999999999999</v>
      </c>
      <c r="I85" s="31"/>
      <c r="J85" s="31"/>
      <c r="K85" s="35"/>
    </row>
    <row r="86" spans="1:11" x14ac:dyDescent="0.3">
      <c r="C86" s="57"/>
      <c r="D86" s="54"/>
      <c r="E86" s="6"/>
      <c r="F86" s="19"/>
      <c r="G86" s="24"/>
      <c r="H86" s="24"/>
      <c r="I86" s="31"/>
      <c r="J86" s="31"/>
      <c r="K86" s="35"/>
    </row>
    <row r="87" spans="1:11" x14ac:dyDescent="0.3">
      <c r="C87" s="59" t="s">
        <v>10</v>
      </c>
      <c r="D87" s="54"/>
      <c r="E87" s="6"/>
      <c r="F87" s="19"/>
      <c r="G87" s="24"/>
      <c r="H87" s="24"/>
      <c r="I87" s="31"/>
      <c r="J87" s="31"/>
      <c r="K87" s="35"/>
    </row>
    <row r="88" spans="1:11" x14ac:dyDescent="0.3">
      <c r="B88" s="8" t="s">
        <v>2729</v>
      </c>
      <c r="C88" s="57" t="s">
        <v>2730</v>
      </c>
      <c r="D88" s="54" t="s">
        <v>2731</v>
      </c>
      <c r="E88" s="6" t="s">
        <v>186</v>
      </c>
      <c r="F88" s="19">
        <v>13819700</v>
      </c>
      <c r="G88" s="24">
        <v>14332.48</v>
      </c>
      <c r="H88" s="24">
        <v>0.97</v>
      </c>
      <c r="I88" s="31">
        <v>6.6559872000000002</v>
      </c>
      <c r="J88" s="31"/>
      <c r="K88" s="35"/>
    </row>
    <row r="89" spans="1:11" x14ac:dyDescent="0.3">
      <c r="B89" s="8" t="s">
        <v>2732</v>
      </c>
      <c r="C89" s="57" t="s">
        <v>2733</v>
      </c>
      <c r="D89" s="54" t="s">
        <v>2734</v>
      </c>
      <c r="E89" s="6" t="s">
        <v>186</v>
      </c>
      <c r="F89" s="19">
        <v>1000000</v>
      </c>
      <c r="G89" s="24">
        <v>1021.88</v>
      </c>
      <c r="H89" s="24">
        <v>7.0000000000000007E-2</v>
      </c>
      <c r="I89" s="31">
        <v>6.3647266</v>
      </c>
      <c r="J89" s="31"/>
      <c r="K89" s="35"/>
    </row>
    <row r="90" spans="1:11" x14ac:dyDescent="0.3">
      <c r="B90" s="8" t="s">
        <v>2735</v>
      </c>
      <c r="C90" s="57" t="s">
        <v>2736</v>
      </c>
      <c r="D90" s="54" t="s">
        <v>2737</v>
      </c>
      <c r="E90" s="6" t="s">
        <v>186</v>
      </c>
      <c r="F90" s="19">
        <v>195100</v>
      </c>
      <c r="G90" s="24">
        <v>208.94</v>
      </c>
      <c r="H90" s="24">
        <v>0.01</v>
      </c>
      <c r="I90" s="31">
        <v>6.6714371999999997</v>
      </c>
      <c r="J90" s="31"/>
      <c r="K90" s="35"/>
    </row>
    <row r="91" spans="1:11" x14ac:dyDescent="0.3">
      <c r="C91" s="58" t="s">
        <v>175</v>
      </c>
      <c r="D91" s="54"/>
      <c r="E91" s="6"/>
      <c r="F91" s="19"/>
      <c r="G91" s="25">
        <v>15563.3</v>
      </c>
      <c r="H91" s="25">
        <v>1.05</v>
      </c>
      <c r="I91" s="31"/>
      <c r="J91" s="31"/>
      <c r="K91" s="35"/>
    </row>
    <row r="92" spans="1:11" x14ac:dyDescent="0.3">
      <c r="C92" s="57"/>
      <c r="D92" s="54"/>
      <c r="E92" s="6"/>
      <c r="F92" s="19"/>
      <c r="G92" s="24"/>
      <c r="H92" s="24"/>
      <c r="I92" s="31"/>
      <c r="J92" s="31"/>
      <c r="K92" s="35"/>
    </row>
    <row r="93" spans="1:11" x14ac:dyDescent="0.3">
      <c r="A93" s="10"/>
      <c r="B93" s="28"/>
      <c r="C93" s="58" t="s">
        <v>11</v>
      </c>
      <c r="D93" s="54"/>
      <c r="E93" s="6"/>
      <c r="F93" s="19"/>
      <c r="G93" s="24"/>
      <c r="H93" s="24"/>
      <c r="I93" s="31"/>
      <c r="J93" s="31"/>
      <c r="K93" s="35"/>
    </row>
    <row r="94" spans="1:11" x14ac:dyDescent="0.3">
      <c r="C94" s="59" t="s">
        <v>13</v>
      </c>
      <c r="D94" s="54"/>
      <c r="E94" s="6"/>
      <c r="F94" s="19"/>
      <c r="G94" s="24"/>
      <c r="H94" s="24"/>
      <c r="I94" s="31"/>
      <c r="J94" s="31"/>
      <c r="K94" s="35"/>
    </row>
    <row r="95" spans="1:11" x14ac:dyDescent="0.3">
      <c r="B95" s="8" t="s">
        <v>1641</v>
      </c>
      <c r="C95" s="57" t="s">
        <v>552</v>
      </c>
      <c r="D95" s="54" t="s">
        <v>1642</v>
      </c>
      <c r="E95" s="6" t="s">
        <v>735</v>
      </c>
      <c r="F95" s="19">
        <v>4500</v>
      </c>
      <c r="G95" s="24">
        <v>21437.119999999999</v>
      </c>
      <c r="H95" s="24">
        <v>1.46</v>
      </c>
      <c r="I95" s="31">
        <v>6.4175000000000004</v>
      </c>
      <c r="J95" s="31"/>
      <c r="K95" s="35" t="s">
        <v>598</v>
      </c>
    </row>
    <row r="96" spans="1:11" x14ac:dyDescent="0.3">
      <c r="B96" s="8" t="s">
        <v>2738</v>
      </c>
      <c r="C96" s="57" t="s">
        <v>1795</v>
      </c>
      <c r="D96" s="54" t="s">
        <v>2739</v>
      </c>
      <c r="E96" s="6" t="s">
        <v>735</v>
      </c>
      <c r="F96" s="19">
        <v>1000</v>
      </c>
      <c r="G96" s="24">
        <v>4998.13</v>
      </c>
      <c r="H96" s="24">
        <v>0.34</v>
      </c>
      <c r="I96" s="31">
        <v>6.8554000000000004</v>
      </c>
      <c r="J96" s="31"/>
      <c r="K96" s="35" t="s">
        <v>598</v>
      </c>
    </row>
    <row r="97" spans="2:11" x14ac:dyDescent="0.3">
      <c r="C97" s="58" t="s">
        <v>175</v>
      </c>
      <c r="D97" s="54"/>
      <c r="E97" s="6"/>
      <c r="F97" s="19"/>
      <c r="G97" s="25">
        <v>26435.25</v>
      </c>
      <c r="H97" s="25">
        <v>1.8</v>
      </c>
      <c r="I97" s="31"/>
      <c r="J97" s="31"/>
      <c r="K97" s="35"/>
    </row>
    <row r="98" spans="2:11" x14ac:dyDescent="0.3">
      <c r="C98" s="57"/>
      <c r="D98" s="54"/>
      <c r="E98" s="6"/>
      <c r="F98" s="19"/>
      <c r="G98" s="24"/>
      <c r="H98" s="24"/>
      <c r="I98" s="31"/>
      <c r="J98" s="31"/>
      <c r="K98" s="35"/>
    </row>
    <row r="99" spans="2:11" x14ac:dyDescent="0.3">
      <c r="C99" s="59" t="s">
        <v>14</v>
      </c>
      <c r="D99" s="54"/>
      <c r="E99" s="6"/>
      <c r="F99" s="19"/>
      <c r="G99" s="24"/>
      <c r="H99" s="24"/>
      <c r="I99" s="31"/>
      <c r="J99" s="31"/>
      <c r="K99" s="35"/>
    </row>
    <row r="100" spans="2:11" x14ac:dyDescent="0.3">
      <c r="B100" s="8" t="s">
        <v>2740</v>
      </c>
      <c r="C100" s="57" t="s">
        <v>2069</v>
      </c>
      <c r="D100" s="54" t="s">
        <v>2741</v>
      </c>
      <c r="E100" s="6" t="s">
        <v>735</v>
      </c>
      <c r="F100" s="19">
        <v>9000</v>
      </c>
      <c r="G100" s="24">
        <v>44232.57</v>
      </c>
      <c r="H100" s="24">
        <v>3</v>
      </c>
      <c r="I100" s="31">
        <v>6.3329000000000004</v>
      </c>
      <c r="J100" s="31"/>
      <c r="K100" s="35" t="s">
        <v>598</v>
      </c>
    </row>
    <row r="101" spans="2:11" x14ac:dyDescent="0.3">
      <c r="B101" s="8" t="s">
        <v>2742</v>
      </c>
      <c r="C101" s="57" t="s">
        <v>52</v>
      </c>
      <c r="D101" s="54" t="s">
        <v>2743</v>
      </c>
      <c r="E101" s="6" t="s">
        <v>735</v>
      </c>
      <c r="F101" s="19">
        <v>1000</v>
      </c>
      <c r="G101" s="24">
        <v>4919.62</v>
      </c>
      <c r="H101" s="24">
        <v>0.33</v>
      </c>
      <c r="I101" s="31">
        <v>6.2774999999999999</v>
      </c>
      <c r="J101" s="31"/>
      <c r="K101" s="35"/>
    </row>
    <row r="102" spans="2:11" x14ac:dyDescent="0.3">
      <c r="B102" s="8" t="s">
        <v>2629</v>
      </c>
      <c r="C102" s="57" t="s">
        <v>744</v>
      </c>
      <c r="D102" s="54" t="s">
        <v>2630</v>
      </c>
      <c r="E102" s="6" t="s">
        <v>735</v>
      </c>
      <c r="F102" s="19">
        <v>1000</v>
      </c>
      <c r="G102" s="24">
        <v>4767.26</v>
      </c>
      <c r="H102" s="24">
        <v>0.32</v>
      </c>
      <c r="I102" s="31">
        <v>6.41</v>
      </c>
      <c r="J102" s="31"/>
      <c r="K102" s="35" t="s">
        <v>598</v>
      </c>
    </row>
    <row r="103" spans="2:11" x14ac:dyDescent="0.3">
      <c r="C103" s="58" t="s">
        <v>175</v>
      </c>
      <c r="D103" s="54"/>
      <c r="E103" s="6"/>
      <c r="F103" s="19"/>
      <c r="G103" s="25">
        <v>53919.45</v>
      </c>
      <c r="H103" s="25">
        <v>3.65</v>
      </c>
      <c r="I103" s="31"/>
      <c r="J103" s="31"/>
      <c r="K103" s="35"/>
    </row>
    <row r="104" spans="2:11" x14ac:dyDescent="0.3">
      <c r="C104" s="57"/>
      <c r="D104" s="54"/>
      <c r="E104" s="6"/>
      <c r="F104" s="19"/>
      <c r="G104" s="24"/>
      <c r="H104" s="24"/>
      <c r="I104" s="31"/>
      <c r="J104" s="31"/>
      <c r="K104" s="35"/>
    </row>
    <row r="105" spans="2:11" x14ac:dyDescent="0.3">
      <c r="C105" s="58" t="s">
        <v>15</v>
      </c>
      <c r="D105" s="54"/>
      <c r="E105" s="6"/>
      <c r="F105" s="19"/>
      <c r="G105" s="24" t="s">
        <v>2</v>
      </c>
      <c r="H105" s="24" t="s">
        <v>2</v>
      </c>
      <c r="I105" s="31"/>
      <c r="J105" s="31"/>
      <c r="K105" s="35"/>
    </row>
    <row r="106" spans="2:11" x14ac:dyDescent="0.3">
      <c r="C106" s="57"/>
      <c r="D106" s="54"/>
      <c r="E106" s="6"/>
      <c r="F106" s="19"/>
      <c r="G106" s="24"/>
      <c r="H106" s="24"/>
      <c r="I106" s="31"/>
      <c r="J106" s="31"/>
      <c r="K106" s="35"/>
    </row>
    <row r="107" spans="2:11" x14ac:dyDescent="0.3">
      <c r="C107" s="58" t="s">
        <v>16</v>
      </c>
      <c r="D107" s="54"/>
      <c r="E107" s="6"/>
      <c r="F107" s="19"/>
      <c r="G107" s="24" t="s">
        <v>2</v>
      </c>
      <c r="H107" s="24" t="s">
        <v>2</v>
      </c>
      <c r="I107" s="31"/>
      <c r="J107" s="31"/>
      <c r="K107" s="35"/>
    </row>
    <row r="108" spans="2:11" x14ac:dyDescent="0.3">
      <c r="C108" s="57"/>
      <c r="D108" s="54"/>
      <c r="E108" s="6"/>
      <c r="F108" s="19"/>
      <c r="G108" s="24"/>
      <c r="H108" s="24"/>
      <c r="I108" s="31"/>
      <c r="J108" s="31"/>
      <c r="K108" s="35"/>
    </row>
    <row r="109" spans="2:11" x14ac:dyDescent="0.3">
      <c r="C109" s="59" t="s">
        <v>17</v>
      </c>
      <c r="D109" s="54"/>
      <c r="E109" s="6"/>
      <c r="F109" s="19"/>
      <c r="G109" s="24"/>
      <c r="H109" s="24"/>
      <c r="I109" s="31"/>
      <c r="J109" s="31"/>
      <c r="K109" s="35"/>
    </row>
    <row r="110" spans="2:11" x14ac:dyDescent="0.3">
      <c r="B110" s="8" t="s">
        <v>2744</v>
      </c>
      <c r="C110" s="57" t="s">
        <v>2745</v>
      </c>
      <c r="D110" s="54" t="s">
        <v>2746</v>
      </c>
      <c r="E110" s="6" t="s">
        <v>186</v>
      </c>
      <c r="F110" s="19">
        <v>140000</v>
      </c>
      <c r="G110" s="24">
        <v>124.6</v>
      </c>
      <c r="H110" s="24">
        <v>0.01</v>
      </c>
      <c r="I110" s="31">
        <v>5.8839136999999999</v>
      </c>
      <c r="J110" s="31"/>
      <c r="K110" s="35"/>
    </row>
    <row r="111" spans="2:11" x14ac:dyDescent="0.3">
      <c r="C111" s="58" t="s">
        <v>175</v>
      </c>
      <c r="D111" s="54"/>
      <c r="E111" s="6"/>
      <c r="F111" s="19"/>
      <c r="G111" s="25">
        <v>124.6</v>
      </c>
      <c r="H111" s="25">
        <v>0.01</v>
      </c>
      <c r="I111" s="31"/>
      <c r="J111" s="31"/>
      <c r="K111" s="35"/>
    </row>
    <row r="112" spans="2:11" x14ac:dyDescent="0.3">
      <c r="C112" s="57"/>
      <c r="D112" s="54"/>
      <c r="E112" s="6"/>
      <c r="F112" s="19"/>
      <c r="G112" s="24"/>
      <c r="H112" s="24"/>
      <c r="I112" s="31"/>
      <c r="J112" s="31"/>
      <c r="K112" s="35"/>
    </row>
    <row r="113" spans="1:11" x14ac:dyDescent="0.3">
      <c r="A113" s="10"/>
      <c r="B113" s="28"/>
      <c r="C113" s="58" t="s">
        <v>18</v>
      </c>
      <c r="D113" s="54"/>
      <c r="E113" s="6"/>
      <c r="F113" s="19"/>
      <c r="G113" s="24"/>
      <c r="H113" s="24"/>
      <c r="I113" s="31"/>
      <c r="J113" s="31"/>
      <c r="K113" s="35"/>
    </row>
    <row r="114" spans="1:11" x14ac:dyDescent="0.3">
      <c r="A114" s="28"/>
      <c r="B114" s="28"/>
      <c r="C114" s="58" t="s">
        <v>19</v>
      </c>
      <c r="D114" s="54"/>
      <c r="E114" s="6"/>
      <c r="F114" s="19"/>
      <c r="G114" s="24" t="s">
        <v>2</v>
      </c>
      <c r="H114" s="24" t="s">
        <v>2</v>
      </c>
      <c r="I114" s="31"/>
      <c r="J114" s="31"/>
      <c r="K114" s="35"/>
    </row>
    <row r="115" spans="1:11" x14ac:dyDescent="0.3">
      <c r="A115" s="28"/>
      <c r="B115" s="28"/>
      <c r="C115" s="58"/>
      <c r="D115" s="54"/>
      <c r="E115" s="6"/>
      <c r="F115" s="19"/>
      <c r="G115" s="24"/>
      <c r="H115" s="24"/>
      <c r="I115" s="31"/>
      <c r="J115" s="31"/>
      <c r="K115" s="35"/>
    </row>
    <row r="116" spans="1:11" x14ac:dyDescent="0.3">
      <c r="C116" s="59" t="s">
        <v>20</v>
      </c>
      <c r="D116" s="54"/>
      <c r="E116" s="6"/>
      <c r="F116" s="19"/>
      <c r="G116" s="24"/>
      <c r="H116" s="24"/>
      <c r="I116" s="31"/>
      <c r="J116" s="31"/>
      <c r="K116" s="35"/>
    </row>
    <row r="117" spans="1:11" x14ac:dyDescent="0.3">
      <c r="B117" s="8" t="s">
        <v>785</v>
      </c>
      <c r="C117" s="57" t="s">
        <v>5149</v>
      </c>
      <c r="D117" s="54" t="s">
        <v>786</v>
      </c>
      <c r="E117" s="6" t="s">
        <v>787</v>
      </c>
      <c r="F117" s="19">
        <v>33444.26</v>
      </c>
      <c r="G117" s="24">
        <v>3742.73</v>
      </c>
      <c r="H117" s="24">
        <v>0.25</v>
      </c>
      <c r="I117" s="31">
        <v>5.71</v>
      </c>
      <c r="J117" s="31"/>
      <c r="K117" s="35"/>
    </row>
    <row r="118" spans="1:11" x14ac:dyDescent="0.3">
      <c r="C118" s="58" t="s">
        <v>175</v>
      </c>
      <c r="D118" s="54"/>
      <c r="E118" s="6"/>
      <c r="F118" s="19"/>
      <c r="G118" s="25">
        <v>3742.73</v>
      </c>
      <c r="H118" s="25">
        <v>0.25</v>
      </c>
      <c r="I118" s="31"/>
      <c r="J118" s="31"/>
      <c r="K118" s="35"/>
    </row>
    <row r="119" spans="1:11" x14ac:dyDescent="0.3">
      <c r="C119" s="57"/>
      <c r="D119" s="54"/>
      <c r="E119" s="6"/>
      <c r="F119" s="19"/>
      <c r="G119" s="24"/>
      <c r="H119" s="24"/>
      <c r="I119" s="31"/>
      <c r="J119" s="31"/>
      <c r="K119" s="35"/>
    </row>
    <row r="120" spans="1:11" x14ac:dyDescent="0.3">
      <c r="C120" s="58" t="s">
        <v>21</v>
      </c>
      <c r="D120" s="54"/>
      <c r="E120" s="6"/>
      <c r="F120" s="19"/>
      <c r="G120" s="24" t="s">
        <v>2</v>
      </c>
      <c r="H120" s="24" t="s">
        <v>2</v>
      </c>
      <c r="I120" s="31"/>
      <c r="J120" s="31"/>
      <c r="K120" s="35"/>
    </row>
    <row r="121" spans="1:11" x14ac:dyDescent="0.3">
      <c r="C121" s="57"/>
      <c r="D121" s="54"/>
      <c r="E121" s="6"/>
      <c r="F121" s="19"/>
      <c r="G121" s="24"/>
      <c r="H121" s="24"/>
      <c r="I121" s="31"/>
      <c r="J121" s="31"/>
      <c r="K121" s="35"/>
    </row>
    <row r="122" spans="1:11" x14ac:dyDescent="0.3">
      <c r="C122" s="58" t="s">
        <v>22</v>
      </c>
      <c r="D122" s="54"/>
      <c r="E122" s="6"/>
      <c r="F122" s="19"/>
      <c r="G122" s="24" t="s">
        <v>2</v>
      </c>
      <c r="H122" s="24" t="s">
        <v>2</v>
      </c>
      <c r="I122" s="31"/>
      <c r="J122" s="31"/>
      <c r="K122" s="35"/>
    </row>
    <row r="123" spans="1:11" x14ac:dyDescent="0.3">
      <c r="C123" s="57"/>
      <c r="D123" s="54"/>
      <c r="E123" s="6"/>
      <c r="F123" s="19"/>
      <c r="G123" s="24"/>
      <c r="H123" s="24"/>
      <c r="I123" s="31"/>
      <c r="J123" s="31"/>
      <c r="K123" s="35"/>
    </row>
    <row r="124" spans="1:11" x14ac:dyDescent="0.3">
      <c r="C124" s="58" t="s">
        <v>23</v>
      </c>
      <c r="D124" s="54"/>
      <c r="E124" s="6"/>
      <c r="F124" s="19"/>
      <c r="G124" s="24" t="s">
        <v>2</v>
      </c>
      <c r="H124" s="24" t="s">
        <v>2</v>
      </c>
      <c r="I124" s="31"/>
      <c r="J124" s="31"/>
      <c r="K124" s="35"/>
    </row>
    <row r="125" spans="1:11" x14ac:dyDescent="0.3">
      <c r="C125" s="57"/>
      <c r="D125" s="54"/>
      <c r="E125" s="6"/>
      <c r="F125" s="19"/>
      <c r="G125" s="24"/>
      <c r="H125" s="24"/>
      <c r="I125" s="31"/>
      <c r="J125" s="31"/>
      <c r="K125" s="35"/>
    </row>
    <row r="126" spans="1:11" x14ac:dyDescent="0.3">
      <c r="C126" s="59" t="s">
        <v>24</v>
      </c>
      <c r="D126" s="54"/>
      <c r="E126" s="6"/>
      <c r="F126" s="19"/>
      <c r="G126" s="24"/>
      <c r="H126" s="24"/>
      <c r="I126" s="31"/>
      <c r="J126" s="31"/>
      <c r="K126" s="35"/>
    </row>
    <row r="127" spans="1:11" x14ac:dyDescent="0.3">
      <c r="B127" s="8" t="s">
        <v>187</v>
      </c>
      <c r="C127" s="57" t="s">
        <v>188</v>
      </c>
      <c r="D127" s="54"/>
      <c r="E127" s="6"/>
      <c r="F127" s="19"/>
      <c r="G127" s="24">
        <v>22758.52</v>
      </c>
      <c r="H127" s="24">
        <v>1.54</v>
      </c>
      <c r="I127" s="31"/>
      <c r="J127" s="31"/>
      <c r="K127" s="35"/>
    </row>
    <row r="128" spans="1:11" x14ac:dyDescent="0.3">
      <c r="C128" s="58" t="s">
        <v>175</v>
      </c>
      <c r="D128" s="54"/>
      <c r="E128" s="6"/>
      <c r="F128" s="19"/>
      <c r="G128" s="25">
        <v>22758.52</v>
      </c>
      <c r="H128" s="25">
        <v>1.54</v>
      </c>
      <c r="I128" s="31"/>
      <c r="J128" s="31"/>
      <c r="K128" s="35"/>
    </row>
    <row r="129" spans="1:54" x14ac:dyDescent="0.3">
      <c r="C129" s="57"/>
      <c r="D129" s="54"/>
      <c r="E129" s="6"/>
      <c r="F129" s="19"/>
      <c r="G129" s="24"/>
      <c r="H129" s="24"/>
      <c r="I129" s="31"/>
      <c r="J129" s="31"/>
      <c r="K129" s="35"/>
    </row>
    <row r="130" spans="1:54" x14ac:dyDescent="0.3">
      <c r="A130" s="10"/>
      <c r="B130" s="28"/>
      <c r="C130" s="58" t="s">
        <v>25</v>
      </c>
      <c r="D130" s="54"/>
      <c r="E130" s="6"/>
      <c r="F130" s="19"/>
      <c r="G130" s="24"/>
      <c r="H130" s="24"/>
      <c r="I130" s="31"/>
      <c r="J130" s="31"/>
      <c r="K130" s="35"/>
    </row>
    <row r="131" spans="1:54" s="2" customFormat="1" ht="13.8" x14ac:dyDescent="0.3">
      <c r="A131" s="28"/>
      <c r="B131" s="28"/>
      <c r="C131" s="57" t="s">
        <v>5128</v>
      </c>
      <c r="D131" s="54"/>
      <c r="E131" s="6"/>
      <c r="F131" s="19"/>
      <c r="G131" s="24" t="s">
        <v>2</v>
      </c>
      <c r="H131" s="24" t="s">
        <v>2</v>
      </c>
      <c r="I131" s="31"/>
      <c r="J131" s="31"/>
      <c r="K131" s="35"/>
      <c r="L131" s="3"/>
      <c r="AI131" s="3"/>
      <c r="AV131" s="3"/>
      <c r="AX131" s="3"/>
      <c r="BB131" s="3"/>
    </row>
    <row r="132" spans="1:54" x14ac:dyDescent="0.3">
      <c r="B132" s="8"/>
      <c r="C132" s="57" t="s">
        <v>189</v>
      </c>
      <c r="D132" s="54"/>
      <c r="E132" s="6"/>
      <c r="F132" s="19"/>
      <c r="G132" s="24">
        <v>31826.39</v>
      </c>
      <c r="H132" s="24">
        <v>2.2000000000000002</v>
      </c>
      <c r="I132" s="31"/>
      <c r="J132" s="31"/>
      <c r="K132" s="35"/>
    </row>
    <row r="133" spans="1:54" x14ac:dyDescent="0.3">
      <c r="C133" s="58" t="s">
        <v>175</v>
      </c>
      <c r="D133" s="54"/>
      <c r="E133" s="6"/>
      <c r="F133" s="19"/>
      <c r="G133" s="25">
        <v>31826.39</v>
      </c>
      <c r="H133" s="25">
        <v>2.2000000000000002</v>
      </c>
      <c r="I133" s="31"/>
      <c r="J133" s="31"/>
      <c r="K133" s="35"/>
    </row>
    <row r="134" spans="1:54" x14ac:dyDescent="0.3">
      <c r="C134" s="57"/>
      <c r="D134" s="54"/>
      <c r="E134" s="6"/>
      <c r="F134" s="19"/>
      <c r="G134" s="24"/>
      <c r="H134" s="24"/>
      <c r="I134" s="31"/>
      <c r="J134" s="31"/>
      <c r="K134" s="35"/>
    </row>
    <row r="135" spans="1:54" x14ac:dyDescent="0.3">
      <c r="C135" s="60" t="s">
        <v>190</v>
      </c>
      <c r="D135" s="55"/>
      <c r="E135" s="5"/>
      <c r="F135" s="20"/>
      <c r="G135" s="26">
        <v>1473318.22</v>
      </c>
      <c r="H135" s="26">
        <v>100.00000000000001</v>
      </c>
      <c r="I135" s="32"/>
      <c r="J135" s="32"/>
      <c r="K135" s="36"/>
    </row>
    <row r="138" spans="1:54" x14ac:dyDescent="0.3">
      <c r="C138" s="1" t="s">
        <v>191</v>
      </c>
    </row>
    <row r="139" spans="1:54" x14ac:dyDescent="0.3">
      <c r="C139" s="37" t="s">
        <v>192</v>
      </c>
      <c r="D139" s="37"/>
      <c r="E139" s="37"/>
      <c r="F139" s="37"/>
      <c r="G139" s="37"/>
      <c r="H139" s="37"/>
      <c r="I139" s="37"/>
      <c r="J139" s="37"/>
      <c r="K139" s="37"/>
    </row>
    <row r="140" spans="1:54" x14ac:dyDescent="0.3">
      <c r="C140" s="2" t="s">
        <v>193</v>
      </c>
    </row>
    <row r="141" spans="1:54" x14ac:dyDescent="0.3">
      <c r="C141" s="2" t="s">
        <v>194</v>
      </c>
    </row>
    <row r="142" spans="1:54" ht="30" customHeight="1" x14ac:dyDescent="0.3">
      <c r="C142" s="82" t="s">
        <v>195</v>
      </c>
      <c r="D142" s="83"/>
      <c r="E142" s="83"/>
      <c r="F142" s="83"/>
      <c r="G142" s="83"/>
      <c r="H142" s="83"/>
      <c r="I142" s="83"/>
      <c r="J142" s="83"/>
      <c r="K142" s="83"/>
    </row>
    <row r="143" spans="1:54" x14ac:dyDescent="0.3">
      <c r="C143" s="2" t="s">
        <v>196</v>
      </c>
    </row>
    <row r="145" spans="3:5" x14ac:dyDescent="0.3">
      <c r="C145" s="1" t="s">
        <v>5237</v>
      </c>
      <c r="E145" s="80" t="s">
        <v>5238</v>
      </c>
    </row>
    <row r="146" spans="3:5" x14ac:dyDescent="0.3">
      <c r="E146" s="2" t="s">
        <v>5266</v>
      </c>
    </row>
  </sheetData>
  <mergeCells count="1">
    <mergeCell ref="C142:K142"/>
  </mergeCells>
  <hyperlinks>
    <hyperlink ref="J2" location="'Index'!A1" display="'Index'!A1" xr:uid="{1F30799E-9629-4D2B-9552-DA88DDF1C092}"/>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2B956-5856-4CE8-845B-6C2A08F3D797}">
  <sheetPr codeName="Sheet1"/>
  <dimension ref="A1:IV74"/>
  <sheetViews>
    <sheetView showGridLines="0" zoomScale="90" zoomScaleNormal="90" workbookViewId="0">
      <pane ySplit="6" topLeftCell="A6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2747</v>
      </c>
      <c r="J2" s="38" t="s">
        <v>4884</v>
      </c>
    </row>
    <row r="3" spans="1:54" ht="16.2" x14ac:dyDescent="0.35">
      <c r="C3" s="1" t="s">
        <v>28</v>
      </c>
      <c r="D3" s="21" t="s">
        <v>2226</v>
      </c>
      <c r="F3" s="73" t="s">
        <v>5172</v>
      </c>
      <c r="G3" s="13" t="s">
        <v>4794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A41" s="28"/>
      <c r="B41" s="28"/>
      <c r="C41" s="58" t="s">
        <v>19</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20</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21</v>
      </c>
      <c r="D45" s="54"/>
      <c r="E45" s="6"/>
      <c r="F45" s="19"/>
      <c r="G45" s="24"/>
      <c r="H45" s="24"/>
      <c r="I45" s="31"/>
      <c r="J45" s="31"/>
      <c r="K45" s="35"/>
    </row>
    <row r="46" spans="1:11" x14ac:dyDescent="0.3">
      <c r="B46" s="8" t="s">
        <v>2748</v>
      </c>
      <c r="C46" s="57" t="s">
        <v>2749</v>
      </c>
      <c r="D46" s="54" t="s">
        <v>2750</v>
      </c>
      <c r="E46" s="6" t="s">
        <v>2749</v>
      </c>
      <c r="F46" s="19">
        <v>8291</v>
      </c>
      <c r="G46" s="24">
        <v>789802.15</v>
      </c>
      <c r="H46" s="24">
        <v>98.6</v>
      </c>
      <c r="I46" s="31"/>
      <c r="J46" s="31"/>
      <c r="K46" s="35"/>
    </row>
    <row r="47" spans="1:11" x14ac:dyDescent="0.3">
      <c r="C47" s="58" t="s">
        <v>175</v>
      </c>
      <c r="D47" s="54"/>
      <c r="E47" s="6"/>
      <c r="F47" s="19"/>
      <c r="G47" s="25">
        <v>789802.15</v>
      </c>
      <c r="H47" s="25">
        <v>98.6</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187</v>
      </c>
      <c r="C54" s="57" t="s">
        <v>188</v>
      </c>
      <c r="D54" s="54"/>
      <c r="E54" s="6"/>
      <c r="F54" s="19"/>
      <c r="G54" s="24">
        <v>82.95</v>
      </c>
      <c r="H54" s="24">
        <v>0.01</v>
      </c>
      <c r="I54" s="31"/>
      <c r="J54" s="31"/>
      <c r="K54" s="35"/>
    </row>
    <row r="55" spans="1:54" x14ac:dyDescent="0.3">
      <c r="C55" s="58" t="s">
        <v>175</v>
      </c>
      <c r="D55" s="54"/>
      <c r="E55" s="6"/>
      <c r="F55" s="19"/>
      <c r="G55" s="25">
        <v>82.95</v>
      </c>
      <c r="H55" s="25">
        <v>0.01</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5128</v>
      </c>
      <c r="D58" s="54"/>
      <c r="E58" s="6"/>
      <c r="F58" s="19"/>
      <c r="G58" s="24" t="s">
        <v>2</v>
      </c>
      <c r="H58" s="24" t="s">
        <v>2</v>
      </c>
      <c r="I58" s="31"/>
      <c r="J58" s="31"/>
      <c r="K58" s="35"/>
      <c r="L58" s="3"/>
      <c r="AI58" s="3"/>
      <c r="AV58" s="3"/>
      <c r="AX58" s="3"/>
      <c r="BB58" s="3"/>
    </row>
    <row r="59" spans="1:54" x14ac:dyDescent="0.3">
      <c r="B59" s="8"/>
      <c r="C59" s="57" t="s">
        <v>189</v>
      </c>
      <c r="D59" s="54"/>
      <c r="E59" s="6"/>
      <c r="F59" s="19"/>
      <c r="G59" s="24">
        <v>11094.85</v>
      </c>
      <c r="H59" s="24">
        <v>1.39</v>
      </c>
      <c r="I59" s="31"/>
      <c r="J59" s="31"/>
      <c r="K59" s="35"/>
    </row>
    <row r="60" spans="1:54" x14ac:dyDescent="0.3">
      <c r="C60" s="58" t="s">
        <v>175</v>
      </c>
      <c r="D60" s="54"/>
      <c r="E60" s="6"/>
      <c r="F60" s="19"/>
      <c r="G60" s="25">
        <v>11094.85</v>
      </c>
      <c r="H60" s="25">
        <v>1.39</v>
      </c>
      <c r="I60" s="31"/>
      <c r="J60" s="31"/>
      <c r="K60" s="35"/>
    </row>
    <row r="61" spans="1:54" x14ac:dyDescent="0.3">
      <c r="C61" s="57"/>
      <c r="D61" s="54"/>
      <c r="E61" s="6"/>
      <c r="F61" s="19"/>
      <c r="G61" s="24"/>
      <c r="H61" s="24"/>
      <c r="I61" s="31"/>
      <c r="J61" s="31"/>
      <c r="K61" s="35"/>
    </row>
    <row r="62" spans="1:54" x14ac:dyDescent="0.3">
      <c r="C62" s="60" t="s">
        <v>190</v>
      </c>
      <c r="D62" s="55"/>
      <c r="E62" s="5"/>
      <c r="F62" s="20"/>
      <c r="G62" s="26">
        <v>800979.95</v>
      </c>
      <c r="H62" s="26">
        <v>100</v>
      </c>
      <c r="I62" s="32"/>
      <c r="J62" s="32"/>
      <c r="K62" s="36"/>
    </row>
    <row r="65" spans="3:11" x14ac:dyDescent="0.3">
      <c r="C65" s="1" t="s">
        <v>191</v>
      </c>
    </row>
    <row r="66" spans="3:11" x14ac:dyDescent="0.3">
      <c r="C66" s="37" t="s">
        <v>192</v>
      </c>
      <c r="D66" s="37"/>
      <c r="E66" s="37"/>
      <c r="F66" s="37"/>
      <c r="G66" s="37"/>
      <c r="H66" s="37"/>
      <c r="I66" s="37"/>
      <c r="J66" s="37"/>
      <c r="K66" s="37"/>
    </row>
    <row r="67" spans="3:11" x14ac:dyDescent="0.3">
      <c r="C67" s="2" t="s">
        <v>193</v>
      </c>
    </row>
    <row r="68" spans="3:11" x14ac:dyDescent="0.3">
      <c r="C68" s="2" t="s">
        <v>194</v>
      </c>
    </row>
    <row r="69" spans="3:11" ht="30" customHeight="1" x14ac:dyDescent="0.3">
      <c r="C69" s="82" t="s">
        <v>195</v>
      </c>
      <c r="D69" s="83"/>
      <c r="E69" s="83"/>
      <c r="F69" s="83"/>
      <c r="G69" s="83"/>
      <c r="H69" s="83"/>
      <c r="I69" s="83"/>
      <c r="J69" s="83"/>
      <c r="K69" s="83"/>
    </row>
    <row r="70" spans="3:11" x14ac:dyDescent="0.3">
      <c r="C70" s="2" t="s">
        <v>196</v>
      </c>
    </row>
    <row r="71" spans="3:11" x14ac:dyDescent="0.3">
      <c r="C71" s="2" t="s">
        <v>5141</v>
      </c>
    </row>
    <row r="73" spans="3:11" x14ac:dyDescent="0.3">
      <c r="C73" s="1" t="s">
        <v>5237</v>
      </c>
      <c r="E73" s="80" t="s">
        <v>5238</v>
      </c>
    </row>
    <row r="74" spans="3:11" x14ac:dyDescent="0.3">
      <c r="E74" s="2" t="s">
        <v>5267</v>
      </c>
    </row>
  </sheetData>
  <mergeCells count="1">
    <mergeCell ref="C69:K69"/>
  </mergeCells>
  <hyperlinks>
    <hyperlink ref="J2" location="'Index'!A1" display="'Index'!A1" xr:uid="{D5D487C6-2321-420C-A2B0-27F14F093E71}"/>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D8FC3-5CC4-4E21-B451-70B7F73380C6}">
  <sheetPr codeName="Sheet1"/>
  <dimension ref="A1:IV97"/>
  <sheetViews>
    <sheetView showGridLines="0" zoomScale="90" zoomScaleNormal="90" workbookViewId="0">
      <pane ySplit="6" topLeftCell="A8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2751</v>
      </c>
      <c r="J2" s="38" t="s">
        <v>4884</v>
      </c>
    </row>
    <row r="3" spans="1:54" ht="16.2" x14ac:dyDescent="0.35">
      <c r="C3" s="1" t="s">
        <v>28</v>
      </c>
      <c r="D3" s="21" t="s">
        <v>2752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72</v>
      </c>
      <c r="C10" s="57" t="s">
        <v>73</v>
      </c>
      <c r="D10" s="54" t="s">
        <v>74</v>
      </c>
      <c r="E10" s="6" t="s">
        <v>43</v>
      </c>
      <c r="F10" s="19">
        <v>8577500</v>
      </c>
      <c r="G10" s="24">
        <v>69675.03</v>
      </c>
      <c r="H10" s="24">
        <v>13.25</v>
      </c>
      <c r="I10" s="31"/>
      <c r="J10" s="31"/>
      <c r="K10" s="35"/>
    </row>
    <row r="11" spans="1:54" x14ac:dyDescent="0.3">
      <c r="B11" s="8" t="s">
        <v>1035</v>
      </c>
      <c r="C11" s="57" t="s">
        <v>1036</v>
      </c>
      <c r="D11" s="54" t="s">
        <v>1037</v>
      </c>
      <c r="E11" s="6" t="s">
        <v>1038</v>
      </c>
      <c r="F11" s="19">
        <v>13575000</v>
      </c>
      <c r="G11" s="24">
        <v>52209.45</v>
      </c>
      <c r="H11" s="24">
        <v>9.93</v>
      </c>
      <c r="I11" s="31"/>
      <c r="J11" s="31"/>
      <c r="K11" s="35"/>
    </row>
    <row r="12" spans="1:54" x14ac:dyDescent="0.3">
      <c r="B12" s="8" t="s">
        <v>408</v>
      </c>
      <c r="C12" s="57" t="s">
        <v>409</v>
      </c>
      <c r="D12" s="54" t="s">
        <v>410</v>
      </c>
      <c r="E12" s="6" t="s">
        <v>347</v>
      </c>
      <c r="F12" s="19">
        <v>25750000</v>
      </c>
      <c r="G12" s="24">
        <v>48873.5</v>
      </c>
      <c r="H12" s="24">
        <v>9.2899999999999991</v>
      </c>
      <c r="I12" s="31"/>
      <c r="J12" s="31"/>
      <c r="K12" s="35"/>
    </row>
    <row r="13" spans="1:54" x14ac:dyDescent="0.3">
      <c r="B13" s="8" t="s">
        <v>116</v>
      </c>
      <c r="C13" s="57" t="s">
        <v>117</v>
      </c>
      <c r="D13" s="54" t="s">
        <v>118</v>
      </c>
      <c r="E13" s="6" t="s">
        <v>119</v>
      </c>
      <c r="F13" s="19">
        <v>15135554</v>
      </c>
      <c r="G13" s="24">
        <v>43855.27</v>
      </c>
      <c r="H13" s="24">
        <v>8.34</v>
      </c>
      <c r="I13" s="31"/>
      <c r="J13" s="31"/>
      <c r="K13" s="35"/>
    </row>
    <row r="14" spans="1:54" x14ac:dyDescent="0.3">
      <c r="B14" s="8" t="s">
        <v>551</v>
      </c>
      <c r="C14" s="57" t="s">
        <v>552</v>
      </c>
      <c r="D14" s="54" t="s">
        <v>553</v>
      </c>
      <c r="E14" s="6" t="s">
        <v>119</v>
      </c>
      <c r="F14" s="19">
        <v>12143244</v>
      </c>
      <c r="G14" s="24">
        <v>40546.29</v>
      </c>
      <c r="H14" s="24">
        <v>7.71</v>
      </c>
      <c r="I14" s="31"/>
      <c r="J14" s="31"/>
      <c r="K14" s="35"/>
    </row>
    <row r="15" spans="1:54" x14ac:dyDescent="0.3">
      <c r="B15" s="8" t="s">
        <v>420</v>
      </c>
      <c r="C15" s="57" t="s">
        <v>421</v>
      </c>
      <c r="D15" s="54" t="s">
        <v>422</v>
      </c>
      <c r="E15" s="6" t="s">
        <v>67</v>
      </c>
      <c r="F15" s="19">
        <v>9700000</v>
      </c>
      <c r="G15" s="24">
        <v>30884.799999999999</v>
      </c>
      <c r="H15" s="24">
        <v>5.87</v>
      </c>
      <c r="I15" s="31"/>
      <c r="J15" s="31"/>
      <c r="K15" s="35"/>
    </row>
    <row r="16" spans="1:54" x14ac:dyDescent="0.3">
      <c r="B16" s="8" t="s">
        <v>300</v>
      </c>
      <c r="C16" s="57" t="s">
        <v>301</v>
      </c>
      <c r="D16" s="54" t="s">
        <v>302</v>
      </c>
      <c r="E16" s="6" t="s">
        <v>43</v>
      </c>
      <c r="F16" s="19">
        <v>11000000</v>
      </c>
      <c r="G16" s="24">
        <v>27450.5</v>
      </c>
      <c r="H16" s="24">
        <v>5.22</v>
      </c>
      <c r="I16" s="31"/>
      <c r="J16" s="31"/>
      <c r="K16" s="35"/>
    </row>
    <row r="17" spans="2:11" x14ac:dyDescent="0.3">
      <c r="B17" s="8" t="s">
        <v>978</v>
      </c>
      <c r="C17" s="57" t="s">
        <v>979</v>
      </c>
      <c r="D17" s="54" t="s">
        <v>980</v>
      </c>
      <c r="E17" s="6" t="s">
        <v>981</v>
      </c>
      <c r="F17" s="19">
        <v>27900000</v>
      </c>
      <c r="G17" s="24">
        <v>19856.43</v>
      </c>
      <c r="H17" s="24">
        <v>3.78</v>
      </c>
      <c r="I17" s="31"/>
      <c r="J17" s="31"/>
      <c r="K17" s="35"/>
    </row>
    <row r="18" spans="2:11" x14ac:dyDescent="0.3">
      <c r="B18" s="8" t="s">
        <v>2753</v>
      </c>
      <c r="C18" s="57" t="s">
        <v>2754</v>
      </c>
      <c r="D18" s="54" t="s">
        <v>2755</v>
      </c>
      <c r="E18" s="6" t="s">
        <v>82</v>
      </c>
      <c r="F18" s="19">
        <v>4150000</v>
      </c>
      <c r="G18" s="24">
        <v>17081.400000000001</v>
      </c>
      <c r="H18" s="24">
        <v>3.25</v>
      </c>
      <c r="I18" s="31"/>
      <c r="J18" s="31"/>
      <c r="K18" s="35"/>
    </row>
    <row r="19" spans="2:11" x14ac:dyDescent="0.3">
      <c r="B19" s="8" t="s">
        <v>2119</v>
      </c>
      <c r="C19" s="57" t="s">
        <v>2120</v>
      </c>
      <c r="D19" s="54" t="s">
        <v>2121</v>
      </c>
      <c r="E19" s="6" t="s">
        <v>426</v>
      </c>
      <c r="F19" s="19">
        <v>3850000</v>
      </c>
      <c r="G19" s="24">
        <v>16431.8</v>
      </c>
      <c r="H19" s="24">
        <v>3.12</v>
      </c>
      <c r="I19" s="31"/>
      <c r="J19" s="31"/>
      <c r="K19" s="35"/>
    </row>
    <row r="20" spans="2:11" x14ac:dyDescent="0.3">
      <c r="B20" s="8" t="s">
        <v>2406</v>
      </c>
      <c r="C20" s="57" t="s">
        <v>2407</v>
      </c>
      <c r="D20" s="54" t="s">
        <v>2408</v>
      </c>
      <c r="E20" s="6" t="s">
        <v>86</v>
      </c>
      <c r="F20" s="19">
        <v>1650000</v>
      </c>
      <c r="G20" s="24">
        <v>15197.33</v>
      </c>
      <c r="H20" s="24">
        <v>2.89</v>
      </c>
      <c r="I20" s="31"/>
      <c r="J20" s="31"/>
      <c r="K20" s="35"/>
    </row>
    <row r="21" spans="2:11" x14ac:dyDescent="0.3">
      <c r="B21" s="8" t="s">
        <v>427</v>
      </c>
      <c r="C21" s="57" t="s">
        <v>428</v>
      </c>
      <c r="D21" s="54" t="s">
        <v>429</v>
      </c>
      <c r="E21" s="6" t="s">
        <v>347</v>
      </c>
      <c r="F21" s="19">
        <v>4100000</v>
      </c>
      <c r="G21" s="24">
        <v>12599.3</v>
      </c>
      <c r="H21" s="24">
        <v>2.4</v>
      </c>
      <c r="I21" s="31"/>
      <c r="J21" s="31"/>
      <c r="K21" s="35"/>
    </row>
    <row r="22" spans="2:11" x14ac:dyDescent="0.3">
      <c r="B22" s="8" t="s">
        <v>443</v>
      </c>
      <c r="C22" s="57" t="s">
        <v>444</v>
      </c>
      <c r="D22" s="54" t="s">
        <v>445</v>
      </c>
      <c r="E22" s="6" t="s">
        <v>82</v>
      </c>
      <c r="F22" s="19">
        <v>1310000</v>
      </c>
      <c r="G22" s="24">
        <v>12503.3</v>
      </c>
      <c r="H22" s="24">
        <v>2.38</v>
      </c>
      <c r="I22" s="31"/>
      <c r="J22" s="31"/>
      <c r="K22" s="35"/>
    </row>
    <row r="23" spans="2:11" x14ac:dyDescent="0.3">
      <c r="B23" s="8" t="s">
        <v>1061</v>
      </c>
      <c r="C23" s="57" t="s">
        <v>1062</v>
      </c>
      <c r="D23" s="54" t="s">
        <v>1063</v>
      </c>
      <c r="E23" s="6" t="s">
        <v>82</v>
      </c>
      <c r="F23" s="19">
        <v>590000</v>
      </c>
      <c r="G23" s="24">
        <v>10691.98</v>
      </c>
      <c r="H23" s="24">
        <v>2.0299999999999998</v>
      </c>
      <c r="I23" s="31"/>
      <c r="J23" s="31"/>
      <c r="K23" s="35"/>
    </row>
    <row r="24" spans="2:11" x14ac:dyDescent="0.3">
      <c r="B24" s="8" t="s">
        <v>2421</v>
      </c>
      <c r="C24" s="57" t="s">
        <v>744</v>
      </c>
      <c r="D24" s="54" t="s">
        <v>2422</v>
      </c>
      <c r="E24" s="6" t="s">
        <v>43</v>
      </c>
      <c r="F24" s="19">
        <v>1527235</v>
      </c>
      <c r="G24" s="24">
        <v>9416.93</v>
      </c>
      <c r="H24" s="24">
        <v>1.79</v>
      </c>
      <c r="I24" s="31"/>
      <c r="J24" s="31"/>
      <c r="K24" s="35"/>
    </row>
    <row r="25" spans="2:11" x14ac:dyDescent="0.3">
      <c r="B25" s="8" t="s">
        <v>332</v>
      </c>
      <c r="C25" s="57" t="s">
        <v>333</v>
      </c>
      <c r="D25" s="54" t="s">
        <v>334</v>
      </c>
      <c r="E25" s="6" t="s">
        <v>43</v>
      </c>
      <c r="F25" s="19">
        <v>7500000</v>
      </c>
      <c r="G25" s="24">
        <v>9145.5</v>
      </c>
      <c r="H25" s="24">
        <v>1.74</v>
      </c>
      <c r="I25" s="31"/>
      <c r="J25" s="31"/>
      <c r="K25" s="35"/>
    </row>
    <row r="26" spans="2:11" x14ac:dyDescent="0.3">
      <c r="B26" s="8" t="s">
        <v>250</v>
      </c>
      <c r="C26" s="57" t="s">
        <v>251</v>
      </c>
      <c r="D26" s="54" t="s">
        <v>252</v>
      </c>
      <c r="E26" s="6" t="s">
        <v>107</v>
      </c>
      <c r="F26" s="19">
        <v>5000000</v>
      </c>
      <c r="G26" s="24">
        <v>9017.5</v>
      </c>
      <c r="H26" s="24">
        <v>1.71</v>
      </c>
      <c r="I26" s="31"/>
      <c r="J26" s="31"/>
      <c r="K26" s="35"/>
    </row>
    <row r="27" spans="2:11" x14ac:dyDescent="0.3">
      <c r="B27" s="8" t="s">
        <v>344</v>
      </c>
      <c r="C27" s="57" t="s">
        <v>345</v>
      </c>
      <c r="D27" s="54" t="s">
        <v>346</v>
      </c>
      <c r="E27" s="6" t="s">
        <v>347</v>
      </c>
      <c r="F27" s="19">
        <v>2650000</v>
      </c>
      <c r="G27" s="24">
        <v>8713.2000000000007</v>
      </c>
      <c r="H27" s="24">
        <v>1.66</v>
      </c>
      <c r="I27" s="31"/>
      <c r="J27" s="31"/>
      <c r="K27" s="35"/>
    </row>
    <row r="28" spans="2:11" x14ac:dyDescent="0.3">
      <c r="B28" s="8" t="s">
        <v>2244</v>
      </c>
      <c r="C28" s="57" t="s">
        <v>633</v>
      </c>
      <c r="D28" s="54" t="s">
        <v>2245</v>
      </c>
      <c r="E28" s="6" t="s">
        <v>86</v>
      </c>
      <c r="F28" s="19">
        <v>2125000</v>
      </c>
      <c r="G28" s="24">
        <v>8548.8799999999992</v>
      </c>
      <c r="H28" s="24">
        <v>1.63</v>
      </c>
      <c r="I28" s="31"/>
      <c r="J28" s="31"/>
      <c r="K28" s="35"/>
    </row>
    <row r="29" spans="2:11" x14ac:dyDescent="0.3">
      <c r="B29" s="8" t="s">
        <v>423</v>
      </c>
      <c r="C29" s="57" t="s">
        <v>424</v>
      </c>
      <c r="D29" s="54" t="s">
        <v>425</v>
      </c>
      <c r="E29" s="6" t="s">
        <v>426</v>
      </c>
      <c r="F29" s="19">
        <v>3455000</v>
      </c>
      <c r="G29" s="24">
        <v>8271.27</v>
      </c>
      <c r="H29" s="24">
        <v>1.57</v>
      </c>
      <c r="I29" s="31"/>
      <c r="J29" s="31"/>
      <c r="K29" s="35"/>
    </row>
    <row r="30" spans="2:11" x14ac:dyDescent="0.3">
      <c r="B30" s="8" t="s">
        <v>2756</v>
      </c>
      <c r="C30" s="57" t="s">
        <v>2757</v>
      </c>
      <c r="D30" s="54" t="s">
        <v>2758</v>
      </c>
      <c r="E30" s="6" t="s">
        <v>57</v>
      </c>
      <c r="F30" s="19">
        <v>3200000</v>
      </c>
      <c r="G30" s="24">
        <v>7343.36</v>
      </c>
      <c r="H30" s="24">
        <v>1.4</v>
      </c>
      <c r="I30" s="31"/>
      <c r="J30" s="31"/>
      <c r="K30" s="35"/>
    </row>
    <row r="31" spans="2:11" x14ac:dyDescent="0.3">
      <c r="B31" s="8" t="s">
        <v>1051</v>
      </c>
      <c r="C31" s="57" t="s">
        <v>1052</v>
      </c>
      <c r="D31" s="54" t="s">
        <v>1053</v>
      </c>
      <c r="E31" s="6" t="s">
        <v>1054</v>
      </c>
      <c r="F31" s="19">
        <v>1550000</v>
      </c>
      <c r="G31" s="24">
        <v>6158.15</v>
      </c>
      <c r="H31" s="24">
        <v>1.17</v>
      </c>
      <c r="I31" s="31"/>
      <c r="J31" s="31"/>
      <c r="K31" s="35"/>
    </row>
    <row r="32" spans="2:11" x14ac:dyDescent="0.3">
      <c r="B32" s="8" t="s">
        <v>957</v>
      </c>
      <c r="C32" s="57" t="s">
        <v>958</v>
      </c>
      <c r="D32" s="54" t="s">
        <v>959</v>
      </c>
      <c r="E32" s="6" t="s">
        <v>67</v>
      </c>
      <c r="F32" s="19">
        <v>4281804</v>
      </c>
      <c r="G32" s="24">
        <v>6078.88</v>
      </c>
      <c r="H32" s="24">
        <v>1.1599999999999999</v>
      </c>
      <c r="I32" s="31"/>
      <c r="J32" s="31"/>
      <c r="K32" s="35"/>
    </row>
    <row r="33" spans="2:11" x14ac:dyDescent="0.3">
      <c r="B33" s="8" t="s">
        <v>291</v>
      </c>
      <c r="C33" s="57" t="s">
        <v>292</v>
      </c>
      <c r="D33" s="54" t="s">
        <v>293</v>
      </c>
      <c r="E33" s="6" t="s">
        <v>43</v>
      </c>
      <c r="F33" s="19">
        <v>5301205</v>
      </c>
      <c r="G33" s="24">
        <v>5609.74</v>
      </c>
      <c r="H33" s="24">
        <v>1.07</v>
      </c>
      <c r="I33" s="31"/>
      <c r="J33" s="31"/>
      <c r="K33" s="35"/>
    </row>
    <row r="34" spans="2:11" x14ac:dyDescent="0.3">
      <c r="B34" s="8" t="s">
        <v>2759</v>
      </c>
      <c r="C34" s="57" t="s">
        <v>2760</v>
      </c>
      <c r="D34" s="54" t="s">
        <v>2761</v>
      </c>
      <c r="E34" s="6" t="s">
        <v>347</v>
      </c>
      <c r="F34" s="19">
        <v>1200000</v>
      </c>
      <c r="G34" s="24">
        <v>5520.6</v>
      </c>
      <c r="H34" s="24">
        <v>1.05</v>
      </c>
      <c r="I34" s="31"/>
      <c r="J34" s="31"/>
      <c r="K34" s="35"/>
    </row>
    <row r="35" spans="2:11" x14ac:dyDescent="0.3">
      <c r="C35" s="58" t="s">
        <v>175</v>
      </c>
      <c r="D35" s="54"/>
      <c r="E35" s="6"/>
      <c r="F35" s="19"/>
      <c r="G35" s="25">
        <v>501680.39</v>
      </c>
      <c r="H35" s="25">
        <v>95.41</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8" t="s">
        <v>4</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5</v>
      </c>
      <c r="D41" s="54"/>
      <c r="E41" s="6"/>
      <c r="F41" s="19"/>
      <c r="G41" s="24"/>
      <c r="H41" s="24"/>
      <c r="I41" s="31"/>
      <c r="J41" s="31"/>
      <c r="K41" s="35"/>
    </row>
    <row r="42" spans="2:11" x14ac:dyDescent="0.3">
      <c r="C42" s="57"/>
      <c r="D42" s="54"/>
      <c r="E42" s="6"/>
      <c r="F42" s="19"/>
      <c r="G42" s="24"/>
      <c r="H42" s="24"/>
      <c r="I42" s="31"/>
      <c r="J42" s="31"/>
      <c r="K42" s="35"/>
    </row>
    <row r="43" spans="2:11" x14ac:dyDescent="0.3">
      <c r="C43" s="58" t="s">
        <v>6</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7</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8</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9</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10</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A53" s="10"/>
      <c r="B53" s="28"/>
      <c r="C53" s="58" t="s">
        <v>11</v>
      </c>
      <c r="D53" s="54"/>
      <c r="E53" s="6"/>
      <c r="F53" s="19"/>
      <c r="G53" s="24"/>
      <c r="H53" s="24"/>
      <c r="I53" s="31"/>
      <c r="J53" s="31"/>
      <c r="K53" s="35"/>
    </row>
    <row r="54" spans="1:11" x14ac:dyDescent="0.3">
      <c r="A54" s="28"/>
      <c r="B54" s="28"/>
      <c r="C54" s="58" t="s">
        <v>13</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14</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C58" s="59" t="s">
        <v>15</v>
      </c>
      <c r="D58" s="54"/>
      <c r="E58" s="6"/>
      <c r="F58" s="19"/>
      <c r="G58" s="24"/>
      <c r="H58" s="24"/>
      <c r="I58" s="31"/>
      <c r="J58" s="31"/>
      <c r="K58" s="35"/>
    </row>
    <row r="59" spans="1:11" x14ac:dyDescent="0.3">
      <c r="B59" s="8" t="s">
        <v>183</v>
      </c>
      <c r="C59" s="57" t="s">
        <v>184</v>
      </c>
      <c r="D59" s="54" t="s">
        <v>185</v>
      </c>
      <c r="E59" s="6" t="s">
        <v>186</v>
      </c>
      <c r="F59" s="19">
        <v>500000</v>
      </c>
      <c r="G59" s="24">
        <v>499.68</v>
      </c>
      <c r="H59" s="24">
        <v>0.1</v>
      </c>
      <c r="I59" s="31">
        <v>5.8254999999999999</v>
      </c>
      <c r="J59" s="31"/>
      <c r="K59" s="35"/>
    </row>
    <row r="60" spans="1:11" x14ac:dyDescent="0.3">
      <c r="C60" s="58" t="s">
        <v>175</v>
      </c>
      <c r="D60" s="54"/>
      <c r="E60" s="6"/>
      <c r="F60" s="19"/>
      <c r="G60" s="25">
        <v>499.68</v>
      </c>
      <c r="H60" s="25">
        <v>0.1</v>
      </c>
      <c r="I60" s="31"/>
      <c r="J60" s="31"/>
      <c r="K60" s="35"/>
    </row>
    <row r="61" spans="1:11" x14ac:dyDescent="0.3">
      <c r="C61" s="57"/>
      <c r="D61" s="54"/>
      <c r="E61" s="6"/>
      <c r="F61" s="19"/>
      <c r="G61" s="24"/>
      <c r="H61" s="24"/>
      <c r="I61" s="31"/>
      <c r="J61" s="31"/>
      <c r="K61" s="35"/>
    </row>
    <row r="62" spans="1:11" x14ac:dyDescent="0.3">
      <c r="C62" s="58" t="s">
        <v>16</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C64" s="58" t="s">
        <v>17</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18</v>
      </c>
      <c r="D66" s="54"/>
      <c r="E66" s="6"/>
      <c r="F66" s="19"/>
      <c r="G66" s="24"/>
      <c r="H66" s="24"/>
      <c r="I66" s="31"/>
      <c r="J66" s="31"/>
      <c r="K66" s="35"/>
    </row>
    <row r="67" spans="1:11" x14ac:dyDescent="0.3">
      <c r="A67" s="28"/>
      <c r="B67" s="28"/>
      <c r="C67" s="58" t="s">
        <v>19</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20</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21</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22</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23</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187</v>
      </c>
      <c r="C78" s="57" t="s">
        <v>188</v>
      </c>
      <c r="D78" s="54"/>
      <c r="E78" s="6"/>
      <c r="F78" s="19"/>
      <c r="G78" s="24">
        <v>25239.17</v>
      </c>
      <c r="H78" s="24">
        <v>4.8</v>
      </c>
      <c r="I78" s="31"/>
      <c r="J78" s="31"/>
      <c r="K78" s="35"/>
    </row>
    <row r="79" spans="1:11" x14ac:dyDescent="0.3">
      <c r="C79" s="58" t="s">
        <v>175</v>
      </c>
      <c r="D79" s="54"/>
      <c r="E79" s="6"/>
      <c r="F79" s="19"/>
      <c r="G79" s="25">
        <v>25239.17</v>
      </c>
      <c r="H79" s="25">
        <v>4.8</v>
      </c>
      <c r="I79" s="31"/>
      <c r="J79" s="31"/>
      <c r="K79" s="35"/>
    </row>
    <row r="80" spans="1:11" x14ac:dyDescent="0.3">
      <c r="C80" s="57"/>
      <c r="D80" s="54"/>
      <c r="E80" s="6"/>
      <c r="F80" s="19"/>
      <c r="G80" s="24"/>
      <c r="H80" s="24"/>
      <c r="I80" s="31"/>
      <c r="J80" s="31"/>
      <c r="K80" s="35"/>
    </row>
    <row r="81" spans="1:54" x14ac:dyDescent="0.3">
      <c r="A81" s="10"/>
      <c r="B81" s="28"/>
      <c r="C81" s="58" t="s">
        <v>25</v>
      </c>
      <c r="D81" s="54"/>
      <c r="E81" s="6"/>
      <c r="F81" s="19"/>
      <c r="G81" s="24"/>
      <c r="H81" s="24"/>
      <c r="I81" s="31"/>
      <c r="J81" s="31"/>
      <c r="K81" s="35"/>
    </row>
    <row r="82" spans="1:54" s="2" customFormat="1" ht="13.8" x14ac:dyDescent="0.3">
      <c r="A82" s="28"/>
      <c r="B82" s="28"/>
      <c r="C82" s="57" t="s">
        <v>5128</v>
      </c>
      <c r="D82" s="54"/>
      <c r="E82" s="6"/>
      <c r="F82" s="19"/>
      <c r="G82" s="24" t="s">
        <v>2</v>
      </c>
      <c r="H82" s="24" t="s">
        <v>2</v>
      </c>
      <c r="I82" s="31"/>
      <c r="J82" s="31"/>
      <c r="K82" s="35"/>
      <c r="L82" s="3"/>
      <c r="AI82" s="3"/>
      <c r="AV82" s="3"/>
      <c r="AX82" s="3"/>
      <c r="BB82" s="3"/>
    </row>
    <row r="83" spans="1:54" x14ac:dyDescent="0.3">
      <c r="B83" s="8"/>
      <c r="C83" s="57" t="s">
        <v>189</v>
      </c>
      <c r="D83" s="54"/>
      <c r="E83" s="6"/>
      <c r="F83" s="19"/>
      <c r="G83" s="24">
        <v>-1551.01</v>
      </c>
      <c r="H83" s="24">
        <v>-0.31</v>
      </c>
      <c r="I83" s="31"/>
      <c r="J83" s="31"/>
      <c r="K83" s="35"/>
    </row>
    <row r="84" spans="1:54" x14ac:dyDescent="0.3">
      <c r="C84" s="58" t="s">
        <v>175</v>
      </c>
      <c r="D84" s="54"/>
      <c r="E84" s="6"/>
      <c r="F84" s="19"/>
      <c r="G84" s="25">
        <v>-1551.01</v>
      </c>
      <c r="H84" s="25">
        <v>-0.31</v>
      </c>
      <c r="I84" s="31"/>
      <c r="J84" s="31"/>
      <c r="K84" s="35"/>
    </row>
    <row r="85" spans="1:54" x14ac:dyDescent="0.3">
      <c r="C85" s="57"/>
      <c r="D85" s="54"/>
      <c r="E85" s="6"/>
      <c r="F85" s="19"/>
      <c r="G85" s="24"/>
      <c r="H85" s="24"/>
      <c r="I85" s="31"/>
      <c r="J85" s="31"/>
      <c r="K85" s="35"/>
    </row>
    <row r="86" spans="1:54" x14ac:dyDescent="0.3">
      <c r="C86" s="60" t="s">
        <v>190</v>
      </c>
      <c r="D86" s="55"/>
      <c r="E86" s="5"/>
      <c r="F86" s="20"/>
      <c r="G86" s="26">
        <v>525868.23</v>
      </c>
      <c r="H86" s="26">
        <v>99.999999999999986</v>
      </c>
      <c r="I86" s="32"/>
      <c r="J86" s="32"/>
      <c r="K86" s="36"/>
    </row>
    <row r="89" spans="1:54" x14ac:dyDescent="0.3">
      <c r="C89" s="1" t="s">
        <v>191</v>
      </c>
    </row>
    <row r="90" spans="1:54" x14ac:dyDescent="0.3">
      <c r="C90" s="37" t="s">
        <v>192</v>
      </c>
      <c r="D90" s="37"/>
      <c r="E90" s="37"/>
      <c r="F90" s="37"/>
      <c r="G90" s="37"/>
      <c r="H90" s="37"/>
      <c r="I90" s="37"/>
      <c r="J90" s="37"/>
      <c r="K90" s="37"/>
    </row>
    <row r="91" spans="1:54" x14ac:dyDescent="0.3">
      <c r="C91" s="2" t="s">
        <v>193</v>
      </c>
    </row>
    <row r="92" spans="1:54" x14ac:dyDescent="0.3">
      <c r="C92" s="2" t="s">
        <v>194</v>
      </c>
    </row>
    <row r="93" spans="1:54" ht="30" customHeight="1" x14ac:dyDescent="0.3">
      <c r="C93" s="82" t="s">
        <v>195</v>
      </c>
      <c r="D93" s="83"/>
      <c r="E93" s="83"/>
      <c r="F93" s="83"/>
      <c r="G93" s="83"/>
      <c r="H93" s="83"/>
      <c r="I93" s="83"/>
      <c r="J93" s="83"/>
      <c r="K93" s="83"/>
    </row>
    <row r="94" spans="1:54" x14ac:dyDescent="0.3">
      <c r="C94" s="2" t="s">
        <v>196</v>
      </c>
    </row>
    <row r="96" spans="1:54" x14ac:dyDescent="0.3">
      <c r="C96" s="1" t="s">
        <v>5237</v>
      </c>
      <c r="E96" s="80" t="s">
        <v>5238</v>
      </c>
    </row>
    <row r="97" spans="5:5" x14ac:dyDescent="0.3">
      <c r="E97" s="2" t="s">
        <v>5268</v>
      </c>
    </row>
  </sheetData>
  <mergeCells count="1">
    <mergeCell ref="C93:K93"/>
  </mergeCells>
  <hyperlinks>
    <hyperlink ref="J2" location="'Index'!A1" display="'Index'!A1" xr:uid="{B9AAE6DA-FF49-4D26-870C-E31B20C10B6B}"/>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43E4-D37F-4DC3-AFCC-B79A4D86F46B}">
  <sheetPr codeName="Sheet1"/>
  <dimension ref="A1:IV73"/>
  <sheetViews>
    <sheetView showGridLines="0" zoomScale="90" zoomScaleNormal="90" workbookViewId="0">
      <pane ySplit="6" topLeftCell="A6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2762</v>
      </c>
      <c r="J2" s="38" t="s">
        <v>4884</v>
      </c>
    </row>
    <row r="3" spans="1:54" ht="16.2" x14ac:dyDescent="0.35">
      <c r="C3" s="1" t="s">
        <v>28</v>
      </c>
      <c r="D3" s="21" t="s">
        <v>2763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3:11" x14ac:dyDescent="0.3">
      <c r="C17" s="57"/>
      <c r="D17" s="54"/>
      <c r="E17" s="6"/>
      <c r="F17" s="19"/>
      <c r="G17" s="24"/>
      <c r="H17" s="24"/>
      <c r="I17" s="31"/>
      <c r="J17" s="31"/>
      <c r="K17" s="35"/>
    </row>
    <row r="18" spans="3:11" x14ac:dyDescent="0.3">
      <c r="C18" s="58" t="s">
        <v>6</v>
      </c>
      <c r="D18" s="54"/>
      <c r="E18" s="6"/>
      <c r="F18" s="19"/>
      <c r="G18" s="24" t="s">
        <v>2</v>
      </c>
      <c r="H18" s="24" t="s">
        <v>2</v>
      </c>
      <c r="I18" s="31"/>
      <c r="J18" s="31"/>
      <c r="K18" s="35"/>
    </row>
    <row r="19" spans="3:11" x14ac:dyDescent="0.3">
      <c r="C19" s="57"/>
      <c r="D19" s="54"/>
      <c r="E19" s="6"/>
      <c r="F19" s="19"/>
      <c r="G19" s="24"/>
      <c r="H19" s="24"/>
      <c r="I19" s="31"/>
      <c r="J19" s="31"/>
      <c r="K19" s="35"/>
    </row>
    <row r="20" spans="3:11" x14ac:dyDescent="0.3">
      <c r="C20" s="58" t="s">
        <v>7</v>
      </c>
      <c r="D20" s="54"/>
      <c r="E20" s="6"/>
      <c r="F20" s="19"/>
      <c r="G20" s="24" t="s">
        <v>2</v>
      </c>
      <c r="H20" s="24" t="s">
        <v>2</v>
      </c>
      <c r="I20" s="31"/>
      <c r="J20" s="31"/>
      <c r="K20" s="35"/>
    </row>
    <row r="21" spans="3:11" x14ac:dyDescent="0.3">
      <c r="C21" s="57"/>
      <c r="D21" s="54"/>
      <c r="E21" s="6"/>
      <c r="F21" s="19"/>
      <c r="G21" s="24"/>
      <c r="H21" s="24"/>
      <c r="I21" s="31"/>
      <c r="J21" s="31"/>
      <c r="K21" s="35"/>
    </row>
    <row r="22" spans="3:11" x14ac:dyDescent="0.3">
      <c r="C22" s="58" t="s">
        <v>8</v>
      </c>
      <c r="D22" s="54"/>
      <c r="E22" s="6"/>
      <c r="F22" s="19"/>
      <c r="G22" s="24" t="s">
        <v>2</v>
      </c>
      <c r="H22" s="24" t="s">
        <v>2</v>
      </c>
      <c r="I22" s="31"/>
      <c r="J22" s="31"/>
      <c r="K22" s="35"/>
    </row>
    <row r="23" spans="3:11" x14ac:dyDescent="0.3">
      <c r="C23" s="57"/>
      <c r="D23" s="54"/>
      <c r="E23" s="6"/>
      <c r="F23" s="19"/>
      <c r="G23" s="24"/>
      <c r="H23" s="24"/>
      <c r="I23" s="31"/>
      <c r="J23" s="31"/>
      <c r="K23" s="35"/>
    </row>
    <row r="24" spans="3:11" x14ac:dyDescent="0.3">
      <c r="C24" s="58" t="s">
        <v>9</v>
      </c>
      <c r="D24" s="54"/>
      <c r="E24" s="6"/>
      <c r="F24" s="19"/>
      <c r="G24" s="24" t="s">
        <v>2</v>
      </c>
      <c r="H24" s="24" t="s">
        <v>2</v>
      </c>
      <c r="I24" s="31"/>
      <c r="J24" s="31"/>
      <c r="K24" s="35"/>
    </row>
    <row r="25" spans="3:11" x14ac:dyDescent="0.3">
      <c r="C25" s="57"/>
      <c r="D25" s="54"/>
      <c r="E25" s="6"/>
      <c r="F25" s="19"/>
      <c r="G25" s="24"/>
      <c r="H25" s="24"/>
      <c r="I25" s="31"/>
      <c r="J25" s="31"/>
      <c r="K25" s="35"/>
    </row>
    <row r="26" spans="3:11" x14ac:dyDescent="0.3">
      <c r="C26" s="58" t="s">
        <v>10</v>
      </c>
      <c r="D26" s="54"/>
      <c r="E26" s="6"/>
      <c r="F26" s="19"/>
      <c r="G26" s="24" t="s">
        <v>2</v>
      </c>
      <c r="H26" s="24" t="s">
        <v>2</v>
      </c>
      <c r="I26" s="31"/>
      <c r="J26" s="31"/>
      <c r="K26" s="35"/>
    </row>
    <row r="27" spans="3:11" x14ac:dyDescent="0.3">
      <c r="C27" s="57"/>
      <c r="D27" s="54"/>
      <c r="E27" s="6"/>
      <c r="F27" s="19"/>
      <c r="G27" s="24"/>
      <c r="H27" s="24"/>
      <c r="I27" s="31"/>
      <c r="J27" s="31"/>
      <c r="K27" s="35"/>
    </row>
    <row r="28" spans="3:11" x14ac:dyDescent="0.3">
      <c r="C28" s="58" t="s">
        <v>11</v>
      </c>
      <c r="D28" s="54"/>
      <c r="E28" s="6"/>
      <c r="F28" s="19"/>
      <c r="G28" s="24"/>
      <c r="H28" s="24"/>
      <c r="I28" s="31"/>
      <c r="J28" s="31"/>
      <c r="K28" s="35"/>
    </row>
    <row r="29" spans="3:11" x14ac:dyDescent="0.3">
      <c r="C29" s="57"/>
      <c r="D29" s="54"/>
      <c r="E29" s="6"/>
      <c r="F29" s="19"/>
      <c r="G29" s="24"/>
      <c r="H29" s="24"/>
      <c r="I29" s="31"/>
      <c r="J29" s="31"/>
      <c r="K29" s="35"/>
    </row>
    <row r="30" spans="3:11" x14ac:dyDescent="0.3">
      <c r="C30" s="58" t="s">
        <v>13</v>
      </c>
      <c r="D30" s="54"/>
      <c r="E30" s="6"/>
      <c r="F30" s="19"/>
      <c r="G30" s="24" t="s">
        <v>2</v>
      </c>
      <c r="H30" s="24" t="s">
        <v>2</v>
      </c>
      <c r="I30" s="31"/>
      <c r="J30" s="31"/>
      <c r="K30" s="35"/>
    </row>
    <row r="31" spans="3:11" x14ac:dyDescent="0.3">
      <c r="C31" s="57"/>
      <c r="D31" s="54"/>
      <c r="E31" s="6"/>
      <c r="F31" s="19"/>
      <c r="G31" s="24"/>
      <c r="H31" s="24"/>
      <c r="I31" s="31"/>
      <c r="J31" s="31"/>
      <c r="K31" s="35"/>
    </row>
    <row r="32" spans="3:11" x14ac:dyDescent="0.3">
      <c r="C32" s="58" t="s">
        <v>14</v>
      </c>
      <c r="D32" s="54"/>
      <c r="E32" s="6"/>
      <c r="F32" s="19"/>
      <c r="G32" s="24" t="s">
        <v>2</v>
      </c>
      <c r="H32" s="24" t="s">
        <v>2</v>
      </c>
      <c r="I32" s="31"/>
      <c r="J32" s="31"/>
      <c r="K32" s="35"/>
    </row>
    <row r="33" spans="1:11" x14ac:dyDescent="0.3">
      <c r="C33" s="57"/>
      <c r="D33" s="54"/>
      <c r="E33" s="6"/>
      <c r="F33" s="19"/>
      <c r="G33" s="24"/>
      <c r="H33" s="24"/>
      <c r="I33" s="31"/>
      <c r="J33" s="31"/>
      <c r="K33" s="35"/>
    </row>
    <row r="34" spans="1:11" x14ac:dyDescent="0.3">
      <c r="C34" s="58" t="s">
        <v>15</v>
      </c>
      <c r="D34" s="54"/>
      <c r="E34" s="6"/>
      <c r="F34" s="19"/>
      <c r="G34" s="24" t="s">
        <v>2</v>
      </c>
      <c r="H34" s="24" t="s">
        <v>2</v>
      </c>
      <c r="I34" s="31"/>
      <c r="J34" s="31"/>
      <c r="K34" s="35"/>
    </row>
    <row r="35" spans="1:11" x14ac:dyDescent="0.3">
      <c r="C35" s="57"/>
      <c r="D35" s="54"/>
      <c r="E35" s="6"/>
      <c r="F35" s="19"/>
      <c r="G35" s="24"/>
      <c r="H35" s="24"/>
      <c r="I35" s="31"/>
      <c r="J35" s="31"/>
      <c r="K35" s="35"/>
    </row>
    <row r="36" spans="1:11" x14ac:dyDescent="0.3">
      <c r="C36" s="58" t="s">
        <v>16</v>
      </c>
      <c r="D36" s="54"/>
      <c r="E36" s="6"/>
      <c r="F36" s="19"/>
      <c r="G36" s="24" t="s">
        <v>2</v>
      </c>
      <c r="H36" s="24" t="s">
        <v>2</v>
      </c>
      <c r="I36" s="31"/>
      <c r="J36" s="31"/>
      <c r="K36" s="35"/>
    </row>
    <row r="37" spans="1:11" x14ac:dyDescent="0.3">
      <c r="C37" s="57"/>
      <c r="D37" s="54"/>
      <c r="E37" s="6"/>
      <c r="F37" s="19"/>
      <c r="G37" s="24"/>
      <c r="H37" s="24"/>
      <c r="I37" s="31"/>
      <c r="J37" s="31"/>
      <c r="K37" s="35"/>
    </row>
    <row r="38" spans="1:11" x14ac:dyDescent="0.3">
      <c r="C38" s="58" t="s">
        <v>17</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18</v>
      </c>
      <c r="D40" s="54"/>
      <c r="E40" s="6"/>
      <c r="F40" s="19"/>
      <c r="G40" s="24"/>
      <c r="H40" s="24"/>
      <c r="I40" s="31"/>
      <c r="J40" s="31"/>
      <c r="K40" s="35"/>
    </row>
    <row r="41" spans="1:11" x14ac:dyDescent="0.3">
      <c r="C41" s="59" t="s">
        <v>19</v>
      </c>
      <c r="D41" s="54"/>
      <c r="E41" s="6"/>
      <c r="F41" s="19"/>
      <c r="G41" s="24"/>
      <c r="H41" s="24"/>
      <c r="I41" s="31"/>
      <c r="J41" s="31"/>
      <c r="K41" s="35"/>
    </row>
    <row r="42" spans="1:11" x14ac:dyDescent="0.3">
      <c r="B42" s="8" t="s">
        <v>2225</v>
      </c>
      <c r="C42" s="57" t="s">
        <v>2226</v>
      </c>
      <c r="D42" s="54" t="s">
        <v>2227</v>
      </c>
      <c r="E42" s="6" t="s">
        <v>206</v>
      </c>
      <c r="F42" s="19">
        <v>506511834</v>
      </c>
      <c r="G42" s="24">
        <v>415441.01</v>
      </c>
      <c r="H42" s="24">
        <v>99.99</v>
      </c>
      <c r="I42" s="31"/>
      <c r="J42" s="31"/>
      <c r="K42" s="35"/>
    </row>
    <row r="43" spans="1:11" x14ac:dyDescent="0.3">
      <c r="C43" s="58" t="s">
        <v>175</v>
      </c>
      <c r="D43" s="54"/>
      <c r="E43" s="6"/>
      <c r="F43" s="19"/>
      <c r="G43" s="25">
        <v>415441.01</v>
      </c>
      <c r="H43" s="25">
        <v>99.99</v>
      </c>
      <c r="I43" s="31"/>
      <c r="J43" s="31"/>
      <c r="K43" s="35"/>
    </row>
    <row r="44" spans="1:11" x14ac:dyDescent="0.3">
      <c r="C44" s="57"/>
      <c r="D44" s="54"/>
      <c r="E44" s="6"/>
      <c r="F44" s="19"/>
      <c r="G44" s="24"/>
      <c r="H44" s="24"/>
      <c r="I44" s="31"/>
      <c r="J44" s="31"/>
      <c r="K44" s="35"/>
    </row>
    <row r="45" spans="1:11" x14ac:dyDescent="0.3">
      <c r="C45" s="58" t="s">
        <v>20</v>
      </c>
      <c r="D45" s="54"/>
      <c r="E45" s="6"/>
      <c r="F45" s="19"/>
      <c r="G45" s="24" t="s">
        <v>2</v>
      </c>
      <c r="H45" s="24" t="s">
        <v>2</v>
      </c>
      <c r="I45" s="31"/>
      <c r="J45" s="31"/>
      <c r="K45" s="35"/>
    </row>
    <row r="46" spans="1:11" x14ac:dyDescent="0.3">
      <c r="C46" s="57"/>
      <c r="D46" s="54"/>
      <c r="E46" s="6"/>
      <c r="F46" s="19"/>
      <c r="G46" s="24"/>
      <c r="H46" s="24"/>
      <c r="I46" s="31"/>
      <c r="J46" s="31"/>
      <c r="K46" s="35"/>
    </row>
    <row r="47" spans="1:11" x14ac:dyDescent="0.3">
      <c r="C47" s="58" t="s">
        <v>21</v>
      </c>
      <c r="D47" s="54"/>
      <c r="E47" s="6"/>
      <c r="F47" s="19"/>
      <c r="G47" s="24" t="s">
        <v>2</v>
      </c>
      <c r="H47" s="24" t="s">
        <v>2</v>
      </c>
      <c r="I47" s="31"/>
      <c r="J47" s="31"/>
      <c r="K47" s="35"/>
    </row>
    <row r="48" spans="1:11" x14ac:dyDescent="0.3">
      <c r="C48" s="57"/>
      <c r="D48" s="54"/>
      <c r="E48" s="6"/>
      <c r="F48" s="19"/>
      <c r="G48" s="24"/>
      <c r="H48" s="24"/>
      <c r="I48" s="31"/>
      <c r="J48" s="31"/>
      <c r="K48" s="35"/>
    </row>
    <row r="49" spans="1:54" x14ac:dyDescent="0.3">
      <c r="C49" s="58" t="s">
        <v>22</v>
      </c>
      <c r="D49" s="54"/>
      <c r="E49" s="6"/>
      <c r="F49" s="19"/>
      <c r="G49" s="24" t="s">
        <v>2</v>
      </c>
      <c r="H49" s="24" t="s">
        <v>2</v>
      </c>
      <c r="I49" s="31"/>
      <c r="J49" s="31"/>
      <c r="K49" s="35"/>
    </row>
    <row r="50" spans="1:54" x14ac:dyDescent="0.3">
      <c r="C50" s="57"/>
      <c r="D50" s="54"/>
      <c r="E50" s="6"/>
      <c r="F50" s="19"/>
      <c r="G50" s="24"/>
      <c r="H50" s="24"/>
      <c r="I50" s="31"/>
      <c r="J50" s="31"/>
      <c r="K50" s="35"/>
    </row>
    <row r="51" spans="1:54" x14ac:dyDescent="0.3">
      <c r="C51" s="58" t="s">
        <v>23</v>
      </c>
      <c r="D51" s="54"/>
      <c r="E51" s="6"/>
      <c r="F51" s="19"/>
      <c r="G51" s="24" t="s">
        <v>2</v>
      </c>
      <c r="H51" s="24" t="s">
        <v>2</v>
      </c>
      <c r="I51" s="31"/>
      <c r="J51" s="31"/>
      <c r="K51" s="35"/>
    </row>
    <row r="52" spans="1:54" x14ac:dyDescent="0.3">
      <c r="C52" s="57"/>
      <c r="D52" s="54"/>
      <c r="E52" s="6"/>
      <c r="F52" s="19"/>
      <c r="G52" s="24"/>
      <c r="H52" s="24"/>
      <c r="I52" s="31"/>
      <c r="J52" s="31"/>
      <c r="K52" s="35"/>
    </row>
    <row r="53" spans="1:54" x14ac:dyDescent="0.3">
      <c r="C53" s="59" t="s">
        <v>24</v>
      </c>
      <c r="D53" s="54"/>
      <c r="E53" s="6"/>
      <c r="F53" s="19"/>
      <c r="G53" s="24"/>
      <c r="H53" s="24"/>
      <c r="I53" s="31"/>
      <c r="J53" s="31"/>
      <c r="K53" s="35"/>
    </row>
    <row r="54" spans="1:54" x14ac:dyDescent="0.3">
      <c r="B54" s="8" t="s">
        <v>187</v>
      </c>
      <c r="C54" s="57" t="s">
        <v>188</v>
      </c>
      <c r="D54" s="54"/>
      <c r="E54" s="6"/>
      <c r="F54" s="19"/>
      <c r="G54" s="24">
        <v>1150.8599999999999</v>
      </c>
      <c r="H54" s="24">
        <v>0.28000000000000003</v>
      </c>
      <c r="I54" s="31"/>
      <c r="J54" s="31"/>
      <c r="K54" s="35"/>
    </row>
    <row r="55" spans="1:54" x14ac:dyDescent="0.3">
      <c r="C55" s="58" t="s">
        <v>175</v>
      </c>
      <c r="D55" s="54"/>
      <c r="E55" s="6"/>
      <c r="F55" s="19"/>
      <c r="G55" s="25">
        <v>1150.8599999999999</v>
      </c>
      <c r="H55" s="25">
        <v>0.28000000000000003</v>
      </c>
      <c r="I55" s="31"/>
      <c r="J55" s="31"/>
      <c r="K55" s="35"/>
    </row>
    <row r="56" spans="1:54" x14ac:dyDescent="0.3">
      <c r="C56" s="57"/>
      <c r="D56" s="54"/>
      <c r="E56" s="6"/>
      <c r="F56" s="19"/>
      <c r="G56" s="24"/>
      <c r="H56" s="24"/>
      <c r="I56" s="31"/>
      <c r="J56" s="31"/>
      <c r="K56" s="35"/>
    </row>
    <row r="57" spans="1:54" x14ac:dyDescent="0.3">
      <c r="A57" s="10"/>
      <c r="B57" s="28"/>
      <c r="C57" s="58" t="s">
        <v>25</v>
      </c>
      <c r="D57" s="54"/>
      <c r="E57" s="6"/>
      <c r="F57" s="19"/>
      <c r="G57" s="24"/>
      <c r="H57" s="24"/>
      <c r="I57" s="31"/>
      <c r="J57" s="31"/>
      <c r="K57" s="35"/>
    </row>
    <row r="58" spans="1:54" s="2" customFormat="1" ht="13.8" x14ac:dyDescent="0.3">
      <c r="A58" s="28"/>
      <c r="B58" s="28"/>
      <c r="C58" s="57" t="s">
        <v>5128</v>
      </c>
      <c r="D58" s="54"/>
      <c r="E58" s="6"/>
      <c r="F58" s="19"/>
      <c r="G58" s="24" t="s">
        <v>2</v>
      </c>
      <c r="H58" s="24" t="s">
        <v>2</v>
      </c>
      <c r="I58" s="31"/>
      <c r="J58" s="31"/>
      <c r="K58" s="35"/>
      <c r="L58" s="3"/>
      <c r="AI58" s="3"/>
      <c r="AV58" s="3"/>
      <c r="AX58" s="3"/>
      <c r="BB58" s="3"/>
    </row>
    <row r="59" spans="1:54" x14ac:dyDescent="0.3">
      <c r="B59" s="8"/>
      <c r="C59" s="57" t="s">
        <v>189</v>
      </c>
      <c r="D59" s="54"/>
      <c r="E59" s="6"/>
      <c r="F59" s="19"/>
      <c r="G59" s="24">
        <v>-1113.8499999999999</v>
      </c>
      <c r="H59" s="24">
        <v>-0.27</v>
      </c>
      <c r="I59" s="31"/>
      <c r="J59" s="31"/>
      <c r="K59" s="35"/>
    </row>
    <row r="60" spans="1:54" x14ac:dyDescent="0.3">
      <c r="C60" s="58" t="s">
        <v>175</v>
      </c>
      <c r="D60" s="54"/>
      <c r="E60" s="6"/>
      <c r="F60" s="19"/>
      <c r="G60" s="25">
        <v>-1113.8499999999999</v>
      </c>
      <c r="H60" s="25">
        <v>-0.27</v>
      </c>
      <c r="I60" s="31"/>
      <c r="J60" s="31"/>
      <c r="K60" s="35"/>
    </row>
    <row r="61" spans="1:54" x14ac:dyDescent="0.3">
      <c r="C61" s="57"/>
      <c r="D61" s="54"/>
      <c r="E61" s="6"/>
      <c r="F61" s="19"/>
      <c r="G61" s="24"/>
      <c r="H61" s="24"/>
      <c r="I61" s="31"/>
      <c r="J61" s="31"/>
      <c r="K61" s="35"/>
    </row>
    <row r="62" spans="1:54" x14ac:dyDescent="0.3">
      <c r="C62" s="60" t="s">
        <v>190</v>
      </c>
      <c r="D62" s="55"/>
      <c r="E62" s="5"/>
      <c r="F62" s="20"/>
      <c r="G62" s="26">
        <v>415478.02</v>
      </c>
      <c r="H62" s="26">
        <v>100</v>
      </c>
      <c r="I62" s="32"/>
      <c r="J62" s="32"/>
      <c r="K62" s="36"/>
    </row>
    <row r="65" spans="3:11" x14ac:dyDescent="0.3">
      <c r="C65" s="1" t="s">
        <v>191</v>
      </c>
    </row>
    <row r="66" spans="3:11" x14ac:dyDescent="0.3">
      <c r="C66" s="37" t="s">
        <v>192</v>
      </c>
      <c r="D66" s="37"/>
      <c r="E66" s="37"/>
      <c r="F66" s="37"/>
      <c r="G66" s="37"/>
      <c r="H66" s="37"/>
      <c r="I66" s="37"/>
      <c r="J66" s="37"/>
      <c r="K66" s="37"/>
    </row>
    <row r="67" spans="3:11" x14ac:dyDescent="0.3">
      <c r="C67" s="2" t="s">
        <v>193</v>
      </c>
    </row>
    <row r="68" spans="3:11" x14ac:dyDescent="0.3">
      <c r="C68" s="2" t="s">
        <v>194</v>
      </c>
    </row>
    <row r="69" spans="3:11" ht="30" customHeight="1" x14ac:dyDescent="0.3">
      <c r="C69" s="82" t="s">
        <v>195</v>
      </c>
      <c r="D69" s="83"/>
      <c r="E69" s="83"/>
      <c r="F69" s="83"/>
      <c r="G69" s="83"/>
      <c r="H69" s="83"/>
      <c r="I69" s="83"/>
      <c r="J69" s="83"/>
      <c r="K69" s="83"/>
    </row>
    <row r="70" spans="3:11" x14ac:dyDescent="0.3">
      <c r="C70" s="2" t="s">
        <v>196</v>
      </c>
    </row>
    <row r="72" spans="3:11" x14ac:dyDescent="0.3">
      <c r="C72" s="1" t="s">
        <v>5237</v>
      </c>
      <c r="E72" s="80" t="s">
        <v>5238</v>
      </c>
    </row>
    <row r="73" spans="3:11" x14ac:dyDescent="0.3">
      <c r="E73" s="2" t="s">
        <v>5267</v>
      </c>
    </row>
  </sheetData>
  <mergeCells count="1">
    <mergeCell ref="C69:K69"/>
  </mergeCells>
  <hyperlinks>
    <hyperlink ref="J2" location="'Index'!A1" display="'Index'!A1" xr:uid="{461EDA4C-5131-4CBB-9529-85B90174EA7F}"/>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87BE-B805-49EF-A3FD-21D38FD7C718}">
  <sheetPr codeName="Sheet1"/>
  <dimension ref="A1:IV101"/>
  <sheetViews>
    <sheetView showGridLines="0" zoomScale="90" zoomScaleNormal="90" workbookViewId="0">
      <pane ySplit="6" topLeftCell="A9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2764</v>
      </c>
      <c r="J2" s="38" t="s">
        <v>4884</v>
      </c>
    </row>
    <row r="3" spans="1:54" ht="16.2" x14ac:dyDescent="0.35">
      <c r="C3" s="1" t="s">
        <v>28</v>
      </c>
      <c r="D3" s="21" t="s">
        <v>2765</v>
      </c>
      <c r="F3" s="73" t="s">
        <v>5172</v>
      </c>
      <c r="G3" s="13" t="s">
        <v>4797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93231088</v>
      </c>
      <c r="G10" s="24">
        <v>1812971.74</v>
      </c>
      <c r="H10" s="24">
        <v>15.57</v>
      </c>
      <c r="I10" s="31"/>
      <c r="J10" s="31"/>
      <c r="K10" s="35"/>
    </row>
    <row r="11" spans="1:54" x14ac:dyDescent="0.3">
      <c r="B11" s="8" t="s">
        <v>44</v>
      </c>
      <c r="C11" s="57" t="s">
        <v>45</v>
      </c>
      <c r="D11" s="54" t="s">
        <v>46</v>
      </c>
      <c r="E11" s="6" t="s">
        <v>43</v>
      </c>
      <c r="F11" s="19">
        <v>87608435</v>
      </c>
      <c r="G11" s="24">
        <v>1266774.17</v>
      </c>
      <c r="H11" s="24">
        <v>10.88</v>
      </c>
      <c r="I11" s="31"/>
      <c r="J11" s="31"/>
      <c r="K11" s="35"/>
    </row>
    <row r="12" spans="1:54" x14ac:dyDescent="0.3">
      <c r="B12" s="8" t="s">
        <v>64</v>
      </c>
      <c r="C12" s="57" t="s">
        <v>65</v>
      </c>
      <c r="D12" s="54" t="s">
        <v>66</v>
      </c>
      <c r="E12" s="6" t="s">
        <v>67</v>
      </c>
      <c r="F12" s="19">
        <v>83285367</v>
      </c>
      <c r="G12" s="24">
        <v>1183318.49</v>
      </c>
      <c r="H12" s="24">
        <v>10.16</v>
      </c>
      <c r="I12" s="31"/>
      <c r="J12" s="31"/>
      <c r="K12" s="35"/>
    </row>
    <row r="13" spans="1:54" x14ac:dyDescent="0.3">
      <c r="B13" s="8" t="s">
        <v>47</v>
      </c>
      <c r="C13" s="57" t="s">
        <v>48</v>
      </c>
      <c r="D13" s="54" t="s">
        <v>49</v>
      </c>
      <c r="E13" s="6" t="s">
        <v>50</v>
      </c>
      <c r="F13" s="19">
        <v>43955180</v>
      </c>
      <c r="G13" s="24">
        <v>686931.55</v>
      </c>
      <c r="H13" s="24">
        <v>5.9</v>
      </c>
      <c r="I13" s="31"/>
      <c r="J13" s="31"/>
      <c r="K13" s="35"/>
    </row>
    <row r="14" spans="1:54" x14ac:dyDescent="0.3">
      <c r="B14" s="8" t="s">
        <v>329</v>
      </c>
      <c r="C14" s="57" t="s">
        <v>330</v>
      </c>
      <c r="D14" s="54" t="s">
        <v>331</v>
      </c>
      <c r="E14" s="6" t="s">
        <v>240</v>
      </c>
      <c r="F14" s="19">
        <v>32987804</v>
      </c>
      <c r="G14" s="24">
        <v>612517.54</v>
      </c>
      <c r="H14" s="24">
        <v>5.26</v>
      </c>
      <c r="I14" s="31"/>
      <c r="J14" s="31"/>
      <c r="K14" s="35"/>
    </row>
    <row r="15" spans="1:54" x14ac:dyDescent="0.3">
      <c r="B15" s="8" t="s">
        <v>54</v>
      </c>
      <c r="C15" s="57" t="s">
        <v>55</v>
      </c>
      <c r="D15" s="54" t="s">
        <v>56</v>
      </c>
      <c r="E15" s="6" t="s">
        <v>57</v>
      </c>
      <c r="F15" s="19">
        <v>14388032</v>
      </c>
      <c r="G15" s="24">
        <v>528868.09</v>
      </c>
      <c r="H15" s="24">
        <v>4.54</v>
      </c>
      <c r="I15" s="31"/>
      <c r="J15" s="31"/>
      <c r="K15" s="35"/>
    </row>
    <row r="16" spans="1:54" x14ac:dyDescent="0.3">
      <c r="B16" s="8" t="s">
        <v>384</v>
      </c>
      <c r="C16" s="57" t="s">
        <v>385</v>
      </c>
      <c r="D16" s="54" t="s">
        <v>386</v>
      </c>
      <c r="E16" s="6" t="s">
        <v>100</v>
      </c>
      <c r="F16" s="19">
        <v>113972440</v>
      </c>
      <c r="G16" s="24">
        <v>476290.83</v>
      </c>
      <c r="H16" s="24">
        <v>4.09</v>
      </c>
      <c r="I16" s="31"/>
      <c r="J16" s="31"/>
      <c r="K16" s="35"/>
    </row>
    <row r="17" spans="2:11" x14ac:dyDescent="0.3">
      <c r="B17" s="8" t="s">
        <v>61</v>
      </c>
      <c r="C17" s="57" t="s">
        <v>62</v>
      </c>
      <c r="D17" s="54" t="s">
        <v>63</v>
      </c>
      <c r="E17" s="6" t="s">
        <v>50</v>
      </c>
      <c r="F17" s="19">
        <v>12469857</v>
      </c>
      <c r="G17" s="24">
        <v>432018.2</v>
      </c>
      <c r="H17" s="24">
        <v>3.71</v>
      </c>
      <c r="I17" s="31"/>
      <c r="J17" s="31"/>
      <c r="K17" s="35"/>
    </row>
    <row r="18" spans="2:11" x14ac:dyDescent="0.3">
      <c r="B18" s="8" t="s">
        <v>51</v>
      </c>
      <c r="C18" s="57" t="s">
        <v>52</v>
      </c>
      <c r="D18" s="54" t="s">
        <v>53</v>
      </c>
      <c r="E18" s="6" t="s">
        <v>43</v>
      </c>
      <c r="F18" s="19">
        <v>35063530</v>
      </c>
      <c r="G18" s="24">
        <v>417974.81</v>
      </c>
      <c r="H18" s="24">
        <v>3.59</v>
      </c>
      <c r="I18" s="31"/>
      <c r="J18" s="31"/>
      <c r="K18" s="35"/>
    </row>
    <row r="19" spans="2:11" x14ac:dyDescent="0.3">
      <c r="B19" s="8" t="s">
        <v>72</v>
      </c>
      <c r="C19" s="57" t="s">
        <v>73</v>
      </c>
      <c r="D19" s="54" t="s">
        <v>74</v>
      </c>
      <c r="E19" s="6" t="s">
        <v>43</v>
      </c>
      <c r="F19" s="19">
        <v>47237067</v>
      </c>
      <c r="G19" s="24">
        <v>383753.93</v>
      </c>
      <c r="H19" s="24">
        <v>3.3</v>
      </c>
      <c r="I19" s="31"/>
      <c r="J19" s="31"/>
      <c r="K19" s="35"/>
    </row>
    <row r="20" spans="2:11" x14ac:dyDescent="0.3">
      <c r="B20" s="8" t="s">
        <v>58</v>
      </c>
      <c r="C20" s="57" t="s">
        <v>59</v>
      </c>
      <c r="D20" s="54" t="s">
        <v>60</v>
      </c>
      <c r="E20" s="6" t="s">
        <v>43</v>
      </c>
      <c r="F20" s="19">
        <v>18109847</v>
      </c>
      <c r="G20" s="24">
        <v>375906.09</v>
      </c>
      <c r="H20" s="24">
        <v>3.23</v>
      </c>
      <c r="I20" s="31"/>
      <c r="J20" s="31"/>
      <c r="K20" s="35"/>
    </row>
    <row r="21" spans="2:11" x14ac:dyDescent="0.3">
      <c r="B21" s="8" t="s">
        <v>393</v>
      </c>
      <c r="C21" s="57" t="s">
        <v>394</v>
      </c>
      <c r="D21" s="54" t="s">
        <v>395</v>
      </c>
      <c r="E21" s="6" t="s">
        <v>71</v>
      </c>
      <c r="F21" s="19">
        <v>10867718</v>
      </c>
      <c r="G21" s="24">
        <v>323689.55</v>
      </c>
      <c r="H21" s="24">
        <v>2.78</v>
      </c>
      <c r="I21" s="31"/>
      <c r="J21" s="31"/>
      <c r="K21" s="35"/>
    </row>
    <row r="22" spans="2:11" x14ac:dyDescent="0.3">
      <c r="B22" s="8" t="s">
        <v>535</v>
      </c>
      <c r="C22" s="57" t="s">
        <v>536</v>
      </c>
      <c r="D22" s="54" t="s">
        <v>537</v>
      </c>
      <c r="E22" s="6" t="s">
        <v>86</v>
      </c>
      <c r="F22" s="19">
        <v>3204665</v>
      </c>
      <c r="G22" s="24">
        <v>294020</v>
      </c>
      <c r="H22" s="24">
        <v>2.5299999999999998</v>
      </c>
      <c r="I22" s="31"/>
      <c r="J22" s="31"/>
      <c r="K22" s="35"/>
    </row>
    <row r="23" spans="2:11" x14ac:dyDescent="0.3">
      <c r="B23" s="8" t="s">
        <v>97</v>
      </c>
      <c r="C23" s="57" t="s">
        <v>98</v>
      </c>
      <c r="D23" s="54" t="s">
        <v>99</v>
      </c>
      <c r="E23" s="6" t="s">
        <v>100</v>
      </c>
      <c r="F23" s="19">
        <v>10990082</v>
      </c>
      <c r="G23" s="24">
        <v>258195.49</v>
      </c>
      <c r="H23" s="24">
        <v>2.2200000000000002</v>
      </c>
      <c r="I23" s="31"/>
      <c r="J23" s="31"/>
      <c r="K23" s="35"/>
    </row>
    <row r="24" spans="2:11" x14ac:dyDescent="0.3">
      <c r="B24" s="8" t="s">
        <v>458</v>
      </c>
      <c r="C24" s="57" t="s">
        <v>459</v>
      </c>
      <c r="D24" s="54" t="s">
        <v>460</v>
      </c>
      <c r="E24" s="6" t="s">
        <v>90</v>
      </c>
      <c r="F24" s="19">
        <v>13289773</v>
      </c>
      <c r="G24" s="24">
        <v>223042.26</v>
      </c>
      <c r="H24" s="24">
        <v>1.92</v>
      </c>
      <c r="I24" s="31"/>
      <c r="J24" s="31"/>
      <c r="K24" s="35"/>
    </row>
    <row r="25" spans="2:11" x14ac:dyDescent="0.3">
      <c r="B25" s="8" t="s">
        <v>848</v>
      </c>
      <c r="C25" s="57" t="s">
        <v>849</v>
      </c>
      <c r="D25" s="54" t="s">
        <v>850</v>
      </c>
      <c r="E25" s="6" t="s">
        <v>50</v>
      </c>
      <c r="F25" s="19">
        <v>13027037</v>
      </c>
      <c r="G25" s="24">
        <v>213324.24</v>
      </c>
      <c r="H25" s="24">
        <v>1.83</v>
      </c>
      <c r="I25" s="31"/>
      <c r="J25" s="31"/>
      <c r="K25" s="35"/>
    </row>
    <row r="26" spans="2:11" x14ac:dyDescent="0.3">
      <c r="B26" s="8" t="s">
        <v>348</v>
      </c>
      <c r="C26" s="57" t="s">
        <v>349</v>
      </c>
      <c r="D26" s="54" t="s">
        <v>350</v>
      </c>
      <c r="E26" s="6" t="s">
        <v>163</v>
      </c>
      <c r="F26" s="19">
        <v>85526449</v>
      </c>
      <c r="G26" s="24">
        <v>204194.4</v>
      </c>
      <c r="H26" s="24">
        <v>1.75</v>
      </c>
      <c r="I26" s="31"/>
      <c r="J26" s="31"/>
      <c r="K26" s="35"/>
    </row>
    <row r="27" spans="2:11" x14ac:dyDescent="0.3">
      <c r="B27" s="8" t="s">
        <v>68</v>
      </c>
      <c r="C27" s="57" t="s">
        <v>69</v>
      </c>
      <c r="D27" s="54" t="s">
        <v>70</v>
      </c>
      <c r="E27" s="6" t="s">
        <v>71</v>
      </c>
      <c r="F27" s="19">
        <v>1625402</v>
      </c>
      <c r="G27" s="24">
        <v>200209.7</v>
      </c>
      <c r="H27" s="24">
        <v>1.72</v>
      </c>
      <c r="I27" s="31"/>
      <c r="J27" s="31"/>
      <c r="K27" s="35"/>
    </row>
    <row r="28" spans="2:11" x14ac:dyDescent="0.3">
      <c r="B28" s="8" t="s">
        <v>551</v>
      </c>
      <c r="C28" s="57" t="s">
        <v>552</v>
      </c>
      <c r="D28" s="54" t="s">
        <v>553</v>
      </c>
      <c r="E28" s="6" t="s">
        <v>119</v>
      </c>
      <c r="F28" s="19">
        <v>58484841</v>
      </c>
      <c r="G28" s="24">
        <v>195485.58</v>
      </c>
      <c r="H28" s="24">
        <v>1.68</v>
      </c>
      <c r="I28" s="31"/>
      <c r="J28" s="31"/>
      <c r="K28" s="35"/>
    </row>
    <row r="29" spans="2:11" x14ac:dyDescent="0.3">
      <c r="B29" s="8" t="s">
        <v>399</v>
      </c>
      <c r="C29" s="57" t="s">
        <v>400</v>
      </c>
      <c r="D29" s="54" t="s">
        <v>401</v>
      </c>
      <c r="E29" s="6" t="s">
        <v>71</v>
      </c>
      <c r="F29" s="19">
        <v>25827809</v>
      </c>
      <c r="G29" s="24">
        <v>185818.17</v>
      </c>
      <c r="H29" s="24">
        <v>1.6</v>
      </c>
      <c r="I29" s="31"/>
      <c r="J29" s="31"/>
      <c r="K29" s="35"/>
    </row>
    <row r="30" spans="2:11" x14ac:dyDescent="0.3">
      <c r="B30" s="8" t="s">
        <v>815</v>
      </c>
      <c r="C30" s="57" t="s">
        <v>816</v>
      </c>
      <c r="D30" s="54" t="s">
        <v>817</v>
      </c>
      <c r="E30" s="6" t="s">
        <v>151</v>
      </c>
      <c r="F30" s="19">
        <v>5026774</v>
      </c>
      <c r="G30" s="24">
        <v>178661.6</v>
      </c>
      <c r="H30" s="24">
        <v>1.53</v>
      </c>
      <c r="I30" s="31"/>
      <c r="J30" s="31"/>
      <c r="K30" s="35"/>
    </row>
    <row r="31" spans="2:11" x14ac:dyDescent="0.3">
      <c r="B31" s="8" t="s">
        <v>309</v>
      </c>
      <c r="C31" s="57" t="s">
        <v>310</v>
      </c>
      <c r="D31" s="54" t="s">
        <v>311</v>
      </c>
      <c r="E31" s="6" t="s">
        <v>197</v>
      </c>
      <c r="F31" s="19">
        <v>101415219</v>
      </c>
      <c r="G31" s="24">
        <v>163278.5</v>
      </c>
      <c r="H31" s="24">
        <v>1.4</v>
      </c>
      <c r="I31" s="31"/>
      <c r="J31" s="31"/>
      <c r="K31" s="35"/>
    </row>
    <row r="32" spans="2:11" x14ac:dyDescent="0.3">
      <c r="B32" s="8" t="s">
        <v>116</v>
      </c>
      <c r="C32" s="57" t="s">
        <v>117</v>
      </c>
      <c r="D32" s="54" t="s">
        <v>118</v>
      </c>
      <c r="E32" s="6" t="s">
        <v>119</v>
      </c>
      <c r="F32" s="19">
        <v>56096012</v>
      </c>
      <c r="G32" s="24">
        <v>162622.34</v>
      </c>
      <c r="H32" s="24">
        <v>1.4</v>
      </c>
      <c r="I32" s="31"/>
      <c r="J32" s="31"/>
      <c r="K32" s="35"/>
    </row>
    <row r="33" spans="2:11" x14ac:dyDescent="0.3">
      <c r="B33" s="8" t="s">
        <v>75</v>
      </c>
      <c r="C33" s="57" t="s">
        <v>76</v>
      </c>
      <c r="D33" s="54" t="s">
        <v>77</v>
      </c>
      <c r="E33" s="6" t="s">
        <v>78</v>
      </c>
      <c r="F33" s="19">
        <v>1414593</v>
      </c>
      <c r="G33" s="24">
        <v>158395.51</v>
      </c>
      <c r="H33" s="24">
        <v>1.36</v>
      </c>
      <c r="I33" s="31"/>
      <c r="J33" s="31"/>
      <c r="K33" s="35"/>
    </row>
    <row r="34" spans="2:11" x14ac:dyDescent="0.3">
      <c r="B34" s="8" t="s">
        <v>1039</v>
      </c>
      <c r="C34" s="57" t="s">
        <v>1040</v>
      </c>
      <c r="D34" s="54" t="s">
        <v>1041</v>
      </c>
      <c r="E34" s="6" t="s">
        <v>86</v>
      </c>
      <c r="F34" s="19">
        <v>6682173</v>
      </c>
      <c r="G34" s="24">
        <v>134699.24</v>
      </c>
      <c r="H34" s="24">
        <v>1.1599999999999999</v>
      </c>
      <c r="I34" s="31"/>
      <c r="J34" s="31"/>
      <c r="K34" s="35"/>
    </row>
    <row r="35" spans="2:11" x14ac:dyDescent="0.3">
      <c r="B35" s="8" t="s">
        <v>544</v>
      </c>
      <c r="C35" s="57" t="s">
        <v>545</v>
      </c>
      <c r="D35" s="54" t="s">
        <v>546</v>
      </c>
      <c r="E35" s="6" t="s">
        <v>547</v>
      </c>
      <c r="F35" s="19">
        <v>9040364</v>
      </c>
      <c r="G35" s="24">
        <v>129489.65</v>
      </c>
      <c r="H35" s="24">
        <v>1.1100000000000001</v>
      </c>
      <c r="I35" s="31"/>
      <c r="J35" s="31"/>
      <c r="K35" s="35"/>
    </row>
    <row r="36" spans="2:11" x14ac:dyDescent="0.3">
      <c r="B36" s="8" t="s">
        <v>1042</v>
      </c>
      <c r="C36" s="57" t="s">
        <v>1043</v>
      </c>
      <c r="D36" s="54" t="s">
        <v>1044</v>
      </c>
      <c r="E36" s="6" t="s">
        <v>151</v>
      </c>
      <c r="F36" s="19">
        <v>5549207</v>
      </c>
      <c r="G36" s="24">
        <v>125414.85</v>
      </c>
      <c r="H36" s="24">
        <v>1.08</v>
      </c>
      <c r="I36" s="31"/>
      <c r="J36" s="31"/>
      <c r="K36" s="35"/>
    </row>
    <row r="37" spans="2:11" x14ac:dyDescent="0.3">
      <c r="B37" s="8" t="s">
        <v>396</v>
      </c>
      <c r="C37" s="57" t="s">
        <v>397</v>
      </c>
      <c r="D37" s="54" t="s">
        <v>398</v>
      </c>
      <c r="E37" s="6" t="s">
        <v>50</v>
      </c>
      <c r="F37" s="19">
        <v>7831555</v>
      </c>
      <c r="G37" s="24">
        <v>123268.68</v>
      </c>
      <c r="H37" s="24">
        <v>1.06</v>
      </c>
      <c r="I37" s="31"/>
      <c r="J37" s="31"/>
      <c r="K37" s="35"/>
    </row>
    <row r="38" spans="2:11" x14ac:dyDescent="0.3">
      <c r="B38" s="8" t="s">
        <v>1058</v>
      </c>
      <c r="C38" s="57" t="s">
        <v>1059</v>
      </c>
      <c r="D38" s="54" t="s">
        <v>1060</v>
      </c>
      <c r="E38" s="6" t="s">
        <v>325</v>
      </c>
      <c r="F38" s="19">
        <v>4391129</v>
      </c>
      <c r="G38" s="24">
        <v>105244.38</v>
      </c>
      <c r="H38" s="24">
        <v>0.9</v>
      </c>
      <c r="I38" s="31"/>
      <c r="J38" s="31"/>
      <c r="K38" s="35"/>
    </row>
    <row r="39" spans="2:11" x14ac:dyDescent="0.3">
      <c r="B39" s="8" t="s">
        <v>1077</v>
      </c>
      <c r="C39" s="57" t="s">
        <v>1078</v>
      </c>
      <c r="D39" s="54" t="s">
        <v>1079</v>
      </c>
      <c r="E39" s="6" t="s">
        <v>43</v>
      </c>
      <c r="F39" s="19">
        <v>8055118</v>
      </c>
      <c r="G39" s="24">
        <v>65818.37</v>
      </c>
      <c r="H39" s="24">
        <v>0.56999999999999995</v>
      </c>
      <c r="I39" s="31"/>
      <c r="J39" s="31"/>
      <c r="K39" s="35"/>
    </row>
    <row r="40" spans="2:11" x14ac:dyDescent="0.3">
      <c r="C40" s="58" t="s">
        <v>175</v>
      </c>
      <c r="D40" s="54"/>
      <c r="E40" s="6"/>
      <c r="F40" s="19"/>
      <c r="G40" s="25">
        <v>11622197.949999999</v>
      </c>
      <c r="H40" s="25">
        <v>99.83</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187</v>
      </c>
      <c r="C82" s="57" t="s">
        <v>188</v>
      </c>
      <c r="D82" s="54"/>
      <c r="E82" s="6"/>
      <c r="F82" s="19"/>
      <c r="G82" s="24">
        <v>8967.77</v>
      </c>
      <c r="H82" s="24">
        <v>0.08</v>
      </c>
      <c r="I82" s="31"/>
      <c r="J82" s="31"/>
      <c r="K82" s="35"/>
    </row>
    <row r="83" spans="1:54" x14ac:dyDescent="0.3">
      <c r="C83" s="58" t="s">
        <v>175</v>
      </c>
      <c r="D83" s="54"/>
      <c r="E83" s="6"/>
      <c r="F83" s="19"/>
      <c r="G83" s="25">
        <v>8967.77</v>
      </c>
      <c r="H83" s="25">
        <v>0.08</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5128</v>
      </c>
      <c r="D86" s="54"/>
      <c r="E86" s="6"/>
      <c r="F86" s="19"/>
      <c r="G86" s="24" t="s">
        <v>2</v>
      </c>
      <c r="H86" s="24" t="s">
        <v>2</v>
      </c>
      <c r="I86" s="31"/>
      <c r="J86" s="31"/>
      <c r="K86" s="35"/>
      <c r="L86" s="3"/>
      <c r="AI86" s="3"/>
      <c r="AV86" s="3"/>
      <c r="AX86" s="3"/>
      <c r="BB86" s="3"/>
    </row>
    <row r="87" spans="1:54" x14ac:dyDescent="0.3">
      <c r="B87" s="8"/>
      <c r="C87" s="57" t="s">
        <v>189</v>
      </c>
      <c r="D87" s="54"/>
      <c r="E87" s="6"/>
      <c r="F87" s="19"/>
      <c r="G87" s="24">
        <v>10603.64</v>
      </c>
      <c r="H87" s="24">
        <v>0.09</v>
      </c>
      <c r="I87" s="31"/>
      <c r="J87" s="31"/>
      <c r="K87" s="35"/>
    </row>
    <row r="88" spans="1:54" x14ac:dyDescent="0.3">
      <c r="C88" s="58" t="s">
        <v>175</v>
      </c>
      <c r="D88" s="54"/>
      <c r="E88" s="6"/>
      <c r="F88" s="19"/>
      <c r="G88" s="25">
        <v>10603.64</v>
      </c>
      <c r="H88" s="25">
        <v>0.09</v>
      </c>
      <c r="I88" s="31"/>
      <c r="J88" s="31"/>
      <c r="K88" s="35"/>
    </row>
    <row r="89" spans="1:54" x14ac:dyDescent="0.3">
      <c r="C89" s="57"/>
      <c r="D89" s="54"/>
      <c r="E89" s="6"/>
      <c r="F89" s="19"/>
      <c r="G89" s="24"/>
      <c r="H89" s="24"/>
      <c r="I89" s="31"/>
      <c r="J89" s="31"/>
      <c r="K89" s="35"/>
    </row>
    <row r="90" spans="1:54" x14ac:dyDescent="0.3">
      <c r="C90" s="60" t="s">
        <v>190</v>
      </c>
      <c r="D90" s="55"/>
      <c r="E90" s="5"/>
      <c r="F90" s="20"/>
      <c r="G90" s="26">
        <v>11641769.359999999</v>
      </c>
      <c r="H90" s="26">
        <v>100</v>
      </c>
      <c r="I90" s="32"/>
      <c r="J90" s="32"/>
      <c r="K90" s="36"/>
    </row>
    <row r="93" spans="1:54" x14ac:dyDescent="0.3">
      <c r="C93" s="1" t="s">
        <v>191</v>
      </c>
    </row>
    <row r="94" spans="1:54" x14ac:dyDescent="0.3">
      <c r="C94" s="37" t="s">
        <v>192</v>
      </c>
      <c r="D94" s="37"/>
      <c r="E94" s="37"/>
      <c r="F94" s="37"/>
      <c r="G94" s="37"/>
      <c r="H94" s="37"/>
      <c r="I94" s="37"/>
      <c r="J94" s="37"/>
      <c r="K94" s="37"/>
    </row>
    <row r="95" spans="1:54" x14ac:dyDescent="0.3">
      <c r="C95" s="2" t="s">
        <v>193</v>
      </c>
    </row>
    <row r="96" spans="1:54" x14ac:dyDescent="0.3">
      <c r="C96" s="2" t="s">
        <v>194</v>
      </c>
    </row>
    <row r="97" spans="3:11" ht="30" customHeight="1" x14ac:dyDescent="0.3">
      <c r="C97" s="82" t="s">
        <v>195</v>
      </c>
      <c r="D97" s="83"/>
      <c r="E97" s="83"/>
      <c r="F97" s="83"/>
      <c r="G97" s="83"/>
      <c r="H97" s="83"/>
      <c r="I97" s="83"/>
      <c r="J97" s="83"/>
      <c r="K97" s="83"/>
    </row>
    <row r="98" spans="3:11" x14ac:dyDescent="0.3">
      <c r="C98" s="2" t="s">
        <v>196</v>
      </c>
    </row>
    <row r="100" spans="3:11" x14ac:dyDescent="0.3">
      <c r="C100" s="1" t="s">
        <v>5237</v>
      </c>
      <c r="E100" s="80" t="s">
        <v>5238</v>
      </c>
    </row>
    <row r="101" spans="3:11" x14ac:dyDescent="0.3">
      <c r="E101" s="2" t="s">
        <v>5269</v>
      </c>
    </row>
  </sheetData>
  <mergeCells count="1">
    <mergeCell ref="C97:K97"/>
  </mergeCells>
  <hyperlinks>
    <hyperlink ref="J2" location="'Index'!A1" display="'Index'!A1" xr:uid="{7C271407-DCB6-4982-80BE-DFED9965F764}"/>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C24AF-52BC-45FB-AB6E-93E093402826}">
  <sheetPr codeName="Sheet1"/>
  <dimension ref="A1:IV141"/>
  <sheetViews>
    <sheetView showGridLines="0" zoomScale="90" zoomScaleNormal="90" workbookViewId="0">
      <pane ySplit="6" topLeftCell="A13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2766</v>
      </c>
      <c r="J2" s="38" t="s">
        <v>4884</v>
      </c>
    </row>
    <row r="3" spans="1:54" ht="16.2" x14ac:dyDescent="0.35">
      <c r="C3" s="1" t="s">
        <v>28</v>
      </c>
      <c r="D3" s="21" t="s">
        <v>2767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2768</v>
      </c>
      <c r="C10" s="57" t="s">
        <v>2203</v>
      </c>
      <c r="D10" s="54" t="s">
        <v>2769</v>
      </c>
      <c r="E10" s="6" t="s">
        <v>86</v>
      </c>
      <c r="F10" s="19">
        <v>89318180</v>
      </c>
      <c r="G10" s="24">
        <v>100858.09</v>
      </c>
      <c r="H10" s="24">
        <v>2.96</v>
      </c>
      <c r="I10" s="31"/>
      <c r="J10" s="31"/>
      <c r="K10" s="35"/>
    </row>
    <row r="11" spans="1:54" x14ac:dyDescent="0.3">
      <c r="B11" s="8" t="s">
        <v>2181</v>
      </c>
      <c r="C11" s="57" t="s">
        <v>2182</v>
      </c>
      <c r="D11" s="54" t="s">
        <v>2183</v>
      </c>
      <c r="E11" s="6" t="s">
        <v>57</v>
      </c>
      <c r="F11" s="19">
        <v>7900000</v>
      </c>
      <c r="G11" s="24">
        <v>89961.25</v>
      </c>
      <c r="H11" s="24">
        <v>2.64</v>
      </c>
      <c r="I11" s="31"/>
      <c r="J11" s="31"/>
      <c r="K11" s="35"/>
    </row>
    <row r="12" spans="1:54" x14ac:dyDescent="0.3">
      <c r="B12" s="8" t="s">
        <v>2770</v>
      </c>
      <c r="C12" s="57" t="s">
        <v>1163</v>
      </c>
      <c r="D12" s="54" t="s">
        <v>2771</v>
      </c>
      <c r="E12" s="6" t="s">
        <v>147</v>
      </c>
      <c r="F12" s="19">
        <v>9716991</v>
      </c>
      <c r="G12" s="24">
        <v>89172.83</v>
      </c>
      <c r="H12" s="24">
        <v>2.62</v>
      </c>
      <c r="I12" s="31"/>
      <c r="J12" s="31"/>
      <c r="K12" s="35"/>
    </row>
    <row r="13" spans="1:54" x14ac:dyDescent="0.3">
      <c r="B13" s="8" t="s">
        <v>1000</v>
      </c>
      <c r="C13" s="57" t="s">
        <v>1001</v>
      </c>
      <c r="D13" s="54" t="s">
        <v>1002</v>
      </c>
      <c r="E13" s="6" t="s">
        <v>325</v>
      </c>
      <c r="F13" s="19">
        <v>9324049</v>
      </c>
      <c r="G13" s="24">
        <v>88592.45</v>
      </c>
      <c r="H13" s="24">
        <v>2.6</v>
      </c>
      <c r="I13" s="31"/>
      <c r="J13" s="31"/>
      <c r="K13" s="35"/>
    </row>
    <row r="14" spans="1:54" x14ac:dyDescent="0.3">
      <c r="B14" s="8" t="s">
        <v>975</v>
      </c>
      <c r="C14" s="57" t="s">
        <v>976</v>
      </c>
      <c r="D14" s="54" t="s">
        <v>977</v>
      </c>
      <c r="E14" s="6" t="s">
        <v>111</v>
      </c>
      <c r="F14" s="19">
        <v>7700000</v>
      </c>
      <c r="G14" s="24">
        <v>86740.5</v>
      </c>
      <c r="H14" s="24">
        <v>2.5499999999999998</v>
      </c>
      <c r="I14" s="31"/>
      <c r="J14" s="31"/>
      <c r="K14" s="35"/>
    </row>
    <row r="15" spans="1:54" x14ac:dyDescent="0.3">
      <c r="B15" s="8" t="s">
        <v>906</v>
      </c>
      <c r="C15" s="57" t="s">
        <v>907</v>
      </c>
      <c r="D15" s="54" t="s">
        <v>908</v>
      </c>
      <c r="E15" s="6" t="s">
        <v>155</v>
      </c>
      <c r="F15" s="19">
        <v>12323990</v>
      </c>
      <c r="G15" s="24">
        <v>84326.9</v>
      </c>
      <c r="H15" s="24">
        <v>2.48</v>
      </c>
      <c r="I15" s="31"/>
      <c r="J15" s="31"/>
      <c r="K15" s="35"/>
    </row>
    <row r="16" spans="1:54" x14ac:dyDescent="0.3">
      <c r="B16" s="8" t="s">
        <v>2165</v>
      </c>
      <c r="C16" s="57" t="s">
        <v>2166</v>
      </c>
      <c r="D16" s="54" t="s">
        <v>2167</v>
      </c>
      <c r="E16" s="6" t="s">
        <v>43</v>
      </c>
      <c r="F16" s="19">
        <v>41665000</v>
      </c>
      <c r="G16" s="24">
        <v>81538.41</v>
      </c>
      <c r="H16" s="24">
        <v>2.4</v>
      </c>
      <c r="I16" s="31"/>
      <c r="J16" s="31"/>
      <c r="K16" s="35"/>
    </row>
    <row r="17" spans="2:11" x14ac:dyDescent="0.3">
      <c r="B17" s="8" t="s">
        <v>805</v>
      </c>
      <c r="C17" s="57" t="s">
        <v>806</v>
      </c>
      <c r="D17" s="54" t="s">
        <v>807</v>
      </c>
      <c r="E17" s="6" t="s">
        <v>808</v>
      </c>
      <c r="F17" s="19">
        <v>3300000</v>
      </c>
      <c r="G17" s="24">
        <v>80777.399999999994</v>
      </c>
      <c r="H17" s="24">
        <v>2.37</v>
      </c>
      <c r="I17" s="31"/>
      <c r="J17" s="31"/>
      <c r="K17" s="35"/>
    </row>
    <row r="18" spans="2:11" x14ac:dyDescent="0.3">
      <c r="B18" s="8" t="s">
        <v>2772</v>
      </c>
      <c r="C18" s="57" t="s">
        <v>2773</v>
      </c>
      <c r="D18" s="54" t="s">
        <v>2774</v>
      </c>
      <c r="E18" s="6" t="s">
        <v>318</v>
      </c>
      <c r="F18" s="19">
        <v>5261203</v>
      </c>
      <c r="G18" s="24">
        <v>78060.47</v>
      </c>
      <c r="H18" s="24">
        <v>2.29</v>
      </c>
      <c r="I18" s="31"/>
      <c r="J18" s="31"/>
      <c r="K18" s="35"/>
    </row>
    <row r="19" spans="2:11" x14ac:dyDescent="0.3">
      <c r="B19" s="8" t="s">
        <v>363</v>
      </c>
      <c r="C19" s="57" t="s">
        <v>364</v>
      </c>
      <c r="D19" s="54" t="s">
        <v>365</v>
      </c>
      <c r="E19" s="6" t="s">
        <v>123</v>
      </c>
      <c r="F19" s="19">
        <v>34595699</v>
      </c>
      <c r="G19" s="24">
        <v>75473.98</v>
      </c>
      <c r="H19" s="24">
        <v>2.2200000000000002</v>
      </c>
      <c r="I19" s="31"/>
      <c r="J19" s="31"/>
      <c r="K19" s="35"/>
    </row>
    <row r="20" spans="2:11" x14ac:dyDescent="0.3">
      <c r="B20" s="8" t="s">
        <v>2775</v>
      </c>
      <c r="C20" s="57" t="s">
        <v>2776</v>
      </c>
      <c r="D20" s="54" t="s">
        <v>2777</v>
      </c>
      <c r="E20" s="6" t="s">
        <v>847</v>
      </c>
      <c r="F20" s="19">
        <v>15000000</v>
      </c>
      <c r="G20" s="24">
        <v>73807.5</v>
      </c>
      <c r="H20" s="24">
        <v>2.17</v>
      </c>
      <c r="I20" s="31"/>
      <c r="J20" s="31"/>
      <c r="K20" s="35"/>
    </row>
    <row r="21" spans="2:11" x14ac:dyDescent="0.3">
      <c r="B21" s="8" t="s">
        <v>275</v>
      </c>
      <c r="C21" s="57" t="s">
        <v>276</v>
      </c>
      <c r="D21" s="54" t="s">
        <v>277</v>
      </c>
      <c r="E21" s="6" t="s">
        <v>86</v>
      </c>
      <c r="F21" s="19">
        <v>3928227</v>
      </c>
      <c r="G21" s="24">
        <v>73308.570000000007</v>
      </c>
      <c r="H21" s="24">
        <v>2.15</v>
      </c>
      <c r="I21" s="31"/>
      <c r="J21" s="31"/>
      <c r="K21" s="35"/>
    </row>
    <row r="22" spans="2:11" x14ac:dyDescent="0.3">
      <c r="B22" s="8" t="s">
        <v>262</v>
      </c>
      <c r="C22" s="57" t="s">
        <v>263</v>
      </c>
      <c r="D22" s="54" t="s">
        <v>264</v>
      </c>
      <c r="E22" s="6" t="s">
        <v>137</v>
      </c>
      <c r="F22" s="19">
        <v>6737593</v>
      </c>
      <c r="G22" s="24">
        <v>69161.39</v>
      </c>
      <c r="H22" s="24">
        <v>2.0299999999999998</v>
      </c>
      <c r="I22" s="31"/>
      <c r="J22" s="31"/>
      <c r="K22" s="35"/>
    </row>
    <row r="23" spans="2:11" x14ac:dyDescent="0.3">
      <c r="B23" s="8" t="s">
        <v>1782</v>
      </c>
      <c r="C23" s="57" t="s">
        <v>1783</v>
      </c>
      <c r="D23" s="54" t="s">
        <v>1784</v>
      </c>
      <c r="E23" s="6" t="s">
        <v>86</v>
      </c>
      <c r="F23" s="19">
        <v>19532794</v>
      </c>
      <c r="G23" s="24">
        <v>66538.460000000006</v>
      </c>
      <c r="H23" s="24">
        <v>1.96</v>
      </c>
      <c r="I23" s="31"/>
      <c r="J23" s="31"/>
      <c r="K23" s="35"/>
    </row>
    <row r="24" spans="2:11" x14ac:dyDescent="0.3">
      <c r="B24" s="8" t="s">
        <v>1776</v>
      </c>
      <c r="C24" s="57" t="s">
        <v>1777</v>
      </c>
      <c r="D24" s="54" t="s">
        <v>1778</v>
      </c>
      <c r="E24" s="6" t="s">
        <v>489</v>
      </c>
      <c r="F24" s="19">
        <v>11000000</v>
      </c>
      <c r="G24" s="24">
        <v>64933</v>
      </c>
      <c r="H24" s="24">
        <v>1.91</v>
      </c>
      <c r="I24" s="31"/>
      <c r="J24" s="31"/>
      <c r="K24" s="35"/>
    </row>
    <row r="25" spans="2:11" x14ac:dyDescent="0.3">
      <c r="B25" s="8" t="s">
        <v>821</v>
      </c>
      <c r="C25" s="57" t="s">
        <v>822</v>
      </c>
      <c r="D25" s="54" t="s">
        <v>823</v>
      </c>
      <c r="E25" s="6" t="s">
        <v>151</v>
      </c>
      <c r="F25" s="19">
        <v>17000000</v>
      </c>
      <c r="G25" s="24">
        <v>64489.5</v>
      </c>
      <c r="H25" s="24">
        <v>1.9</v>
      </c>
      <c r="I25" s="31"/>
      <c r="J25" s="31"/>
      <c r="K25" s="35"/>
    </row>
    <row r="26" spans="2:11" x14ac:dyDescent="0.3">
      <c r="B26" s="8" t="s">
        <v>515</v>
      </c>
      <c r="C26" s="57" t="s">
        <v>516</v>
      </c>
      <c r="D26" s="54" t="s">
        <v>517</v>
      </c>
      <c r="E26" s="6" t="s">
        <v>318</v>
      </c>
      <c r="F26" s="19">
        <v>1500000</v>
      </c>
      <c r="G26" s="24">
        <v>63918</v>
      </c>
      <c r="H26" s="24">
        <v>1.88</v>
      </c>
      <c r="I26" s="31"/>
      <c r="J26" s="31"/>
      <c r="K26" s="35"/>
    </row>
    <row r="27" spans="2:11" x14ac:dyDescent="0.3">
      <c r="B27" s="8" t="s">
        <v>2778</v>
      </c>
      <c r="C27" s="57" t="s">
        <v>2779</v>
      </c>
      <c r="D27" s="54" t="s">
        <v>2780</v>
      </c>
      <c r="E27" s="6" t="s">
        <v>71</v>
      </c>
      <c r="F27" s="19">
        <v>20096960</v>
      </c>
      <c r="G27" s="24">
        <v>62903.48</v>
      </c>
      <c r="H27" s="24">
        <v>1.85</v>
      </c>
      <c r="I27" s="31"/>
      <c r="J27" s="31"/>
      <c r="K27" s="35"/>
    </row>
    <row r="28" spans="2:11" x14ac:dyDescent="0.3">
      <c r="B28" s="8" t="s">
        <v>2781</v>
      </c>
      <c r="C28" s="57" t="s">
        <v>2782</v>
      </c>
      <c r="D28" s="54" t="s">
        <v>2783</v>
      </c>
      <c r="E28" s="6" t="s">
        <v>123</v>
      </c>
      <c r="F28" s="19">
        <v>2132686</v>
      </c>
      <c r="G28" s="24">
        <v>60546.96</v>
      </c>
      <c r="H28" s="24">
        <v>1.78</v>
      </c>
      <c r="I28" s="31"/>
      <c r="J28" s="31"/>
      <c r="K28" s="35"/>
    </row>
    <row r="29" spans="2:11" x14ac:dyDescent="0.3">
      <c r="B29" s="8" t="s">
        <v>2784</v>
      </c>
      <c r="C29" s="57" t="s">
        <v>2785</v>
      </c>
      <c r="D29" s="54" t="s">
        <v>2786</v>
      </c>
      <c r="E29" s="6" t="s">
        <v>127</v>
      </c>
      <c r="F29" s="19">
        <v>9855433</v>
      </c>
      <c r="G29" s="24">
        <v>57284.7</v>
      </c>
      <c r="H29" s="24">
        <v>1.68</v>
      </c>
      <c r="I29" s="31"/>
      <c r="J29" s="31"/>
      <c r="K29" s="35"/>
    </row>
    <row r="30" spans="2:11" x14ac:dyDescent="0.3">
      <c r="B30" s="8" t="s">
        <v>2787</v>
      </c>
      <c r="C30" s="57" t="s">
        <v>2788</v>
      </c>
      <c r="D30" s="54" t="s">
        <v>2789</v>
      </c>
      <c r="E30" s="6" t="s">
        <v>123</v>
      </c>
      <c r="F30" s="19">
        <v>10000000</v>
      </c>
      <c r="G30" s="24">
        <v>53520</v>
      </c>
      <c r="H30" s="24">
        <v>1.57</v>
      </c>
      <c r="I30" s="31"/>
      <c r="J30" s="31"/>
      <c r="K30" s="35"/>
    </row>
    <row r="31" spans="2:11" x14ac:dyDescent="0.3">
      <c r="B31" s="8" t="s">
        <v>312</v>
      </c>
      <c r="C31" s="57" t="s">
        <v>313</v>
      </c>
      <c r="D31" s="54" t="s">
        <v>314</v>
      </c>
      <c r="E31" s="6" t="s">
        <v>151</v>
      </c>
      <c r="F31" s="19">
        <v>3300000</v>
      </c>
      <c r="G31" s="24">
        <v>50565.9</v>
      </c>
      <c r="H31" s="24">
        <v>1.49</v>
      </c>
      <c r="I31" s="31"/>
      <c r="J31" s="31"/>
      <c r="K31" s="35"/>
    </row>
    <row r="32" spans="2:11" x14ac:dyDescent="0.3">
      <c r="B32" s="8" t="s">
        <v>994</v>
      </c>
      <c r="C32" s="57" t="s">
        <v>995</v>
      </c>
      <c r="D32" s="54" t="s">
        <v>996</v>
      </c>
      <c r="E32" s="6" t="s">
        <v>123</v>
      </c>
      <c r="F32" s="19">
        <v>4939842</v>
      </c>
      <c r="G32" s="24">
        <v>48993.35</v>
      </c>
      <c r="H32" s="24">
        <v>1.44</v>
      </c>
      <c r="I32" s="31"/>
      <c r="J32" s="31"/>
      <c r="K32" s="35"/>
    </row>
    <row r="33" spans="2:11" x14ac:dyDescent="0.3">
      <c r="B33" s="8" t="s">
        <v>360</v>
      </c>
      <c r="C33" s="57" t="s">
        <v>361</v>
      </c>
      <c r="D33" s="54" t="s">
        <v>362</v>
      </c>
      <c r="E33" s="6" t="s">
        <v>147</v>
      </c>
      <c r="F33" s="19">
        <v>34895301</v>
      </c>
      <c r="G33" s="24">
        <v>48619.62</v>
      </c>
      <c r="H33" s="24">
        <v>1.43</v>
      </c>
      <c r="I33" s="31"/>
      <c r="J33" s="31"/>
      <c r="K33" s="35"/>
    </row>
    <row r="34" spans="2:11" x14ac:dyDescent="0.3">
      <c r="B34" s="8" t="s">
        <v>2790</v>
      </c>
      <c r="C34" s="57" t="s">
        <v>2791</v>
      </c>
      <c r="D34" s="54" t="s">
        <v>2792</v>
      </c>
      <c r="E34" s="6" t="s">
        <v>159</v>
      </c>
      <c r="F34" s="19">
        <v>4434913</v>
      </c>
      <c r="G34" s="24">
        <v>48535.69</v>
      </c>
      <c r="H34" s="24">
        <v>1.43</v>
      </c>
      <c r="I34" s="31"/>
      <c r="J34" s="31"/>
      <c r="K34" s="35"/>
    </row>
    <row r="35" spans="2:11" x14ac:dyDescent="0.3">
      <c r="B35" s="8" t="s">
        <v>554</v>
      </c>
      <c r="C35" s="57" t="s">
        <v>555</v>
      </c>
      <c r="D35" s="54" t="s">
        <v>556</v>
      </c>
      <c r="E35" s="6" t="s">
        <v>147</v>
      </c>
      <c r="F35" s="19">
        <v>7000000</v>
      </c>
      <c r="G35" s="24">
        <v>46847.5</v>
      </c>
      <c r="H35" s="24">
        <v>1.38</v>
      </c>
      <c r="I35" s="31"/>
      <c r="J35" s="31"/>
      <c r="K35" s="35"/>
    </row>
    <row r="36" spans="2:11" x14ac:dyDescent="0.3">
      <c r="B36" s="8" t="s">
        <v>461</v>
      </c>
      <c r="C36" s="57" t="s">
        <v>462</v>
      </c>
      <c r="D36" s="54" t="s">
        <v>463</v>
      </c>
      <c r="E36" s="6" t="s">
        <v>318</v>
      </c>
      <c r="F36" s="19">
        <v>11000000</v>
      </c>
      <c r="G36" s="24">
        <v>46689.5</v>
      </c>
      <c r="H36" s="24">
        <v>1.37</v>
      </c>
      <c r="I36" s="31"/>
      <c r="J36" s="31"/>
      <c r="K36" s="35"/>
    </row>
    <row r="37" spans="2:11" x14ac:dyDescent="0.3">
      <c r="B37" s="8" t="s">
        <v>512</v>
      </c>
      <c r="C37" s="57" t="s">
        <v>513</v>
      </c>
      <c r="D37" s="54" t="s">
        <v>514</v>
      </c>
      <c r="E37" s="6" t="s">
        <v>123</v>
      </c>
      <c r="F37" s="19">
        <v>900000</v>
      </c>
      <c r="G37" s="24">
        <v>45250.2</v>
      </c>
      <c r="H37" s="24">
        <v>1.33</v>
      </c>
      <c r="I37" s="31"/>
      <c r="J37" s="31"/>
      <c r="K37" s="35"/>
    </row>
    <row r="38" spans="2:11" x14ac:dyDescent="0.3">
      <c r="B38" s="8" t="s">
        <v>830</v>
      </c>
      <c r="C38" s="57" t="s">
        <v>831</v>
      </c>
      <c r="D38" s="54" t="s">
        <v>832</v>
      </c>
      <c r="E38" s="6" t="s">
        <v>325</v>
      </c>
      <c r="F38" s="19">
        <v>3672376</v>
      </c>
      <c r="G38" s="24">
        <v>45166.55</v>
      </c>
      <c r="H38" s="24">
        <v>1.33</v>
      </c>
      <c r="I38" s="31"/>
      <c r="J38" s="31"/>
      <c r="K38" s="35"/>
    </row>
    <row r="39" spans="2:11" x14ac:dyDescent="0.3">
      <c r="B39" s="8" t="s">
        <v>2495</v>
      </c>
      <c r="C39" s="57" t="s">
        <v>2496</v>
      </c>
      <c r="D39" s="54" t="s">
        <v>2497</v>
      </c>
      <c r="E39" s="6" t="s">
        <v>57</v>
      </c>
      <c r="F39" s="19">
        <v>4500000</v>
      </c>
      <c r="G39" s="24">
        <v>43785</v>
      </c>
      <c r="H39" s="24">
        <v>1.29</v>
      </c>
      <c r="I39" s="31"/>
      <c r="J39" s="31"/>
      <c r="K39" s="35"/>
    </row>
    <row r="40" spans="2:11" x14ac:dyDescent="0.3">
      <c r="B40" s="8" t="s">
        <v>972</v>
      </c>
      <c r="C40" s="57" t="s">
        <v>973</v>
      </c>
      <c r="D40" s="54" t="s">
        <v>974</v>
      </c>
      <c r="E40" s="6" t="s">
        <v>206</v>
      </c>
      <c r="F40" s="19">
        <v>21509115</v>
      </c>
      <c r="G40" s="24">
        <v>43136.53</v>
      </c>
      <c r="H40" s="24">
        <v>1.27</v>
      </c>
      <c r="I40" s="31"/>
      <c r="J40" s="31"/>
      <c r="K40" s="35"/>
    </row>
    <row r="41" spans="2:11" x14ac:dyDescent="0.3">
      <c r="B41" s="8" t="s">
        <v>2793</v>
      </c>
      <c r="C41" s="57" t="s">
        <v>2794</v>
      </c>
      <c r="D41" s="54" t="s">
        <v>2795</v>
      </c>
      <c r="E41" s="6" t="s">
        <v>50</v>
      </c>
      <c r="F41" s="19">
        <v>7000000</v>
      </c>
      <c r="G41" s="24">
        <v>41615</v>
      </c>
      <c r="H41" s="24">
        <v>1.22</v>
      </c>
      <c r="I41" s="31"/>
      <c r="J41" s="31"/>
      <c r="K41" s="35"/>
    </row>
    <row r="42" spans="2:11" x14ac:dyDescent="0.3">
      <c r="B42" s="8" t="s">
        <v>2796</v>
      </c>
      <c r="C42" s="57" t="s">
        <v>1672</v>
      </c>
      <c r="D42" s="54" t="s">
        <v>2797</v>
      </c>
      <c r="E42" s="6" t="s">
        <v>43</v>
      </c>
      <c r="F42" s="19">
        <v>11000000</v>
      </c>
      <c r="G42" s="24">
        <v>40133.5</v>
      </c>
      <c r="H42" s="24">
        <v>1.18</v>
      </c>
      <c r="I42" s="31"/>
      <c r="J42" s="31"/>
      <c r="K42" s="35"/>
    </row>
    <row r="43" spans="2:11" x14ac:dyDescent="0.3">
      <c r="B43" s="8" t="s">
        <v>2798</v>
      </c>
      <c r="C43" s="57" t="s">
        <v>2799</v>
      </c>
      <c r="D43" s="54" t="s">
        <v>2800</v>
      </c>
      <c r="E43" s="6" t="s">
        <v>151</v>
      </c>
      <c r="F43" s="19">
        <v>5838491</v>
      </c>
      <c r="G43" s="24">
        <v>36306.660000000003</v>
      </c>
      <c r="H43" s="24">
        <v>1.07</v>
      </c>
      <c r="I43" s="31"/>
      <c r="J43" s="31"/>
      <c r="K43" s="35"/>
    </row>
    <row r="44" spans="2:11" x14ac:dyDescent="0.3">
      <c r="B44" s="8" t="s">
        <v>2801</v>
      </c>
      <c r="C44" s="57" t="s">
        <v>2802</v>
      </c>
      <c r="D44" s="54" t="s">
        <v>2803</v>
      </c>
      <c r="E44" s="6" t="s">
        <v>123</v>
      </c>
      <c r="F44" s="19">
        <v>6931269</v>
      </c>
      <c r="G44" s="24">
        <v>36285.19</v>
      </c>
      <c r="H44" s="24">
        <v>1.07</v>
      </c>
      <c r="I44" s="31"/>
      <c r="J44" s="31"/>
      <c r="K44" s="35"/>
    </row>
    <row r="45" spans="2:11" x14ac:dyDescent="0.3">
      <c r="B45" s="8" t="s">
        <v>2804</v>
      </c>
      <c r="C45" s="57" t="s">
        <v>2805</v>
      </c>
      <c r="D45" s="54" t="s">
        <v>2806</v>
      </c>
      <c r="E45" s="6" t="s">
        <v>123</v>
      </c>
      <c r="F45" s="19">
        <v>3700000</v>
      </c>
      <c r="G45" s="24">
        <v>35991.75</v>
      </c>
      <c r="H45" s="24">
        <v>1.06</v>
      </c>
      <c r="I45" s="31"/>
      <c r="J45" s="31"/>
      <c r="K45" s="35"/>
    </row>
    <row r="46" spans="2:11" x14ac:dyDescent="0.3">
      <c r="B46" s="8" t="s">
        <v>244</v>
      </c>
      <c r="C46" s="57" t="s">
        <v>245</v>
      </c>
      <c r="D46" s="54" t="s">
        <v>246</v>
      </c>
      <c r="E46" s="6" t="s">
        <v>137</v>
      </c>
      <c r="F46" s="19">
        <v>259199</v>
      </c>
      <c r="G46" s="24">
        <v>34649.72</v>
      </c>
      <c r="H46" s="24">
        <v>1.02</v>
      </c>
      <c r="I46" s="31"/>
      <c r="J46" s="31"/>
      <c r="K46" s="35"/>
    </row>
    <row r="47" spans="2:11" x14ac:dyDescent="0.3">
      <c r="B47" s="8" t="s">
        <v>272</v>
      </c>
      <c r="C47" s="57" t="s">
        <v>273</v>
      </c>
      <c r="D47" s="54" t="s">
        <v>274</v>
      </c>
      <c r="E47" s="6" t="s">
        <v>57</v>
      </c>
      <c r="F47" s="19">
        <v>2700000</v>
      </c>
      <c r="G47" s="24">
        <v>34554.6</v>
      </c>
      <c r="H47" s="24">
        <v>1.02</v>
      </c>
      <c r="I47" s="31"/>
      <c r="J47" s="31"/>
      <c r="K47" s="35"/>
    </row>
    <row r="48" spans="2:11" x14ac:dyDescent="0.3">
      <c r="B48" s="8" t="s">
        <v>883</v>
      </c>
      <c r="C48" s="57" t="s">
        <v>884</v>
      </c>
      <c r="D48" s="54" t="s">
        <v>885</v>
      </c>
      <c r="E48" s="6" t="s">
        <v>163</v>
      </c>
      <c r="F48" s="19">
        <v>1435100</v>
      </c>
      <c r="G48" s="24">
        <v>33473.71</v>
      </c>
      <c r="H48" s="24">
        <v>0.98</v>
      </c>
      <c r="I48" s="31"/>
      <c r="J48" s="31"/>
      <c r="K48" s="35"/>
    </row>
    <row r="49" spans="2:11" x14ac:dyDescent="0.3">
      <c r="B49" s="8" t="s">
        <v>2807</v>
      </c>
      <c r="C49" s="57" t="s">
        <v>2808</v>
      </c>
      <c r="D49" s="54" t="s">
        <v>2809</v>
      </c>
      <c r="E49" s="6" t="s">
        <v>318</v>
      </c>
      <c r="F49" s="19">
        <v>666183</v>
      </c>
      <c r="G49" s="24">
        <v>31183.360000000001</v>
      </c>
      <c r="H49" s="24">
        <v>0.92</v>
      </c>
      <c r="I49" s="31"/>
      <c r="J49" s="31"/>
      <c r="K49" s="35"/>
    </row>
    <row r="50" spans="2:11" x14ac:dyDescent="0.3">
      <c r="B50" s="8" t="s">
        <v>824</v>
      </c>
      <c r="C50" s="57" t="s">
        <v>825</v>
      </c>
      <c r="D50" s="54" t="s">
        <v>826</v>
      </c>
      <c r="E50" s="6" t="s">
        <v>163</v>
      </c>
      <c r="F50" s="19">
        <v>3500000</v>
      </c>
      <c r="G50" s="24">
        <v>29788.5</v>
      </c>
      <c r="H50" s="24">
        <v>0.88</v>
      </c>
      <c r="I50" s="31"/>
      <c r="J50" s="31"/>
      <c r="K50" s="35"/>
    </row>
    <row r="51" spans="2:11" x14ac:dyDescent="0.3">
      <c r="B51" s="8" t="s">
        <v>812</v>
      </c>
      <c r="C51" s="57" t="s">
        <v>813</v>
      </c>
      <c r="D51" s="54" t="s">
        <v>814</v>
      </c>
      <c r="E51" s="6" t="s">
        <v>151</v>
      </c>
      <c r="F51" s="19">
        <v>370000</v>
      </c>
      <c r="G51" s="24">
        <v>29289.759999999998</v>
      </c>
      <c r="H51" s="24">
        <v>0.86</v>
      </c>
      <c r="I51" s="31"/>
      <c r="J51" s="31"/>
      <c r="K51" s="35"/>
    </row>
    <row r="52" spans="2:11" x14ac:dyDescent="0.3">
      <c r="B52" s="8" t="s">
        <v>322</v>
      </c>
      <c r="C52" s="57" t="s">
        <v>323</v>
      </c>
      <c r="D52" s="54" t="s">
        <v>324</v>
      </c>
      <c r="E52" s="6" t="s">
        <v>325</v>
      </c>
      <c r="F52" s="19">
        <v>2941554</v>
      </c>
      <c r="G52" s="24">
        <v>28368.35</v>
      </c>
      <c r="H52" s="24">
        <v>0.83</v>
      </c>
      <c r="I52" s="31"/>
      <c r="J52" s="31"/>
      <c r="K52" s="35"/>
    </row>
    <row r="53" spans="2:11" x14ac:dyDescent="0.3">
      <c r="B53" s="8" t="s">
        <v>2810</v>
      </c>
      <c r="C53" s="57" t="s">
        <v>2811</v>
      </c>
      <c r="D53" s="54" t="s">
        <v>2812</v>
      </c>
      <c r="E53" s="6" t="s">
        <v>206</v>
      </c>
      <c r="F53" s="19">
        <v>1497114</v>
      </c>
      <c r="G53" s="24">
        <v>28093.34</v>
      </c>
      <c r="H53" s="24">
        <v>0.83</v>
      </c>
      <c r="I53" s="31"/>
      <c r="J53" s="31"/>
      <c r="K53" s="35"/>
    </row>
    <row r="54" spans="2:11" x14ac:dyDescent="0.3">
      <c r="B54" s="8" t="s">
        <v>560</v>
      </c>
      <c r="C54" s="57" t="s">
        <v>561</v>
      </c>
      <c r="D54" s="54" t="s">
        <v>562</v>
      </c>
      <c r="E54" s="6" t="s">
        <v>163</v>
      </c>
      <c r="F54" s="19">
        <v>3500000</v>
      </c>
      <c r="G54" s="24">
        <v>27905.5</v>
      </c>
      <c r="H54" s="24">
        <v>0.82</v>
      </c>
      <c r="I54" s="31"/>
      <c r="J54" s="31"/>
      <c r="K54" s="35"/>
    </row>
    <row r="55" spans="2:11" x14ac:dyDescent="0.3">
      <c r="B55" s="8" t="s">
        <v>2813</v>
      </c>
      <c r="C55" s="57" t="s">
        <v>2814</v>
      </c>
      <c r="D55" s="54" t="s">
        <v>2815</v>
      </c>
      <c r="E55" s="6" t="s">
        <v>318</v>
      </c>
      <c r="F55" s="19">
        <v>4400000</v>
      </c>
      <c r="G55" s="24">
        <v>27544</v>
      </c>
      <c r="H55" s="24">
        <v>0.81</v>
      </c>
      <c r="I55" s="31"/>
      <c r="J55" s="31"/>
      <c r="K55" s="35"/>
    </row>
    <row r="56" spans="2:11" x14ac:dyDescent="0.3">
      <c r="B56" s="8" t="s">
        <v>1085</v>
      </c>
      <c r="C56" s="57" t="s">
        <v>1086</v>
      </c>
      <c r="D56" s="54" t="s">
        <v>1087</v>
      </c>
      <c r="E56" s="6" t="s">
        <v>151</v>
      </c>
      <c r="F56" s="19">
        <v>1292000</v>
      </c>
      <c r="G56" s="24">
        <v>24908.47</v>
      </c>
      <c r="H56" s="24">
        <v>0.73</v>
      </c>
      <c r="I56" s="31"/>
      <c r="J56" s="31"/>
      <c r="K56" s="35"/>
    </row>
    <row r="57" spans="2:11" x14ac:dyDescent="0.3">
      <c r="B57" s="8" t="s">
        <v>2816</v>
      </c>
      <c r="C57" s="57" t="s">
        <v>2817</v>
      </c>
      <c r="D57" s="54" t="s">
        <v>2818</v>
      </c>
      <c r="E57" s="6" t="s">
        <v>163</v>
      </c>
      <c r="F57" s="19">
        <v>20100000</v>
      </c>
      <c r="G57" s="24">
        <v>24172.26</v>
      </c>
      <c r="H57" s="24">
        <v>0.71</v>
      </c>
      <c r="I57" s="31"/>
      <c r="J57" s="31"/>
      <c r="K57" s="35"/>
    </row>
    <row r="58" spans="2:11" x14ac:dyDescent="0.3">
      <c r="B58" s="8" t="s">
        <v>2819</v>
      </c>
      <c r="C58" s="57" t="s">
        <v>2820</v>
      </c>
      <c r="D58" s="54" t="s">
        <v>2821</v>
      </c>
      <c r="E58" s="6" t="s">
        <v>137</v>
      </c>
      <c r="F58" s="19">
        <v>1769628</v>
      </c>
      <c r="G58" s="24">
        <v>24079.33</v>
      </c>
      <c r="H58" s="24">
        <v>0.71</v>
      </c>
      <c r="I58" s="31"/>
      <c r="J58" s="31"/>
      <c r="K58" s="35"/>
    </row>
    <row r="59" spans="2:11" x14ac:dyDescent="0.3">
      <c r="B59" s="8" t="s">
        <v>2822</v>
      </c>
      <c r="C59" s="57" t="s">
        <v>2823</v>
      </c>
      <c r="D59" s="54" t="s">
        <v>2824</v>
      </c>
      <c r="E59" s="6" t="s">
        <v>57</v>
      </c>
      <c r="F59" s="19">
        <v>11299900</v>
      </c>
      <c r="G59" s="24">
        <v>23820.19</v>
      </c>
      <c r="H59" s="24">
        <v>0.7</v>
      </c>
      <c r="I59" s="31"/>
      <c r="J59" s="31"/>
      <c r="K59" s="35"/>
    </row>
    <row r="60" spans="2:11" x14ac:dyDescent="0.3">
      <c r="B60" s="8" t="s">
        <v>351</v>
      </c>
      <c r="C60" s="57" t="s">
        <v>352</v>
      </c>
      <c r="D60" s="54" t="s">
        <v>353</v>
      </c>
      <c r="E60" s="6" t="s">
        <v>151</v>
      </c>
      <c r="F60" s="19">
        <v>3140000</v>
      </c>
      <c r="G60" s="24">
        <v>19720.77</v>
      </c>
      <c r="H60" s="24">
        <v>0.57999999999999996</v>
      </c>
      <c r="I60" s="31"/>
      <c r="J60" s="31"/>
      <c r="K60" s="35"/>
    </row>
    <row r="61" spans="2:11" x14ac:dyDescent="0.3">
      <c r="B61" s="8" t="s">
        <v>148</v>
      </c>
      <c r="C61" s="57" t="s">
        <v>149</v>
      </c>
      <c r="D61" s="54" t="s">
        <v>150</v>
      </c>
      <c r="E61" s="6" t="s">
        <v>151</v>
      </c>
      <c r="F61" s="19">
        <v>1813283</v>
      </c>
      <c r="G61" s="24">
        <v>18853.61</v>
      </c>
      <c r="H61" s="24">
        <v>0.55000000000000004</v>
      </c>
      <c r="I61" s="31"/>
      <c r="J61" s="31"/>
      <c r="K61" s="35"/>
    </row>
    <row r="62" spans="2:11" x14ac:dyDescent="0.3">
      <c r="B62" s="8" t="s">
        <v>2159</v>
      </c>
      <c r="C62" s="57" t="s">
        <v>2160</v>
      </c>
      <c r="D62" s="54" t="s">
        <v>2161</v>
      </c>
      <c r="E62" s="6" t="s">
        <v>78</v>
      </c>
      <c r="F62" s="19">
        <v>7380328</v>
      </c>
      <c r="G62" s="24">
        <v>16042.62</v>
      </c>
      <c r="H62" s="24">
        <v>0.47</v>
      </c>
      <c r="I62" s="31"/>
      <c r="J62" s="31"/>
      <c r="K62" s="35"/>
    </row>
    <row r="63" spans="2:11" x14ac:dyDescent="0.3">
      <c r="B63" s="8" t="s">
        <v>2825</v>
      </c>
      <c r="C63" s="57" t="s">
        <v>2826</v>
      </c>
      <c r="D63" s="54" t="s">
        <v>2827</v>
      </c>
      <c r="E63" s="6" t="s">
        <v>137</v>
      </c>
      <c r="F63" s="19">
        <v>3753760</v>
      </c>
      <c r="G63" s="24">
        <v>15429.83</v>
      </c>
      <c r="H63" s="24">
        <v>0.45</v>
      </c>
      <c r="I63" s="31"/>
      <c r="J63" s="31"/>
      <c r="K63" s="35"/>
    </row>
    <row r="64" spans="2:11" x14ac:dyDescent="0.3">
      <c r="B64" s="8" t="s">
        <v>2828</v>
      </c>
      <c r="C64" s="57" t="s">
        <v>2829</v>
      </c>
      <c r="D64" s="54" t="s">
        <v>2830</v>
      </c>
      <c r="E64" s="6" t="s">
        <v>57</v>
      </c>
      <c r="F64" s="19">
        <v>3571222</v>
      </c>
      <c r="G64" s="24">
        <v>15108.05</v>
      </c>
      <c r="H64" s="24">
        <v>0.44</v>
      </c>
      <c r="I64" s="31"/>
      <c r="J64" s="31"/>
      <c r="K64" s="35"/>
    </row>
    <row r="65" spans="2:11" x14ac:dyDescent="0.3">
      <c r="B65" s="8" t="s">
        <v>2831</v>
      </c>
      <c r="C65" s="57" t="s">
        <v>2832</v>
      </c>
      <c r="D65" s="54" t="s">
        <v>2833</v>
      </c>
      <c r="E65" s="6" t="s">
        <v>2834</v>
      </c>
      <c r="F65" s="19">
        <v>4933517</v>
      </c>
      <c r="G65" s="24">
        <v>14102.46</v>
      </c>
      <c r="H65" s="24">
        <v>0.41</v>
      </c>
      <c r="I65" s="31"/>
      <c r="J65" s="31"/>
      <c r="K65" s="35"/>
    </row>
    <row r="66" spans="2:11" x14ac:dyDescent="0.3">
      <c r="B66" s="8" t="s">
        <v>873</v>
      </c>
      <c r="C66" s="57" t="s">
        <v>874</v>
      </c>
      <c r="D66" s="54" t="s">
        <v>875</v>
      </c>
      <c r="E66" s="6" t="s">
        <v>508</v>
      </c>
      <c r="F66" s="19">
        <v>1417238</v>
      </c>
      <c r="G66" s="24">
        <v>13963.34</v>
      </c>
      <c r="H66" s="24">
        <v>0.41</v>
      </c>
      <c r="I66" s="31"/>
      <c r="J66" s="31"/>
      <c r="K66" s="35"/>
    </row>
    <row r="67" spans="2:11" x14ac:dyDescent="0.3">
      <c r="B67" s="8" t="s">
        <v>2835</v>
      </c>
      <c r="C67" s="57" t="s">
        <v>2836</v>
      </c>
      <c r="D67" s="54" t="s">
        <v>2837</v>
      </c>
      <c r="E67" s="6" t="s">
        <v>318</v>
      </c>
      <c r="F67" s="19">
        <v>2016342</v>
      </c>
      <c r="G67" s="24">
        <v>13383.47</v>
      </c>
      <c r="H67" s="24">
        <v>0.39</v>
      </c>
      <c r="I67" s="31"/>
      <c r="J67" s="31"/>
      <c r="K67" s="35"/>
    </row>
    <row r="68" spans="2:11" x14ac:dyDescent="0.3">
      <c r="B68" s="8" t="s">
        <v>2838</v>
      </c>
      <c r="C68" s="57" t="s">
        <v>2839</v>
      </c>
      <c r="D68" s="54" t="s">
        <v>2840</v>
      </c>
      <c r="E68" s="6" t="s">
        <v>119</v>
      </c>
      <c r="F68" s="19">
        <v>2989317</v>
      </c>
      <c r="G68" s="24">
        <v>7878.34</v>
      </c>
      <c r="H68" s="24">
        <v>0.23</v>
      </c>
      <c r="I68" s="31"/>
      <c r="J68" s="31"/>
      <c r="K68" s="35"/>
    </row>
    <row r="69" spans="2:11" x14ac:dyDescent="0.3">
      <c r="B69" s="8" t="s">
        <v>354</v>
      </c>
      <c r="C69" s="57" t="s">
        <v>355</v>
      </c>
      <c r="D69" s="54" t="s">
        <v>356</v>
      </c>
      <c r="E69" s="6" t="s">
        <v>151</v>
      </c>
      <c r="F69" s="19">
        <v>1800000</v>
      </c>
      <c r="G69" s="24">
        <v>7866.9</v>
      </c>
      <c r="H69" s="24">
        <v>0.23</v>
      </c>
      <c r="I69" s="31"/>
      <c r="J69" s="31"/>
      <c r="K69" s="35"/>
    </row>
    <row r="70" spans="2:11" x14ac:dyDescent="0.3">
      <c r="B70" s="8" t="s">
        <v>2508</v>
      </c>
      <c r="C70" s="57" t="s">
        <v>2504</v>
      </c>
      <c r="D70" s="54" t="s">
        <v>2509</v>
      </c>
      <c r="E70" s="6" t="s">
        <v>174</v>
      </c>
      <c r="F70" s="19">
        <v>1203548</v>
      </c>
      <c r="G70" s="24">
        <v>7857.96</v>
      </c>
      <c r="H70" s="24">
        <v>0.23</v>
      </c>
      <c r="I70" s="31"/>
      <c r="J70" s="31"/>
      <c r="K70" s="35"/>
    </row>
    <row r="71" spans="2:11" x14ac:dyDescent="0.3">
      <c r="B71" s="8" t="s">
        <v>2189</v>
      </c>
      <c r="C71" s="57" t="s">
        <v>2190</v>
      </c>
      <c r="D71" s="54" t="s">
        <v>2191</v>
      </c>
      <c r="E71" s="6" t="s">
        <v>163</v>
      </c>
      <c r="F71" s="19">
        <v>163846</v>
      </c>
      <c r="G71" s="24">
        <v>5576.01</v>
      </c>
      <c r="H71" s="24">
        <v>0.16</v>
      </c>
      <c r="I71" s="31"/>
      <c r="J71" s="31"/>
      <c r="K71" s="35"/>
    </row>
    <row r="72" spans="2:11" x14ac:dyDescent="0.3">
      <c r="B72" s="8" t="s">
        <v>486</v>
      </c>
      <c r="C72" s="57" t="s">
        <v>487</v>
      </c>
      <c r="D72" s="54" t="s">
        <v>488</v>
      </c>
      <c r="E72" s="6" t="s">
        <v>489</v>
      </c>
      <c r="F72" s="19">
        <v>37536</v>
      </c>
      <c r="G72" s="24">
        <v>331.87</v>
      </c>
      <c r="H72" s="24">
        <v>0.01</v>
      </c>
      <c r="I72" s="31"/>
      <c r="J72" s="31"/>
      <c r="K72" s="35"/>
    </row>
    <row r="73" spans="2:11" x14ac:dyDescent="0.3">
      <c r="C73" s="58" t="s">
        <v>175</v>
      </c>
      <c r="D73" s="54"/>
      <c r="E73" s="6"/>
      <c r="F73" s="19"/>
      <c r="G73" s="25">
        <v>2781782.1</v>
      </c>
      <c r="H73" s="25">
        <v>81.75</v>
      </c>
      <c r="I73" s="31"/>
      <c r="J73" s="31"/>
      <c r="K73" s="35"/>
    </row>
    <row r="74" spans="2:11" x14ac:dyDescent="0.3">
      <c r="C74" s="57"/>
      <c r="D74" s="54"/>
      <c r="E74" s="6"/>
      <c r="F74" s="19"/>
      <c r="G74" s="24"/>
      <c r="H74" s="24"/>
      <c r="I74" s="31"/>
      <c r="J74" s="31"/>
      <c r="K74" s="35"/>
    </row>
    <row r="75" spans="2:11" x14ac:dyDescent="0.3">
      <c r="C75" s="58" t="s">
        <v>3</v>
      </c>
      <c r="D75" s="54"/>
      <c r="E75" s="6"/>
      <c r="F75" s="19"/>
      <c r="G75" s="24" t="s">
        <v>2</v>
      </c>
      <c r="H75" s="24" t="s">
        <v>2</v>
      </c>
      <c r="I75" s="31"/>
      <c r="J75" s="31"/>
      <c r="K75" s="35"/>
    </row>
    <row r="76" spans="2:11" x14ac:dyDescent="0.3">
      <c r="C76" s="57"/>
      <c r="D76" s="54"/>
      <c r="E76" s="6"/>
      <c r="F76" s="19"/>
      <c r="G76" s="24"/>
      <c r="H76" s="24"/>
      <c r="I76" s="31"/>
      <c r="J76" s="31"/>
      <c r="K76" s="35"/>
    </row>
    <row r="77" spans="2:11" x14ac:dyDescent="0.3">
      <c r="C77" s="58" t="s">
        <v>4</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8" t="s">
        <v>5</v>
      </c>
      <c r="D79" s="54"/>
      <c r="E79" s="6"/>
      <c r="F79" s="19"/>
      <c r="G79" s="24"/>
      <c r="H79" s="24"/>
      <c r="I79" s="31"/>
      <c r="J79" s="31"/>
      <c r="K79" s="35"/>
    </row>
    <row r="80" spans="2:11" x14ac:dyDescent="0.3">
      <c r="C80" s="57"/>
      <c r="D80" s="54"/>
      <c r="E80" s="6"/>
      <c r="F80" s="19"/>
      <c r="G80" s="24"/>
      <c r="H80" s="24"/>
      <c r="I80" s="31"/>
      <c r="J80" s="31"/>
      <c r="K80" s="35"/>
    </row>
    <row r="81" spans="1:11" x14ac:dyDescent="0.3">
      <c r="C81" s="58" t="s">
        <v>6</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7</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8</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9</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10</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11</v>
      </c>
      <c r="D91" s="54"/>
      <c r="E91" s="6"/>
      <c r="F91" s="19"/>
      <c r="G91" s="24"/>
      <c r="H91" s="24"/>
      <c r="I91" s="31"/>
      <c r="J91" s="31"/>
      <c r="K91" s="35"/>
    </row>
    <row r="92" spans="1:11" x14ac:dyDescent="0.3">
      <c r="A92" s="28"/>
      <c r="B92" s="28"/>
      <c r="C92" s="58" t="s">
        <v>13</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14</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C96" s="59" t="s">
        <v>15</v>
      </c>
      <c r="D96" s="54"/>
      <c r="E96" s="6"/>
      <c r="F96" s="19"/>
      <c r="G96" s="24"/>
      <c r="H96" s="24"/>
      <c r="I96" s="31"/>
      <c r="J96" s="31"/>
      <c r="K96" s="35"/>
    </row>
    <row r="97" spans="1:11" x14ac:dyDescent="0.3">
      <c r="B97" s="8" t="s">
        <v>183</v>
      </c>
      <c r="C97" s="57" t="s">
        <v>184</v>
      </c>
      <c r="D97" s="54" t="s">
        <v>185</v>
      </c>
      <c r="E97" s="6" t="s">
        <v>186</v>
      </c>
      <c r="F97" s="19">
        <v>5500000</v>
      </c>
      <c r="G97" s="24">
        <v>5496.49</v>
      </c>
      <c r="H97" s="24">
        <v>0.16</v>
      </c>
      <c r="I97" s="31">
        <v>5.8254999999999999</v>
      </c>
      <c r="J97" s="31"/>
      <c r="K97" s="35"/>
    </row>
    <row r="98" spans="1:11" x14ac:dyDescent="0.3">
      <c r="C98" s="58" t="s">
        <v>175</v>
      </c>
      <c r="D98" s="54"/>
      <c r="E98" s="6"/>
      <c r="F98" s="19"/>
      <c r="G98" s="25">
        <v>5496.49</v>
      </c>
      <c r="H98" s="25">
        <v>0.16</v>
      </c>
      <c r="I98" s="31"/>
      <c r="J98" s="31"/>
      <c r="K98" s="35"/>
    </row>
    <row r="99" spans="1:11" x14ac:dyDescent="0.3">
      <c r="C99" s="57"/>
      <c r="D99" s="54"/>
      <c r="E99" s="6"/>
      <c r="F99" s="19"/>
      <c r="G99" s="24"/>
      <c r="H99" s="24"/>
      <c r="I99" s="31"/>
      <c r="J99" s="31"/>
      <c r="K99" s="35"/>
    </row>
    <row r="100" spans="1:11" x14ac:dyDescent="0.3">
      <c r="C100" s="58" t="s">
        <v>16</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C102" s="58" t="s">
        <v>17</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A104" s="10"/>
      <c r="B104" s="28"/>
      <c r="C104" s="58" t="s">
        <v>18</v>
      </c>
      <c r="D104" s="54"/>
      <c r="E104" s="6"/>
      <c r="F104" s="19"/>
      <c r="G104" s="24"/>
      <c r="H104" s="24"/>
      <c r="I104" s="31"/>
      <c r="J104" s="31"/>
      <c r="K104" s="35"/>
    </row>
    <row r="105" spans="1:11" x14ac:dyDescent="0.3">
      <c r="A105" s="28"/>
      <c r="B105" s="28"/>
      <c r="C105" s="58" t="s">
        <v>19</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20</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21</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22</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23</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C115" s="59" t="s">
        <v>24</v>
      </c>
      <c r="D115" s="54"/>
      <c r="E115" s="6"/>
      <c r="F115" s="19"/>
      <c r="G115" s="24"/>
      <c r="H115" s="24"/>
      <c r="I115" s="31"/>
      <c r="J115" s="31"/>
      <c r="K115" s="35"/>
    </row>
    <row r="116" spans="1:54" x14ac:dyDescent="0.3">
      <c r="B116" s="8" t="s">
        <v>187</v>
      </c>
      <c r="C116" s="57" t="s">
        <v>188</v>
      </c>
      <c r="D116" s="54"/>
      <c r="E116" s="6"/>
      <c r="F116" s="19"/>
      <c r="G116" s="24">
        <v>528524.36</v>
      </c>
      <c r="H116" s="24">
        <v>15.53</v>
      </c>
      <c r="I116" s="31"/>
      <c r="J116" s="31"/>
      <c r="K116" s="35"/>
    </row>
    <row r="117" spans="1:54" x14ac:dyDescent="0.3">
      <c r="C117" s="58" t="s">
        <v>175</v>
      </c>
      <c r="D117" s="54"/>
      <c r="E117" s="6"/>
      <c r="F117" s="19"/>
      <c r="G117" s="25">
        <v>528524.36</v>
      </c>
      <c r="H117" s="25">
        <v>15.53</v>
      </c>
      <c r="I117" s="31"/>
      <c r="J117" s="31"/>
      <c r="K117" s="35"/>
    </row>
    <row r="118" spans="1:54" x14ac:dyDescent="0.3">
      <c r="C118" s="57"/>
      <c r="D118" s="54"/>
      <c r="E118" s="6"/>
      <c r="F118" s="19"/>
      <c r="G118" s="24"/>
      <c r="H118" s="24"/>
      <c r="I118" s="31"/>
      <c r="J118" s="31"/>
      <c r="K118" s="35"/>
    </row>
    <row r="119" spans="1:54" x14ac:dyDescent="0.3">
      <c r="A119" s="10"/>
      <c r="B119" s="28"/>
      <c r="C119" s="58" t="s">
        <v>25</v>
      </c>
      <c r="D119" s="54"/>
      <c r="E119" s="6"/>
      <c r="F119" s="19"/>
      <c r="G119" s="24"/>
      <c r="H119" s="24"/>
      <c r="I119" s="31"/>
      <c r="J119" s="31"/>
      <c r="K119" s="35"/>
    </row>
    <row r="120" spans="1:54" s="2" customFormat="1" ht="13.8" x14ac:dyDescent="0.3">
      <c r="A120" s="28"/>
      <c r="B120" s="28"/>
      <c r="C120" s="57" t="s">
        <v>5128</v>
      </c>
      <c r="D120" s="54"/>
      <c r="E120" s="6"/>
      <c r="F120" s="19"/>
      <c r="G120" s="24">
        <v>89500</v>
      </c>
      <c r="H120" s="24">
        <v>2.63</v>
      </c>
      <c r="I120" s="31"/>
      <c r="J120" s="31"/>
      <c r="K120" s="35"/>
      <c r="L120" s="3"/>
      <c r="AI120" s="3"/>
      <c r="AV120" s="3"/>
      <c r="AX120" s="3"/>
      <c r="BB120" s="3"/>
    </row>
    <row r="121" spans="1:54" x14ac:dyDescent="0.3">
      <c r="B121" s="8"/>
      <c r="C121" s="57" t="s">
        <v>189</v>
      </c>
      <c r="D121" s="54"/>
      <c r="E121" s="6"/>
      <c r="F121" s="19"/>
      <c r="G121" s="24">
        <v>-2496.6600000000035</v>
      </c>
      <c r="H121" s="24">
        <v>-6.999999999999984E-2</v>
      </c>
      <c r="I121" s="31"/>
      <c r="J121" s="31"/>
      <c r="K121" s="35"/>
    </row>
    <row r="122" spans="1:54" x14ac:dyDescent="0.3">
      <c r="C122" s="58" t="s">
        <v>175</v>
      </c>
      <c r="D122" s="54"/>
      <c r="E122" s="6"/>
      <c r="F122" s="19"/>
      <c r="G122" s="25">
        <v>87003.34</v>
      </c>
      <c r="H122" s="25">
        <v>2.56</v>
      </c>
      <c r="I122" s="31"/>
      <c r="J122" s="31"/>
      <c r="K122" s="35"/>
    </row>
    <row r="123" spans="1:54" x14ac:dyDescent="0.3">
      <c r="C123" s="57"/>
      <c r="D123" s="54"/>
      <c r="E123" s="6"/>
      <c r="F123" s="19"/>
      <c r="G123" s="24"/>
      <c r="H123" s="24"/>
      <c r="I123" s="31"/>
      <c r="J123" s="31"/>
      <c r="K123" s="35"/>
    </row>
    <row r="124" spans="1:54" x14ac:dyDescent="0.3">
      <c r="C124" s="60" t="s">
        <v>190</v>
      </c>
      <c r="D124" s="55"/>
      <c r="E124" s="5"/>
      <c r="F124" s="20"/>
      <c r="G124" s="26">
        <v>3402806.29</v>
      </c>
      <c r="H124" s="26">
        <v>100</v>
      </c>
      <c r="I124" s="32"/>
      <c r="J124" s="32"/>
      <c r="K124" s="36"/>
    </row>
    <row r="126" spans="1:54" s="50" customFormat="1" ht="15" x14ac:dyDescent="0.35">
      <c r="C126" s="50" t="s">
        <v>4896</v>
      </c>
      <c r="F126" s="51"/>
      <c r="G126" s="51"/>
      <c r="H126" s="51"/>
    </row>
    <row r="127" spans="1:54" s="42" customFormat="1" ht="27.6" x14ac:dyDescent="0.3">
      <c r="B127" s="43"/>
      <c r="C127" s="43" t="s">
        <v>4891</v>
      </c>
      <c r="D127" s="43" t="s">
        <v>4892</v>
      </c>
      <c r="E127" s="43" t="s">
        <v>4893</v>
      </c>
      <c r="F127" s="44" t="s">
        <v>34</v>
      </c>
      <c r="G127" s="45" t="s">
        <v>4894</v>
      </c>
      <c r="H127" s="44" t="s">
        <v>36</v>
      </c>
      <c r="I127" s="43" t="s">
        <v>39</v>
      </c>
    </row>
    <row r="128" spans="1:54" s="42" customFormat="1" ht="13.8" x14ac:dyDescent="0.3">
      <c r="B128" s="43"/>
      <c r="C128" s="43" t="s">
        <v>4897</v>
      </c>
      <c r="D128" s="43"/>
      <c r="E128" s="43"/>
      <c r="F128" s="44"/>
      <c r="G128" s="45"/>
      <c r="H128" s="44"/>
      <c r="I128" s="43"/>
    </row>
    <row r="129" spans="2:11" s="2" customFormat="1" ht="13.8" x14ac:dyDescent="0.3">
      <c r="B129" s="46">
        <v>2300134</v>
      </c>
      <c r="C129" s="46" t="s">
        <v>5154</v>
      </c>
      <c r="D129" s="46" t="s">
        <v>4889</v>
      </c>
      <c r="E129" s="46" t="s">
        <v>12</v>
      </c>
      <c r="F129" s="47">
        <v>210000</v>
      </c>
      <c r="G129" s="47">
        <v>117760.44</v>
      </c>
      <c r="H129" s="47">
        <v>3.46</v>
      </c>
      <c r="I129" s="46"/>
    </row>
    <row r="130" spans="2:11" s="2" customFormat="1" ht="13.8" x14ac:dyDescent="0.3">
      <c r="B130" s="46">
        <v>2300133</v>
      </c>
      <c r="C130" s="46" t="s">
        <v>5153</v>
      </c>
      <c r="D130" s="46" t="s">
        <v>4889</v>
      </c>
      <c r="E130" s="46" t="s">
        <v>12</v>
      </c>
      <c r="F130" s="47">
        <v>900000</v>
      </c>
      <c r="G130" s="47">
        <v>223840.8</v>
      </c>
      <c r="H130" s="47">
        <v>6.58</v>
      </c>
      <c r="I130" s="46"/>
    </row>
    <row r="131" spans="2:11" s="1" customFormat="1" ht="13.8" x14ac:dyDescent="0.3">
      <c r="B131" s="48"/>
      <c r="C131" s="48" t="s">
        <v>4895</v>
      </c>
      <c r="D131" s="48"/>
      <c r="E131" s="48"/>
      <c r="F131" s="49"/>
      <c r="G131" s="49">
        <v>341601.24</v>
      </c>
      <c r="H131" s="49">
        <v>10.039999999999999</v>
      </c>
      <c r="I131" s="48"/>
    </row>
    <row r="133" spans="2:11" x14ac:dyDescent="0.3">
      <c r="C133" s="1" t="s">
        <v>191</v>
      </c>
    </row>
    <row r="134" spans="2:11" x14ac:dyDescent="0.3">
      <c r="C134" s="37" t="s">
        <v>192</v>
      </c>
      <c r="D134" s="37"/>
      <c r="E134" s="37"/>
      <c r="F134" s="37"/>
      <c r="G134" s="37"/>
      <c r="H134" s="37"/>
      <c r="I134" s="37"/>
      <c r="J134" s="37"/>
      <c r="K134" s="37"/>
    </row>
    <row r="135" spans="2:11" x14ac:dyDescent="0.3">
      <c r="C135" s="2" t="s">
        <v>193</v>
      </c>
    </row>
    <row r="136" spans="2:11" x14ac:dyDescent="0.3">
      <c r="C136" s="2" t="s">
        <v>194</v>
      </c>
    </row>
    <row r="137" spans="2:11" ht="30" customHeight="1" x14ac:dyDescent="0.3">
      <c r="C137" s="82" t="s">
        <v>195</v>
      </c>
      <c r="D137" s="83"/>
      <c r="E137" s="83"/>
      <c r="F137" s="83"/>
      <c r="G137" s="83"/>
      <c r="H137" s="83"/>
      <c r="I137" s="83"/>
      <c r="J137" s="83"/>
      <c r="K137" s="83"/>
    </row>
    <row r="138" spans="2:11" x14ac:dyDescent="0.3">
      <c r="C138" s="2" t="s">
        <v>196</v>
      </c>
    </row>
    <row r="140" spans="2:11" x14ac:dyDescent="0.3">
      <c r="C140" s="1" t="s">
        <v>5237</v>
      </c>
      <c r="E140" s="80" t="s">
        <v>5238</v>
      </c>
    </row>
    <row r="141" spans="2:11" x14ac:dyDescent="0.3">
      <c r="E141" s="2" t="s">
        <v>5270</v>
      </c>
    </row>
  </sheetData>
  <mergeCells count="1">
    <mergeCell ref="C137:K137"/>
  </mergeCells>
  <hyperlinks>
    <hyperlink ref="J2" location="'Index'!A1" display="'Index'!A1" xr:uid="{28775D2F-891E-4BF8-9C82-7DDEFA7184CD}"/>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5987B-AB7C-4C19-885B-81DB628FD708}">
  <sheetPr codeName="Sheet1"/>
  <dimension ref="A1:IV126"/>
  <sheetViews>
    <sheetView showGridLines="0" zoomScale="90" zoomScaleNormal="90" workbookViewId="0">
      <pane ySplit="6" topLeftCell="A11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2841</v>
      </c>
      <c r="J2" s="38" t="s">
        <v>4884</v>
      </c>
    </row>
    <row r="3" spans="1:54" ht="16.2" x14ac:dyDescent="0.35">
      <c r="C3" s="1" t="s">
        <v>28</v>
      </c>
      <c r="D3" s="21" t="s">
        <v>2842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2843</v>
      </c>
      <c r="C18" s="57" t="s">
        <v>117</v>
      </c>
      <c r="D18" s="54" t="s">
        <v>2844</v>
      </c>
      <c r="E18" s="6" t="s">
        <v>597</v>
      </c>
      <c r="F18" s="19">
        <v>23000</v>
      </c>
      <c r="G18" s="24">
        <v>21357.06</v>
      </c>
      <c r="H18" s="24">
        <v>5.24</v>
      </c>
      <c r="I18" s="31">
        <v>6.7750000000000004</v>
      </c>
      <c r="J18" s="31"/>
      <c r="K18" s="35" t="s">
        <v>598</v>
      </c>
    </row>
    <row r="19" spans="2:11" x14ac:dyDescent="0.3">
      <c r="B19" s="8" t="s">
        <v>2845</v>
      </c>
      <c r="C19" s="57" t="s">
        <v>2846</v>
      </c>
      <c r="D19" s="54" t="s">
        <v>2847</v>
      </c>
      <c r="E19" s="6" t="s">
        <v>637</v>
      </c>
      <c r="F19" s="19">
        <v>20400</v>
      </c>
      <c r="G19" s="24">
        <v>21040.62</v>
      </c>
      <c r="H19" s="24">
        <v>5.16</v>
      </c>
      <c r="I19" s="31">
        <v>6.4249999999999998</v>
      </c>
      <c r="J19" s="31"/>
      <c r="K19" s="35" t="s">
        <v>598</v>
      </c>
    </row>
    <row r="20" spans="2:11" x14ac:dyDescent="0.3">
      <c r="B20" s="8" t="s">
        <v>632</v>
      </c>
      <c r="C20" s="57" t="s">
        <v>633</v>
      </c>
      <c r="D20" s="54" t="s">
        <v>634</v>
      </c>
      <c r="E20" s="6" t="s">
        <v>597</v>
      </c>
      <c r="F20" s="19">
        <v>185</v>
      </c>
      <c r="G20" s="24">
        <v>19216.36</v>
      </c>
      <c r="H20" s="24">
        <v>4.72</v>
      </c>
      <c r="I20" s="31">
        <v>7.41</v>
      </c>
      <c r="J20" s="31"/>
      <c r="K20" s="35" t="s">
        <v>598</v>
      </c>
    </row>
    <row r="21" spans="2:11" x14ac:dyDescent="0.3">
      <c r="B21" s="8" t="s">
        <v>2848</v>
      </c>
      <c r="C21" s="57" t="s">
        <v>1305</v>
      </c>
      <c r="D21" s="54" t="s">
        <v>2849</v>
      </c>
      <c r="E21" s="6" t="s">
        <v>597</v>
      </c>
      <c r="F21" s="19">
        <v>18000</v>
      </c>
      <c r="G21" s="24">
        <v>18570.099999999999</v>
      </c>
      <c r="H21" s="24">
        <v>4.5599999999999996</v>
      </c>
      <c r="I21" s="31">
        <v>6.9020000000000001</v>
      </c>
      <c r="J21" s="31"/>
      <c r="K21" s="35" t="s">
        <v>598</v>
      </c>
    </row>
    <row r="22" spans="2:11" x14ac:dyDescent="0.3">
      <c r="B22" s="8" t="s">
        <v>1811</v>
      </c>
      <c r="C22" s="57" t="s">
        <v>1806</v>
      </c>
      <c r="D22" s="54" t="s">
        <v>1812</v>
      </c>
      <c r="E22" s="6" t="s">
        <v>621</v>
      </c>
      <c r="F22" s="19">
        <v>17500</v>
      </c>
      <c r="G22" s="24">
        <v>17767.68</v>
      </c>
      <c r="H22" s="24">
        <v>4.3600000000000003</v>
      </c>
      <c r="I22" s="31">
        <v>7.2319000000000004</v>
      </c>
      <c r="J22" s="31"/>
      <c r="K22" s="35" t="s">
        <v>598</v>
      </c>
    </row>
    <row r="23" spans="2:11" x14ac:dyDescent="0.3">
      <c r="B23" s="8" t="s">
        <v>2850</v>
      </c>
      <c r="C23" s="57" t="s">
        <v>409</v>
      </c>
      <c r="D23" s="54" t="s">
        <v>2851</v>
      </c>
      <c r="E23" s="6" t="s">
        <v>606</v>
      </c>
      <c r="F23" s="19">
        <v>1500</v>
      </c>
      <c r="G23" s="24">
        <v>15334.46</v>
      </c>
      <c r="H23" s="24">
        <v>3.76</v>
      </c>
      <c r="I23" s="31">
        <v>6.3425000000000002</v>
      </c>
      <c r="J23" s="31"/>
      <c r="K23" s="35" t="s">
        <v>598</v>
      </c>
    </row>
    <row r="24" spans="2:11" x14ac:dyDescent="0.3">
      <c r="B24" s="8" t="s">
        <v>2852</v>
      </c>
      <c r="C24" s="57" t="s">
        <v>1305</v>
      </c>
      <c r="D24" s="54" t="s">
        <v>2853</v>
      </c>
      <c r="E24" s="6" t="s">
        <v>597</v>
      </c>
      <c r="F24" s="19">
        <v>15000</v>
      </c>
      <c r="G24" s="24">
        <v>15185.3</v>
      </c>
      <c r="H24" s="24">
        <v>3.73</v>
      </c>
      <c r="I24" s="31">
        <v>6.9671000000000003</v>
      </c>
      <c r="J24" s="31"/>
      <c r="K24" s="35" t="s">
        <v>598</v>
      </c>
    </row>
    <row r="25" spans="2:11" x14ac:dyDescent="0.3">
      <c r="B25" s="8" t="s">
        <v>768</v>
      </c>
      <c r="C25" s="57" t="s">
        <v>588</v>
      </c>
      <c r="D25" s="54" t="s">
        <v>769</v>
      </c>
      <c r="E25" s="6" t="s">
        <v>606</v>
      </c>
      <c r="F25" s="19">
        <v>25000</v>
      </c>
      <c r="G25" s="24">
        <v>12517.13</v>
      </c>
      <c r="H25" s="24">
        <v>3.07</v>
      </c>
      <c r="I25" s="31">
        <v>7.4192999999999998</v>
      </c>
      <c r="J25" s="31"/>
      <c r="K25" s="35" t="s">
        <v>598</v>
      </c>
    </row>
    <row r="26" spans="2:11" x14ac:dyDescent="0.3">
      <c r="B26" s="8" t="s">
        <v>2854</v>
      </c>
      <c r="C26" s="57" t="s">
        <v>657</v>
      </c>
      <c r="D26" s="54" t="s">
        <v>2855</v>
      </c>
      <c r="E26" s="6" t="s">
        <v>597</v>
      </c>
      <c r="F26" s="19">
        <v>10000</v>
      </c>
      <c r="G26" s="24">
        <v>10294.52</v>
      </c>
      <c r="H26" s="24">
        <v>2.5299999999999998</v>
      </c>
      <c r="I26" s="31">
        <v>6.6791999999999998</v>
      </c>
      <c r="J26" s="31"/>
      <c r="K26" s="35" t="s">
        <v>598</v>
      </c>
    </row>
    <row r="27" spans="2:11" x14ac:dyDescent="0.3">
      <c r="B27" s="8" t="s">
        <v>1805</v>
      </c>
      <c r="C27" s="57" t="s">
        <v>1806</v>
      </c>
      <c r="D27" s="54" t="s">
        <v>1807</v>
      </c>
      <c r="E27" s="6" t="s">
        <v>621</v>
      </c>
      <c r="F27" s="19">
        <v>10000</v>
      </c>
      <c r="G27" s="24">
        <v>10109.370000000001</v>
      </c>
      <c r="H27" s="24">
        <v>2.48</v>
      </c>
      <c r="I27" s="31">
        <v>7.23</v>
      </c>
      <c r="J27" s="31"/>
      <c r="K27" s="35" t="s">
        <v>598</v>
      </c>
    </row>
    <row r="28" spans="2:11" x14ac:dyDescent="0.3">
      <c r="B28" s="8" t="s">
        <v>2439</v>
      </c>
      <c r="C28" s="57" t="s">
        <v>633</v>
      </c>
      <c r="D28" s="54" t="s">
        <v>2440</v>
      </c>
      <c r="E28" s="6" t="s">
        <v>597</v>
      </c>
      <c r="F28" s="19">
        <v>10000</v>
      </c>
      <c r="G28" s="24">
        <v>10107.85</v>
      </c>
      <c r="H28" s="24">
        <v>2.48</v>
      </c>
      <c r="I28" s="31">
        <v>6.5549999999999997</v>
      </c>
      <c r="J28" s="31"/>
      <c r="K28" s="35" t="s">
        <v>598</v>
      </c>
    </row>
    <row r="29" spans="2:11" x14ac:dyDescent="0.3">
      <c r="B29" s="8" t="s">
        <v>2856</v>
      </c>
      <c r="C29" s="57" t="s">
        <v>41</v>
      </c>
      <c r="D29" s="54" t="s">
        <v>2857</v>
      </c>
      <c r="E29" s="6" t="s">
        <v>597</v>
      </c>
      <c r="F29" s="19">
        <v>1000</v>
      </c>
      <c r="G29" s="24">
        <v>9920.09</v>
      </c>
      <c r="H29" s="24">
        <v>2.44</v>
      </c>
      <c r="I29" s="31">
        <v>6.9950000000000001</v>
      </c>
      <c r="J29" s="31"/>
      <c r="K29" s="35" t="s">
        <v>598</v>
      </c>
    </row>
    <row r="30" spans="2:11" x14ac:dyDescent="0.3">
      <c r="B30" s="8" t="s">
        <v>2645</v>
      </c>
      <c r="C30" s="57" t="s">
        <v>626</v>
      </c>
      <c r="D30" s="54" t="s">
        <v>2646</v>
      </c>
      <c r="E30" s="6" t="s">
        <v>637</v>
      </c>
      <c r="F30" s="19">
        <v>9500</v>
      </c>
      <c r="G30" s="24">
        <v>9716.2999999999993</v>
      </c>
      <c r="H30" s="24">
        <v>2.39</v>
      </c>
      <c r="I30" s="31">
        <v>6.5888</v>
      </c>
      <c r="J30" s="31"/>
      <c r="K30" s="35"/>
    </row>
    <row r="31" spans="2:11" x14ac:dyDescent="0.3">
      <c r="B31" s="8" t="s">
        <v>2529</v>
      </c>
      <c r="C31" s="57" t="s">
        <v>1213</v>
      </c>
      <c r="D31" s="54" t="s">
        <v>2530</v>
      </c>
      <c r="E31" s="6" t="s">
        <v>597</v>
      </c>
      <c r="F31" s="19">
        <v>9000</v>
      </c>
      <c r="G31" s="24">
        <v>9195.0400000000009</v>
      </c>
      <c r="H31" s="24">
        <v>2.2599999999999998</v>
      </c>
      <c r="I31" s="31">
        <v>6.5692000000000004</v>
      </c>
      <c r="J31" s="31"/>
      <c r="K31" s="35" t="s">
        <v>598</v>
      </c>
    </row>
    <row r="32" spans="2:11" x14ac:dyDescent="0.3">
      <c r="B32" s="8" t="s">
        <v>2858</v>
      </c>
      <c r="C32" s="57" t="s">
        <v>1213</v>
      </c>
      <c r="D32" s="54" t="s">
        <v>2859</v>
      </c>
      <c r="E32" s="6" t="s">
        <v>597</v>
      </c>
      <c r="F32" s="19">
        <v>7500</v>
      </c>
      <c r="G32" s="24">
        <v>7657.03</v>
      </c>
      <c r="H32" s="24">
        <v>1.88</v>
      </c>
      <c r="I32" s="31">
        <v>6.5692000000000004</v>
      </c>
      <c r="J32" s="31"/>
      <c r="K32" s="35" t="s">
        <v>598</v>
      </c>
    </row>
    <row r="33" spans="2:11" x14ac:dyDescent="0.3">
      <c r="B33" s="8" t="s">
        <v>1832</v>
      </c>
      <c r="C33" s="57" t="s">
        <v>1833</v>
      </c>
      <c r="D33" s="54" t="s">
        <v>1834</v>
      </c>
      <c r="E33" s="6" t="s">
        <v>613</v>
      </c>
      <c r="F33" s="19">
        <v>68</v>
      </c>
      <c r="G33" s="24">
        <v>7155.4</v>
      </c>
      <c r="H33" s="24">
        <v>1.76</v>
      </c>
      <c r="I33" s="31">
        <v>7.4854000000000003</v>
      </c>
      <c r="J33" s="31"/>
      <c r="K33" s="35" t="s">
        <v>598</v>
      </c>
    </row>
    <row r="34" spans="2:11" x14ac:dyDescent="0.3">
      <c r="B34" s="8" t="s">
        <v>2860</v>
      </c>
      <c r="C34" s="57" t="s">
        <v>2710</v>
      </c>
      <c r="D34" s="54" t="s">
        <v>2861</v>
      </c>
      <c r="E34" s="6" t="s">
        <v>597</v>
      </c>
      <c r="F34" s="19">
        <v>650</v>
      </c>
      <c r="G34" s="24">
        <v>6586.1</v>
      </c>
      <c r="H34" s="24">
        <v>1.62</v>
      </c>
      <c r="I34" s="31">
        <v>6.4466999999999999</v>
      </c>
      <c r="J34" s="31"/>
      <c r="K34" s="35" t="s">
        <v>598</v>
      </c>
    </row>
    <row r="35" spans="2:11" x14ac:dyDescent="0.3">
      <c r="B35" s="8" t="s">
        <v>1179</v>
      </c>
      <c r="C35" s="57" t="s">
        <v>686</v>
      </c>
      <c r="D35" s="54" t="s">
        <v>1180</v>
      </c>
      <c r="E35" s="6" t="s">
        <v>597</v>
      </c>
      <c r="F35" s="19">
        <v>6200</v>
      </c>
      <c r="G35" s="24">
        <v>6364.8</v>
      </c>
      <c r="H35" s="24">
        <v>1.56</v>
      </c>
      <c r="I35" s="31">
        <v>6.8</v>
      </c>
      <c r="J35" s="31"/>
      <c r="K35" s="35" t="s">
        <v>598</v>
      </c>
    </row>
    <row r="36" spans="2:11" x14ac:dyDescent="0.3">
      <c r="B36" s="8" t="s">
        <v>635</v>
      </c>
      <c r="C36" s="57" t="s">
        <v>626</v>
      </c>
      <c r="D36" s="54" t="s">
        <v>636</v>
      </c>
      <c r="E36" s="6" t="s">
        <v>637</v>
      </c>
      <c r="F36" s="19">
        <v>5000</v>
      </c>
      <c r="G36" s="24">
        <v>5180.8100000000004</v>
      </c>
      <c r="H36" s="24">
        <v>1.27</v>
      </c>
      <c r="I36" s="31">
        <v>6.67</v>
      </c>
      <c r="J36" s="31"/>
      <c r="K36" s="35" t="s">
        <v>598</v>
      </c>
    </row>
    <row r="37" spans="2:11" x14ac:dyDescent="0.3">
      <c r="B37" s="8" t="s">
        <v>2862</v>
      </c>
      <c r="C37" s="57" t="s">
        <v>1213</v>
      </c>
      <c r="D37" s="54" t="s">
        <v>2863</v>
      </c>
      <c r="E37" s="6" t="s">
        <v>597</v>
      </c>
      <c r="F37" s="19">
        <v>5000</v>
      </c>
      <c r="G37" s="24">
        <v>5122.96</v>
      </c>
      <c r="H37" s="24">
        <v>1.26</v>
      </c>
      <c r="I37" s="31">
        <v>6.65</v>
      </c>
      <c r="J37" s="31"/>
      <c r="K37" s="35" t="s">
        <v>598</v>
      </c>
    </row>
    <row r="38" spans="2:11" x14ac:dyDescent="0.3">
      <c r="B38" s="8" t="s">
        <v>2864</v>
      </c>
      <c r="C38" s="57" t="s">
        <v>1213</v>
      </c>
      <c r="D38" s="54" t="s">
        <v>2865</v>
      </c>
      <c r="E38" s="6" t="s">
        <v>597</v>
      </c>
      <c r="F38" s="19">
        <v>5000</v>
      </c>
      <c r="G38" s="24">
        <v>5108.01</v>
      </c>
      <c r="H38" s="24">
        <v>1.25</v>
      </c>
      <c r="I38" s="31">
        <v>6.5692000000000004</v>
      </c>
      <c r="J38" s="31"/>
      <c r="K38" s="35" t="s">
        <v>598</v>
      </c>
    </row>
    <row r="39" spans="2:11" x14ac:dyDescent="0.3">
      <c r="B39" s="8" t="s">
        <v>2866</v>
      </c>
      <c r="C39" s="57" t="s">
        <v>686</v>
      </c>
      <c r="D39" s="54" t="s">
        <v>2867</v>
      </c>
      <c r="E39" s="6" t="s">
        <v>597</v>
      </c>
      <c r="F39" s="19">
        <v>500</v>
      </c>
      <c r="G39" s="24">
        <v>5084.47</v>
      </c>
      <c r="H39" s="24">
        <v>1.25</v>
      </c>
      <c r="I39" s="31">
        <v>6.5049999999999999</v>
      </c>
      <c r="J39" s="31"/>
      <c r="K39" s="35" t="s">
        <v>598</v>
      </c>
    </row>
    <row r="40" spans="2:11" x14ac:dyDescent="0.3">
      <c r="B40" s="8" t="s">
        <v>2868</v>
      </c>
      <c r="C40" s="57" t="s">
        <v>41</v>
      </c>
      <c r="D40" s="54" t="s">
        <v>2869</v>
      </c>
      <c r="E40" s="6" t="s">
        <v>597</v>
      </c>
      <c r="F40" s="19">
        <v>500</v>
      </c>
      <c r="G40" s="24">
        <v>5064.12</v>
      </c>
      <c r="H40" s="24">
        <v>1.24</v>
      </c>
      <c r="I40" s="31">
        <v>6.8452999999999999</v>
      </c>
      <c r="J40" s="31"/>
      <c r="K40" s="35" t="s">
        <v>598</v>
      </c>
    </row>
    <row r="41" spans="2:11" x14ac:dyDescent="0.3">
      <c r="B41" s="8" t="s">
        <v>1177</v>
      </c>
      <c r="C41" s="57" t="s">
        <v>117</v>
      </c>
      <c r="D41" s="54" t="s">
        <v>1178</v>
      </c>
      <c r="E41" s="6" t="s">
        <v>597</v>
      </c>
      <c r="F41" s="19">
        <v>5000</v>
      </c>
      <c r="G41" s="24">
        <v>5063.08</v>
      </c>
      <c r="H41" s="24">
        <v>1.24</v>
      </c>
      <c r="I41" s="31">
        <v>6.7572000000000001</v>
      </c>
      <c r="J41" s="31"/>
      <c r="K41" s="35" t="s">
        <v>598</v>
      </c>
    </row>
    <row r="42" spans="2:11" x14ac:dyDescent="0.3">
      <c r="B42" s="8" t="s">
        <v>2870</v>
      </c>
      <c r="C42" s="57" t="s">
        <v>657</v>
      </c>
      <c r="D42" s="54" t="s">
        <v>2871</v>
      </c>
      <c r="E42" s="6" t="s">
        <v>597</v>
      </c>
      <c r="F42" s="19">
        <v>5000</v>
      </c>
      <c r="G42" s="24">
        <v>5007.04</v>
      </c>
      <c r="H42" s="24">
        <v>1.23</v>
      </c>
      <c r="I42" s="31">
        <v>6.5644999999999998</v>
      </c>
      <c r="J42" s="31"/>
      <c r="K42" s="35"/>
    </row>
    <row r="43" spans="2:11" x14ac:dyDescent="0.3">
      <c r="B43" s="8" t="s">
        <v>1194</v>
      </c>
      <c r="C43" s="57" t="s">
        <v>691</v>
      </c>
      <c r="D43" s="54" t="s">
        <v>1195</v>
      </c>
      <c r="E43" s="6" t="s">
        <v>597</v>
      </c>
      <c r="F43" s="19">
        <v>400</v>
      </c>
      <c r="G43" s="24">
        <v>3998.9</v>
      </c>
      <c r="H43" s="24">
        <v>0.98</v>
      </c>
      <c r="I43" s="31">
        <v>7.2484000000000002</v>
      </c>
      <c r="J43" s="31">
        <v>6.9984425196500002</v>
      </c>
      <c r="K43" s="35" t="s">
        <v>598</v>
      </c>
    </row>
    <row r="44" spans="2:11" x14ac:dyDescent="0.3">
      <c r="B44" s="8" t="s">
        <v>2872</v>
      </c>
      <c r="C44" s="57" t="s">
        <v>2846</v>
      </c>
      <c r="D44" s="54" t="s">
        <v>2873</v>
      </c>
      <c r="E44" s="6" t="s">
        <v>597</v>
      </c>
      <c r="F44" s="19">
        <v>350</v>
      </c>
      <c r="G44" s="24">
        <v>3616.47</v>
      </c>
      <c r="H44" s="24">
        <v>0.89</v>
      </c>
      <c r="I44" s="31">
        <v>6.4950000000000001</v>
      </c>
      <c r="J44" s="31"/>
      <c r="K44" s="35" t="s">
        <v>598</v>
      </c>
    </row>
    <row r="45" spans="2:11" x14ac:dyDescent="0.3">
      <c r="B45" s="8" t="s">
        <v>2874</v>
      </c>
      <c r="C45" s="57" t="s">
        <v>2371</v>
      </c>
      <c r="D45" s="54" t="s">
        <v>2875</v>
      </c>
      <c r="E45" s="6" t="s">
        <v>637</v>
      </c>
      <c r="F45" s="19">
        <v>1650</v>
      </c>
      <c r="G45" s="24">
        <v>3374.79</v>
      </c>
      <c r="H45" s="24">
        <v>0.83</v>
      </c>
      <c r="I45" s="31">
        <v>6.38</v>
      </c>
      <c r="J45" s="31"/>
      <c r="K45" s="35" t="s">
        <v>598</v>
      </c>
    </row>
    <row r="46" spans="2:11" x14ac:dyDescent="0.3">
      <c r="B46" s="8" t="s">
        <v>2876</v>
      </c>
      <c r="C46" s="57" t="s">
        <v>117</v>
      </c>
      <c r="D46" s="54" t="s">
        <v>2877</v>
      </c>
      <c r="E46" s="6" t="s">
        <v>597</v>
      </c>
      <c r="F46" s="19">
        <v>3500</v>
      </c>
      <c r="G46" s="24">
        <v>3246.34</v>
      </c>
      <c r="H46" s="24">
        <v>0.8</v>
      </c>
      <c r="I46" s="31">
        <v>6.7592999999999996</v>
      </c>
      <c r="J46" s="31"/>
      <c r="K46" s="35" t="s">
        <v>598</v>
      </c>
    </row>
    <row r="47" spans="2:11" x14ac:dyDescent="0.3">
      <c r="B47" s="8" t="s">
        <v>2878</v>
      </c>
      <c r="C47" s="57" t="s">
        <v>2371</v>
      </c>
      <c r="D47" s="54" t="s">
        <v>2879</v>
      </c>
      <c r="E47" s="6" t="s">
        <v>606</v>
      </c>
      <c r="F47" s="19">
        <v>2500</v>
      </c>
      <c r="G47" s="24">
        <v>2578.0500000000002</v>
      </c>
      <c r="H47" s="24">
        <v>0.63</v>
      </c>
      <c r="I47" s="31">
        <v>6.742</v>
      </c>
      <c r="J47" s="31"/>
      <c r="K47" s="35" t="s">
        <v>598</v>
      </c>
    </row>
    <row r="48" spans="2:11" x14ac:dyDescent="0.3">
      <c r="B48" s="8" t="s">
        <v>2880</v>
      </c>
      <c r="C48" s="57" t="s">
        <v>2846</v>
      </c>
      <c r="D48" s="54" t="s">
        <v>2881</v>
      </c>
      <c r="E48" s="6" t="s">
        <v>597</v>
      </c>
      <c r="F48" s="19">
        <v>250</v>
      </c>
      <c r="G48" s="24">
        <v>2572.23</v>
      </c>
      <c r="H48" s="24">
        <v>0.63</v>
      </c>
      <c r="I48" s="31">
        <v>6.4249999999999998</v>
      </c>
      <c r="J48" s="31"/>
      <c r="K48" s="35" t="s">
        <v>598</v>
      </c>
    </row>
    <row r="49" spans="2:11" x14ac:dyDescent="0.3">
      <c r="B49" s="8" t="s">
        <v>2643</v>
      </c>
      <c r="C49" s="57" t="s">
        <v>1213</v>
      </c>
      <c r="D49" s="54" t="s">
        <v>2644</v>
      </c>
      <c r="E49" s="6" t="s">
        <v>597</v>
      </c>
      <c r="F49" s="19">
        <v>2500</v>
      </c>
      <c r="G49" s="24">
        <v>2571.02</v>
      </c>
      <c r="H49" s="24">
        <v>0.63</v>
      </c>
      <c r="I49" s="31">
        <v>6.67</v>
      </c>
      <c r="J49" s="31"/>
      <c r="K49" s="35"/>
    </row>
    <row r="50" spans="2:11" x14ac:dyDescent="0.3">
      <c r="B50" s="8" t="s">
        <v>2882</v>
      </c>
      <c r="C50" s="57" t="s">
        <v>2371</v>
      </c>
      <c r="D50" s="54" t="s">
        <v>2883</v>
      </c>
      <c r="E50" s="6" t="s">
        <v>637</v>
      </c>
      <c r="F50" s="19">
        <v>1250</v>
      </c>
      <c r="G50" s="24">
        <v>2558.87</v>
      </c>
      <c r="H50" s="24">
        <v>0.63</v>
      </c>
      <c r="I50" s="31">
        <v>6.3650000000000002</v>
      </c>
      <c r="J50" s="31"/>
      <c r="K50" s="35" t="s">
        <v>598</v>
      </c>
    </row>
    <row r="51" spans="2:11" x14ac:dyDescent="0.3">
      <c r="B51" s="8" t="s">
        <v>2651</v>
      </c>
      <c r="C51" s="57" t="s">
        <v>1213</v>
      </c>
      <c r="D51" s="54" t="s">
        <v>2652</v>
      </c>
      <c r="E51" s="6" t="s">
        <v>597</v>
      </c>
      <c r="F51" s="19">
        <v>2500</v>
      </c>
      <c r="G51" s="24">
        <v>2555.34</v>
      </c>
      <c r="H51" s="24">
        <v>0.63</v>
      </c>
      <c r="I51" s="31">
        <v>6.65</v>
      </c>
      <c r="J51" s="31"/>
      <c r="K51" s="35"/>
    </row>
    <row r="52" spans="2:11" x14ac:dyDescent="0.3">
      <c r="B52" s="8" t="s">
        <v>2884</v>
      </c>
      <c r="C52" s="57" t="s">
        <v>301</v>
      </c>
      <c r="D52" s="54" t="s">
        <v>2885</v>
      </c>
      <c r="E52" s="6" t="s">
        <v>637</v>
      </c>
      <c r="F52" s="19">
        <v>250</v>
      </c>
      <c r="G52" s="24">
        <v>2548.27</v>
      </c>
      <c r="H52" s="24">
        <v>0.63</v>
      </c>
      <c r="I52" s="31">
        <v>6.8354999999999997</v>
      </c>
      <c r="J52" s="31"/>
      <c r="K52" s="35" t="s">
        <v>598</v>
      </c>
    </row>
    <row r="53" spans="2:11" x14ac:dyDescent="0.3">
      <c r="B53" s="8" t="s">
        <v>2886</v>
      </c>
      <c r="C53" s="57" t="s">
        <v>691</v>
      </c>
      <c r="D53" s="54" t="s">
        <v>2887</v>
      </c>
      <c r="E53" s="6" t="s">
        <v>597</v>
      </c>
      <c r="F53" s="19">
        <v>25</v>
      </c>
      <c r="G53" s="24">
        <v>2498.64</v>
      </c>
      <c r="H53" s="24">
        <v>0.61</v>
      </c>
      <c r="I53" s="31">
        <v>7.0987999999999998</v>
      </c>
      <c r="J53" s="31">
        <v>7.096083126149999</v>
      </c>
      <c r="K53" s="35" t="s">
        <v>598</v>
      </c>
    </row>
    <row r="54" spans="2:11" x14ac:dyDescent="0.3">
      <c r="B54" s="8" t="s">
        <v>2888</v>
      </c>
      <c r="C54" s="57" t="s">
        <v>633</v>
      </c>
      <c r="D54" s="54" t="s">
        <v>2889</v>
      </c>
      <c r="E54" s="6" t="s">
        <v>637</v>
      </c>
      <c r="F54" s="19">
        <v>2500</v>
      </c>
      <c r="G54" s="24">
        <v>2498.5</v>
      </c>
      <c r="H54" s="24">
        <v>0.61</v>
      </c>
      <c r="I54" s="31">
        <v>6.819</v>
      </c>
      <c r="J54" s="31"/>
      <c r="K54" s="35" t="s">
        <v>598</v>
      </c>
    </row>
    <row r="55" spans="2:11" x14ac:dyDescent="0.3">
      <c r="B55" s="8" t="s">
        <v>2890</v>
      </c>
      <c r="C55" s="57" t="s">
        <v>2891</v>
      </c>
      <c r="D55" s="54" t="s">
        <v>2892</v>
      </c>
      <c r="E55" s="6" t="s">
        <v>613</v>
      </c>
      <c r="F55" s="19">
        <v>10</v>
      </c>
      <c r="G55" s="24">
        <v>1020.38</v>
      </c>
      <c r="H55" s="24">
        <v>0.25</v>
      </c>
      <c r="I55" s="31">
        <v>7.7278694000000003</v>
      </c>
      <c r="J55" s="31"/>
      <c r="K55" s="35" t="s">
        <v>598</v>
      </c>
    </row>
    <row r="56" spans="2:11" x14ac:dyDescent="0.3">
      <c r="B56" s="8" t="s">
        <v>1110</v>
      </c>
      <c r="C56" s="57" t="s">
        <v>1111</v>
      </c>
      <c r="D56" s="54" t="s">
        <v>1112</v>
      </c>
      <c r="E56" s="6" t="s">
        <v>1113</v>
      </c>
      <c r="F56" s="19">
        <v>67</v>
      </c>
      <c r="G56" s="24">
        <v>678.1</v>
      </c>
      <c r="H56" s="24">
        <v>0.17</v>
      </c>
      <c r="I56" s="31">
        <v>7.7099000000000002</v>
      </c>
      <c r="J56" s="31"/>
      <c r="K56" s="35" t="s">
        <v>598</v>
      </c>
    </row>
    <row r="57" spans="2:11" x14ac:dyDescent="0.3">
      <c r="B57" s="8" t="s">
        <v>2893</v>
      </c>
      <c r="C57" s="57" t="s">
        <v>117</v>
      </c>
      <c r="D57" s="54" t="s">
        <v>2894</v>
      </c>
      <c r="E57" s="6" t="s">
        <v>597</v>
      </c>
      <c r="F57" s="19">
        <v>40</v>
      </c>
      <c r="G57" s="24">
        <v>527.28</v>
      </c>
      <c r="H57" s="24">
        <v>0.13</v>
      </c>
      <c r="I57" s="31">
        <v>6.3967000000000001</v>
      </c>
      <c r="J57" s="31"/>
      <c r="K57" s="35" t="s">
        <v>598</v>
      </c>
    </row>
    <row r="58" spans="2:11" x14ac:dyDescent="0.3">
      <c r="B58" s="8" t="s">
        <v>2895</v>
      </c>
      <c r="C58" s="57" t="s">
        <v>2371</v>
      </c>
      <c r="D58" s="54" t="s">
        <v>2896</v>
      </c>
      <c r="E58" s="6" t="s">
        <v>637</v>
      </c>
      <c r="F58" s="19">
        <v>100</v>
      </c>
      <c r="G58" s="24">
        <v>205.53</v>
      </c>
      <c r="H58" s="24">
        <v>0.05</v>
      </c>
      <c r="I58" s="31">
        <v>6.4749999999999996</v>
      </c>
      <c r="J58" s="31"/>
      <c r="K58" s="35" t="s">
        <v>598</v>
      </c>
    </row>
    <row r="59" spans="2:11" x14ac:dyDescent="0.3">
      <c r="C59" s="58" t="s">
        <v>175</v>
      </c>
      <c r="D59" s="54"/>
      <c r="E59" s="6"/>
      <c r="F59" s="19"/>
      <c r="G59" s="25">
        <v>300774.40999999997</v>
      </c>
      <c r="H59" s="25">
        <v>73.84</v>
      </c>
      <c r="I59" s="31"/>
      <c r="J59" s="31"/>
      <c r="K59" s="35"/>
    </row>
    <row r="60" spans="2:11" x14ac:dyDescent="0.3">
      <c r="C60" s="57"/>
      <c r="D60" s="54"/>
      <c r="E60" s="6"/>
      <c r="F60" s="19"/>
      <c r="G60" s="24"/>
      <c r="H60" s="24"/>
      <c r="I60" s="31"/>
      <c r="J60" s="31"/>
      <c r="K60" s="35"/>
    </row>
    <row r="61" spans="2:11" x14ac:dyDescent="0.3">
      <c r="C61" s="58" t="s">
        <v>7</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8" t="s">
        <v>8</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9" t="s">
        <v>9</v>
      </c>
      <c r="D65" s="54"/>
      <c r="E65" s="6"/>
      <c r="F65" s="19"/>
      <c r="G65" s="24"/>
      <c r="H65" s="24"/>
      <c r="I65" s="31"/>
      <c r="J65" s="31"/>
      <c r="K65" s="35"/>
    </row>
    <row r="66" spans="1:11" x14ac:dyDescent="0.3">
      <c r="B66" s="8" t="s">
        <v>706</v>
      </c>
      <c r="C66" s="57" t="s">
        <v>707</v>
      </c>
      <c r="D66" s="54" t="s">
        <v>708</v>
      </c>
      <c r="E66" s="6" t="s">
        <v>186</v>
      </c>
      <c r="F66" s="19">
        <v>23000000</v>
      </c>
      <c r="G66" s="24">
        <v>23826.37</v>
      </c>
      <c r="H66" s="24">
        <v>5.85</v>
      </c>
      <c r="I66" s="31">
        <v>6.3730647999999999</v>
      </c>
      <c r="J66" s="31"/>
      <c r="K66" s="35"/>
    </row>
    <row r="67" spans="1:11" x14ac:dyDescent="0.3">
      <c r="B67" s="8" t="s">
        <v>709</v>
      </c>
      <c r="C67" s="57" t="s">
        <v>710</v>
      </c>
      <c r="D67" s="54" t="s">
        <v>711</v>
      </c>
      <c r="E67" s="6" t="s">
        <v>186</v>
      </c>
      <c r="F67" s="19">
        <v>19339800</v>
      </c>
      <c r="G67" s="24">
        <v>19984.07</v>
      </c>
      <c r="H67" s="24">
        <v>4.91</v>
      </c>
      <c r="I67" s="31">
        <v>6.9406121000000001</v>
      </c>
      <c r="J67" s="31"/>
      <c r="K67" s="35"/>
    </row>
    <row r="68" spans="1:11" x14ac:dyDescent="0.3">
      <c r="B68" s="8" t="s">
        <v>2133</v>
      </c>
      <c r="C68" s="57" t="s">
        <v>2134</v>
      </c>
      <c r="D68" s="54" t="s">
        <v>2135</v>
      </c>
      <c r="E68" s="6" t="s">
        <v>186</v>
      </c>
      <c r="F68" s="19">
        <v>3500000</v>
      </c>
      <c r="G68" s="24">
        <v>3528.98</v>
      </c>
      <c r="H68" s="24">
        <v>0.87</v>
      </c>
      <c r="I68" s="31">
        <v>6.3127529999999998</v>
      </c>
      <c r="J68" s="31"/>
      <c r="K68" s="35"/>
    </row>
    <row r="69" spans="1:11" x14ac:dyDescent="0.3">
      <c r="C69" s="58" t="s">
        <v>175</v>
      </c>
      <c r="D69" s="54"/>
      <c r="E69" s="6"/>
      <c r="F69" s="19"/>
      <c r="G69" s="25">
        <v>47339.42</v>
      </c>
      <c r="H69" s="25">
        <v>11.63</v>
      </c>
      <c r="I69" s="31"/>
      <c r="J69" s="31"/>
      <c r="K69" s="35"/>
    </row>
    <row r="70" spans="1:11" x14ac:dyDescent="0.3">
      <c r="C70" s="57"/>
      <c r="D70" s="54"/>
      <c r="E70" s="6"/>
      <c r="F70" s="19"/>
      <c r="G70" s="24"/>
      <c r="H70" s="24"/>
      <c r="I70" s="31"/>
      <c r="J70" s="31"/>
      <c r="K70" s="35"/>
    </row>
    <row r="71" spans="1:11" x14ac:dyDescent="0.3">
      <c r="C71" s="59" t="s">
        <v>10</v>
      </c>
      <c r="D71" s="54"/>
      <c r="E71" s="6"/>
      <c r="F71" s="19"/>
      <c r="G71" s="24"/>
      <c r="H71" s="24"/>
      <c r="I71" s="31"/>
      <c r="J71" s="31"/>
      <c r="K71" s="35"/>
    </row>
    <row r="72" spans="1:11" x14ac:dyDescent="0.3">
      <c r="B72" s="8" t="s">
        <v>2897</v>
      </c>
      <c r="C72" s="57" t="s">
        <v>2898</v>
      </c>
      <c r="D72" s="54" t="s">
        <v>2899</v>
      </c>
      <c r="E72" s="6" t="s">
        <v>186</v>
      </c>
      <c r="F72" s="19">
        <v>9781000</v>
      </c>
      <c r="G72" s="24">
        <v>10366.790000000001</v>
      </c>
      <c r="H72" s="24">
        <v>2.54</v>
      </c>
      <c r="I72" s="31">
        <v>6.7398961000000002</v>
      </c>
      <c r="J72" s="31"/>
      <c r="K72" s="35"/>
    </row>
    <row r="73" spans="1:11" x14ac:dyDescent="0.3">
      <c r="B73" s="8" t="s">
        <v>2900</v>
      </c>
      <c r="C73" s="57" t="s">
        <v>2901</v>
      </c>
      <c r="D73" s="54" t="s">
        <v>2902</v>
      </c>
      <c r="E73" s="6" t="s">
        <v>186</v>
      </c>
      <c r="F73" s="19">
        <v>7500000</v>
      </c>
      <c r="G73" s="24">
        <v>8014.16</v>
      </c>
      <c r="H73" s="24">
        <v>1.97</v>
      </c>
      <c r="I73" s="31">
        <v>6.7700854000000001</v>
      </c>
      <c r="J73" s="31"/>
      <c r="K73" s="35"/>
    </row>
    <row r="74" spans="1:11" x14ac:dyDescent="0.3">
      <c r="B74" s="8" t="s">
        <v>2903</v>
      </c>
      <c r="C74" s="57" t="s">
        <v>2904</v>
      </c>
      <c r="D74" s="54" t="s">
        <v>2905</v>
      </c>
      <c r="E74" s="6" t="s">
        <v>186</v>
      </c>
      <c r="F74" s="19">
        <v>6500000</v>
      </c>
      <c r="G74" s="24">
        <v>6518.41</v>
      </c>
      <c r="H74" s="24">
        <v>1.6</v>
      </c>
      <c r="I74" s="31">
        <v>6.7605781</v>
      </c>
      <c r="J74" s="31"/>
      <c r="K74" s="35"/>
    </row>
    <row r="75" spans="1:11" x14ac:dyDescent="0.3">
      <c r="B75" s="8" t="s">
        <v>2906</v>
      </c>
      <c r="C75" s="57" t="s">
        <v>2907</v>
      </c>
      <c r="D75" s="54" t="s">
        <v>2908</v>
      </c>
      <c r="E75" s="6" t="s">
        <v>186</v>
      </c>
      <c r="F75" s="19">
        <v>4500000</v>
      </c>
      <c r="G75" s="24">
        <v>4810.7700000000004</v>
      </c>
      <c r="H75" s="24">
        <v>1.18</v>
      </c>
      <c r="I75" s="31">
        <v>6.6714371999999997</v>
      </c>
      <c r="J75" s="31"/>
      <c r="K75" s="35"/>
    </row>
    <row r="76" spans="1:11" x14ac:dyDescent="0.3">
      <c r="B76" s="8" t="s">
        <v>2909</v>
      </c>
      <c r="C76" s="57" t="s">
        <v>2910</v>
      </c>
      <c r="D76" s="54" t="s">
        <v>2911</v>
      </c>
      <c r="E76" s="6" t="s">
        <v>186</v>
      </c>
      <c r="F76" s="19">
        <v>4000000</v>
      </c>
      <c r="G76" s="24">
        <v>4304.76</v>
      </c>
      <c r="H76" s="24">
        <v>1.06</v>
      </c>
      <c r="I76" s="31">
        <v>6.5953251000000002</v>
      </c>
      <c r="J76" s="31"/>
      <c r="K76" s="35"/>
    </row>
    <row r="77" spans="1:11" x14ac:dyDescent="0.3">
      <c r="B77" s="8" t="s">
        <v>2912</v>
      </c>
      <c r="C77" s="57" t="s">
        <v>2913</v>
      </c>
      <c r="D77" s="54" t="s">
        <v>2914</v>
      </c>
      <c r="E77" s="6" t="s">
        <v>186</v>
      </c>
      <c r="F77" s="19">
        <v>2500000</v>
      </c>
      <c r="G77" s="24">
        <v>2655.88</v>
      </c>
      <c r="H77" s="24">
        <v>0.65</v>
      </c>
      <c r="I77" s="31">
        <v>6.7700854000000001</v>
      </c>
      <c r="J77" s="31"/>
      <c r="K77" s="35"/>
    </row>
    <row r="78" spans="1:11" x14ac:dyDescent="0.3">
      <c r="C78" s="58" t="s">
        <v>175</v>
      </c>
      <c r="D78" s="54"/>
      <c r="E78" s="6"/>
      <c r="F78" s="19"/>
      <c r="G78" s="25">
        <v>36670.769999999997</v>
      </c>
      <c r="H78" s="25">
        <v>9</v>
      </c>
      <c r="I78" s="31"/>
      <c r="J78" s="31"/>
      <c r="K78" s="35"/>
    </row>
    <row r="79" spans="1:11" x14ac:dyDescent="0.3">
      <c r="C79" s="57"/>
      <c r="D79" s="54"/>
      <c r="E79" s="6"/>
      <c r="F79" s="19"/>
      <c r="G79" s="24"/>
      <c r="H79" s="24"/>
      <c r="I79" s="31"/>
      <c r="J79" s="31"/>
      <c r="K79" s="35"/>
    </row>
    <row r="80" spans="1:11" x14ac:dyDescent="0.3">
      <c r="A80" s="10"/>
      <c r="B80" s="28"/>
      <c r="C80" s="58" t="s">
        <v>11</v>
      </c>
      <c r="D80" s="54"/>
      <c r="E80" s="6"/>
      <c r="F80" s="19"/>
      <c r="G80" s="24"/>
      <c r="H80" s="24"/>
      <c r="I80" s="31"/>
      <c r="J80" s="31"/>
      <c r="K80" s="35"/>
    </row>
    <row r="81" spans="1:11" x14ac:dyDescent="0.3">
      <c r="A81" s="28"/>
      <c r="B81" s="28"/>
      <c r="C81" s="58" t="s">
        <v>13</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C83" s="59" t="s">
        <v>14</v>
      </c>
      <c r="D83" s="54"/>
      <c r="E83" s="6"/>
      <c r="F83" s="19"/>
      <c r="G83" s="24"/>
      <c r="H83" s="24"/>
      <c r="I83" s="31"/>
      <c r="J83" s="31"/>
      <c r="K83" s="35"/>
    </row>
    <row r="84" spans="1:11" x14ac:dyDescent="0.3">
      <c r="B84" s="8" t="s">
        <v>1703</v>
      </c>
      <c r="C84" s="57" t="s">
        <v>450</v>
      </c>
      <c r="D84" s="54" t="s">
        <v>1704</v>
      </c>
      <c r="E84" s="6" t="s">
        <v>735</v>
      </c>
      <c r="F84" s="19">
        <v>1500</v>
      </c>
      <c r="G84" s="24">
        <v>7210.73</v>
      </c>
      <c r="H84" s="24">
        <v>1.77</v>
      </c>
      <c r="I84" s="31">
        <v>7.2850000000000001</v>
      </c>
      <c r="J84" s="31"/>
      <c r="K84" s="35" t="s">
        <v>598</v>
      </c>
    </row>
    <row r="85" spans="1:11" x14ac:dyDescent="0.3">
      <c r="C85" s="58" t="s">
        <v>175</v>
      </c>
      <c r="D85" s="54"/>
      <c r="E85" s="6"/>
      <c r="F85" s="19"/>
      <c r="G85" s="25">
        <v>7210.73</v>
      </c>
      <c r="H85" s="25">
        <v>1.77</v>
      </c>
      <c r="I85" s="31"/>
      <c r="J85" s="31"/>
      <c r="K85" s="35"/>
    </row>
    <row r="86" spans="1:11" x14ac:dyDescent="0.3">
      <c r="C86" s="57"/>
      <c r="D86" s="54"/>
      <c r="E86" s="6"/>
      <c r="F86" s="19"/>
      <c r="G86" s="24"/>
      <c r="H86" s="24"/>
      <c r="I86" s="31"/>
      <c r="J86" s="31"/>
      <c r="K86" s="35"/>
    </row>
    <row r="87" spans="1:11" x14ac:dyDescent="0.3">
      <c r="C87" s="58" t="s">
        <v>15</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16</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17</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A93" s="10"/>
      <c r="B93" s="28"/>
      <c r="C93" s="58" t="s">
        <v>18</v>
      </c>
      <c r="D93" s="54"/>
      <c r="E93" s="6"/>
      <c r="F93" s="19"/>
      <c r="G93" s="24"/>
      <c r="H93" s="24"/>
      <c r="I93" s="31"/>
      <c r="J93" s="31"/>
      <c r="K93" s="35"/>
    </row>
    <row r="94" spans="1:11" x14ac:dyDescent="0.3">
      <c r="A94" s="28"/>
      <c r="B94" s="28"/>
      <c r="C94" s="58" t="s">
        <v>19</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C96" s="59" t="s">
        <v>20</v>
      </c>
      <c r="D96" s="54"/>
      <c r="E96" s="6"/>
      <c r="F96" s="19"/>
      <c r="G96" s="24"/>
      <c r="H96" s="24"/>
      <c r="I96" s="31"/>
      <c r="J96" s="31"/>
      <c r="K96" s="35"/>
    </row>
    <row r="97" spans="1:54" x14ac:dyDescent="0.3">
      <c r="B97" s="8" t="s">
        <v>785</v>
      </c>
      <c r="C97" s="57" t="s">
        <v>5149</v>
      </c>
      <c r="D97" s="54" t="s">
        <v>786</v>
      </c>
      <c r="E97" s="6" t="s">
        <v>787</v>
      </c>
      <c r="F97" s="19">
        <v>12638.668</v>
      </c>
      <c r="G97" s="24">
        <v>1414.39</v>
      </c>
      <c r="H97" s="24">
        <v>0.35</v>
      </c>
      <c r="I97" s="31">
        <v>5.71</v>
      </c>
      <c r="J97" s="31"/>
      <c r="K97" s="35"/>
    </row>
    <row r="98" spans="1:54" x14ac:dyDescent="0.3">
      <c r="C98" s="58" t="s">
        <v>175</v>
      </c>
      <c r="D98" s="54"/>
      <c r="E98" s="6"/>
      <c r="F98" s="19"/>
      <c r="G98" s="25">
        <v>1414.39</v>
      </c>
      <c r="H98" s="25">
        <v>0.35</v>
      </c>
      <c r="I98" s="31"/>
      <c r="J98" s="31"/>
      <c r="K98" s="35"/>
    </row>
    <row r="99" spans="1:54" x14ac:dyDescent="0.3">
      <c r="C99" s="57"/>
      <c r="D99" s="54"/>
      <c r="E99" s="6"/>
      <c r="F99" s="19"/>
      <c r="G99" s="24"/>
      <c r="H99" s="24"/>
      <c r="I99" s="31"/>
      <c r="J99" s="31"/>
      <c r="K99" s="35"/>
    </row>
    <row r="100" spans="1:54" x14ac:dyDescent="0.3">
      <c r="C100" s="58" t="s">
        <v>21</v>
      </c>
      <c r="D100" s="54"/>
      <c r="E100" s="6"/>
      <c r="F100" s="19"/>
      <c r="G100" s="24" t="s">
        <v>2</v>
      </c>
      <c r="H100" s="24" t="s">
        <v>2</v>
      </c>
      <c r="I100" s="31"/>
      <c r="J100" s="31"/>
      <c r="K100" s="35"/>
    </row>
    <row r="101" spans="1:54" x14ac:dyDescent="0.3">
      <c r="C101" s="57"/>
      <c r="D101" s="54"/>
      <c r="E101" s="6"/>
      <c r="F101" s="19"/>
      <c r="G101" s="24"/>
      <c r="H101" s="24"/>
      <c r="I101" s="31"/>
      <c r="J101" s="31"/>
      <c r="K101" s="35"/>
    </row>
    <row r="102" spans="1:54" x14ac:dyDescent="0.3">
      <c r="C102" s="58" t="s">
        <v>22</v>
      </c>
      <c r="D102" s="54"/>
      <c r="E102" s="6"/>
      <c r="F102" s="19"/>
      <c r="G102" s="24" t="s">
        <v>2</v>
      </c>
      <c r="H102" s="24" t="s">
        <v>2</v>
      </c>
      <c r="I102" s="31"/>
      <c r="J102" s="31"/>
      <c r="K102" s="35"/>
    </row>
    <row r="103" spans="1:54" x14ac:dyDescent="0.3">
      <c r="C103" s="57"/>
      <c r="D103" s="54"/>
      <c r="E103" s="6"/>
      <c r="F103" s="19"/>
      <c r="G103" s="24"/>
      <c r="H103" s="24"/>
      <c r="I103" s="31"/>
      <c r="J103" s="31"/>
      <c r="K103" s="35"/>
    </row>
    <row r="104" spans="1:54" x14ac:dyDescent="0.3">
      <c r="C104" s="58" t="s">
        <v>23</v>
      </c>
      <c r="D104" s="54"/>
      <c r="E104" s="6"/>
      <c r="F104" s="19"/>
      <c r="G104" s="24" t="s">
        <v>2</v>
      </c>
      <c r="H104" s="24" t="s">
        <v>2</v>
      </c>
      <c r="I104" s="31"/>
      <c r="J104" s="31"/>
      <c r="K104" s="35"/>
    </row>
    <row r="105" spans="1:54" x14ac:dyDescent="0.3">
      <c r="C105" s="57"/>
      <c r="D105" s="54"/>
      <c r="E105" s="6"/>
      <c r="F105" s="19"/>
      <c r="G105" s="24"/>
      <c r="H105" s="24"/>
      <c r="I105" s="31"/>
      <c r="J105" s="31"/>
      <c r="K105" s="35"/>
    </row>
    <row r="106" spans="1:54" x14ac:dyDescent="0.3">
      <c r="C106" s="59" t="s">
        <v>24</v>
      </c>
      <c r="D106" s="54"/>
      <c r="E106" s="6"/>
      <c r="F106" s="19"/>
      <c r="G106" s="24"/>
      <c r="H106" s="24"/>
      <c r="I106" s="31"/>
      <c r="J106" s="31"/>
      <c r="K106" s="35"/>
    </row>
    <row r="107" spans="1:54" x14ac:dyDescent="0.3">
      <c r="B107" s="8" t="s">
        <v>187</v>
      </c>
      <c r="C107" s="57" t="s">
        <v>188</v>
      </c>
      <c r="D107" s="54"/>
      <c r="E107" s="6"/>
      <c r="F107" s="19"/>
      <c r="G107" s="24">
        <v>9474.15</v>
      </c>
      <c r="H107" s="24">
        <v>2.33</v>
      </c>
      <c r="I107" s="31"/>
      <c r="J107" s="31"/>
      <c r="K107" s="35"/>
    </row>
    <row r="108" spans="1:54" x14ac:dyDescent="0.3">
      <c r="C108" s="58" t="s">
        <v>175</v>
      </c>
      <c r="D108" s="54"/>
      <c r="E108" s="6"/>
      <c r="F108" s="19"/>
      <c r="G108" s="25">
        <v>9474.15</v>
      </c>
      <c r="H108" s="25">
        <v>2.33</v>
      </c>
      <c r="I108" s="31"/>
      <c r="J108" s="31"/>
      <c r="K108" s="35"/>
    </row>
    <row r="109" spans="1:54" x14ac:dyDescent="0.3">
      <c r="C109" s="57"/>
      <c r="D109" s="54"/>
      <c r="E109" s="6"/>
      <c r="F109" s="19"/>
      <c r="G109" s="24"/>
      <c r="H109" s="24"/>
      <c r="I109" s="31"/>
      <c r="J109" s="31"/>
      <c r="K109" s="35"/>
    </row>
    <row r="110" spans="1:54" x14ac:dyDescent="0.3">
      <c r="A110" s="10"/>
      <c r="B110" s="28"/>
      <c r="C110" s="58" t="s">
        <v>25</v>
      </c>
      <c r="D110" s="54"/>
      <c r="E110" s="6"/>
      <c r="F110" s="19"/>
      <c r="G110" s="24"/>
      <c r="H110" s="24"/>
      <c r="I110" s="31"/>
      <c r="J110" s="31"/>
      <c r="K110" s="35"/>
    </row>
    <row r="111" spans="1:54" s="2" customFormat="1" ht="13.8" x14ac:dyDescent="0.3">
      <c r="A111" s="28"/>
      <c r="B111" s="28"/>
      <c r="C111" s="57" t="s">
        <v>5128</v>
      </c>
      <c r="D111" s="54"/>
      <c r="E111" s="6"/>
      <c r="F111" s="19"/>
      <c r="G111" s="24" t="s">
        <v>2</v>
      </c>
      <c r="H111" s="24" t="s">
        <v>2</v>
      </c>
      <c r="I111" s="31"/>
      <c r="J111" s="31"/>
      <c r="K111" s="35"/>
      <c r="L111" s="3"/>
      <c r="AI111" s="3"/>
      <c r="AV111" s="3"/>
      <c r="AX111" s="3"/>
      <c r="BB111" s="3"/>
    </row>
    <row r="112" spans="1:54" x14ac:dyDescent="0.3">
      <c r="B112" s="8"/>
      <c r="C112" s="57" t="s">
        <v>189</v>
      </c>
      <c r="D112" s="54"/>
      <c r="E112" s="6"/>
      <c r="F112" s="19"/>
      <c r="G112" s="24">
        <v>4486.46</v>
      </c>
      <c r="H112" s="24">
        <v>1.08</v>
      </c>
      <c r="I112" s="31"/>
      <c r="J112" s="31"/>
      <c r="K112" s="35"/>
    </row>
    <row r="113" spans="3:11" x14ac:dyDescent="0.3">
      <c r="C113" s="58" t="s">
        <v>175</v>
      </c>
      <c r="D113" s="54"/>
      <c r="E113" s="6"/>
      <c r="F113" s="19"/>
      <c r="G113" s="25">
        <v>4486.46</v>
      </c>
      <c r="H113" s="25">
        <v>1.08</v>
      </c>
      <c r="I113" s="31"/>
      <c r="J113" s="31"/>
      <c r="K113" s="35"/>
    </row>
    <row r="114" spans="3:11" x14ac:dyDescent="0.3">
      <c r="C114" s="57"/>
      <c r="D114" s="54"/>
      <c r="E114" s="6"/>
      <c r="F114" s="19"/>
      <c r="G114" s="24"/>
      <c r="H114" s="24"/>
      <c r="I114" s="31"/>
      <c r="J114" s="31"/>
      <c r="K114" s="35"/>
    </row>
    <row r="115" spans="3:11" x14ac:dyDescent="0.3">
      <c r="C115" s="60" t="s">
        <v>190</v>
      </c>
      <c r="D115" s="55"/>
      <c r="E115" s="5"/>
      <c r="F115" s="20"/>
      <c r="G115" s="26">
        <v>407370.33</v>
      </c>
      <c r="H115" s="26">
        <v>99.999999999999986</v>
      </c>
      <c r="I115" s="32"/>
      <c r="J115" s="32"/>
      <c r="K115" s="36"/>
    </row>
    <row r="118" spans="3:11" x14ac:dyDescent="0.3">
      <c r="C118" s="1" t="s">
        <v>191</v>
      </c>
    </row>
    <row r="119" spans="3:11" x14ac:dyDescent="0.3">
      <c r="C119" s="37" t="s">
        <v>192</v>
      </c>
      <c r="D119" s="37"/>
      <c r="E119" s="37"/>
      <c r="F119" s="37"/>
      <c r="G119" s="37"/>
      <c r="H119" s="37"/>
      <c r="I119" s="37"/>
      <c r="J119" s="37"/>
      <c r="K119" s="37"/>
    </row>
    <row r="120" spans="3:11" x14ac:dyDescent="0.3">
      <c r="C120" s="2" t="s">
        <v>193</v>
      </c>
    </row>
    <row r="121" spans="3:11" x14ac:dyDescent="0.3">
      <c r="C121" s="2" t="s">
        <v>194</v>
      </c>
    </row>
    <row r="122" spans="3:11" ht="30" customHeight="1" x14ac:dyDescent="0.3">
      <c r="C122" s="82" t="s">
        <v>195</v>
      </c>
      <c r="D122" s="83"/>
      <c r="E122" s="83"/>
      <c r="F122" s="83"/>
      <c r="G122" s="83"/>
      <c r="H122" s="83"/>
      <c r="I122" s="83"/>
      <c r="J122" s="83"/>
      <c r="K122" s="83"/>
    </row>
    <row r="123" spans="3:11" x14ac:dyDescent="0.3">
      <c r="C123" s="2" t="s">
        <v>196</v>
      </c>
    </row>
    <row r="125" spans="3:11" x14ac:dyDescent="0.3">
      <c r="C125" s="1" t="s">
        <v>5237</v>
      </c>
      <c r="E125" s="80" t="s">
        <v>5238</v>
      </c>
    </row>
    <row r="126" spans="3:11" x14ac:dyDescent="0.3">
      <c r="E126" s="2" t="s">
        <v>5271</v>
      </c>
    </row>
  </sheetData>
  <mergeCells count="1">
    <mergeCell ref="C122:K122"/>
  </mergeCells>
  <hyperlinks>
    <hyperlink ref="J2" location="'Index'!A1" display="'Index'!A1" xr:uid="{1F84AC0E-D87A-4F84-A95F-07CCA2E8817E}"/>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B3FA7-C010-4662-B798-F79A16226F90}">
  <sheetPr codeName="Sheet1"/>
  <dimension ref="A1:IV137"/>
  <sheetViews>
    <sheetView showGridLines="0" zoomScale="90" zoomScaleNormal="90" workbookViewId="0">
      <pane ySplit="6" topLeftCell="A12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382</v>
      </c>
      <c r="J2" s="38" t="s">
        <v>4884</v>
      </c>
    </row>
    <row r="3" spans="1:54" ht="16.2" x14ac:dyDescent="0.35">
      <c r="C3" s="1" t="s">
        <v>28</v>
      </c>
      <c r="D3" s="21" t="s">
        <v>383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14293253</v>
      </c>
      <c r="G10" s="24">
        <v>277989.48</v>
      </c>
      <c r="H10" s="24">
        <v>9.3699999999999992</v>
      </c>
      <c r="I10" s="31"/>
      <c r="J10" s="31"/>
      <c r="K10" s="35"/>
    </row>
    <row r="11" spans="1:54" x14ac:dyDescent="0.3">
      <c r="B11" s="8" t="s">
        <v>64</v>
      </c>
      <c r="C11" s="57" t="s">
        <v>65</v>
      </c>
      <c r="D11" s="54" t="s">
        <v>66</v>
      </c>
      <c r="E11" s="6" t="s">
        <v>67</v>
      </c>
      <c r="F11" s="19">
        <v>11275148</v>
      </c>
      <c r="G11" s="24">
        <v>160208.57999999999</v>
      </c>
      <c r="H11" s="24">
        <v>5.4</v>
      </c>
      <c r="I11" s="31"/>
      <c r="J11" s="31"/>
      <c r="K11" s="35"/>
    </row>
    <row r="12" spans="1:54" x14ac:dyDescent="0.3">
      <c r="B12" s="8" t="s">
        <v>44</v>
      </c>
      <c r="C12" s="57" t="s">
        <v>45</v>
      </c>
      <c r="D12" s="54" t="s">
        <v>46</v>
      </c>
      <c r="E12" s="6" t="s">
        <v>43</v>
      </c>
      <c r="F12" s="19">
        <v>7416237</v>
      </c>
      <c r="G12" s="24">
        <v>107223.95</v>
      </c>
      <c r="H12" s="24">
        <v>3.61</v>
      </c>
      <c r="I12" s="31"/>
      <c r="J12" s="31"/>
      <c r="K12" s="35"/>
    </row>
    <row r="13" spans="1:54" x14ac:dyDescent="0.3">
      <c r="B13" s="8" t="s">
        <v>309</v>
      </c>
      <c r="C13" s="57" t="s">
        <v>310</v>
      </c>
      <c r="D13" s="54" t="s">
        <v>311</v>
      </c>
      <c r="E13" s="6" t="s">
        <v>197</v>
      </c>
      <c r="F13" s="19">
        <v>62000000</v>
      </c>
      <c r="G13" s="24">
        <v>99832.4</v>
      </c>
      <c r="H13" s="24">
        <v>3.37</v>
      </c>
      <c r="I13" s="31"/>
      <c r="J13" s="31"/>
      <c r="K13" s="35"/>
    </row>
    <row r="14" spans="1:54" x14ac:dyDescent="0.3">
      <c r="B14" s="8" t="s">
        <v>384</v>
      </c>
      <c r="C14" s="57" t="s">
        <v>385</v>
      </c>
      <c r="D14" s="54" t="s">
        <v>386</v>
      </c>
      <c r="E14" s="6" t="s">
        <v>100</v>
      </c>
      <c r="F14" s="19">
        <v>21414825</v>
      </c>
      <c r="G14" s="24">
        <v>89524.68</v>
      </c>
      <c r="H14" s="24">
        <v>3.02</v>
      </c>
      <c r="I14" s="31"/>
      <c r="J14" s="31"/>
      <c r="K14" s="35"/>
    </row>
    <row r="15" spans="1:54" x14ac:dyDescent="0.3">
      <c r="B15" s="8" t="s">
        <v>387</v>
      </c>
      <c r="C15" s="57" t="s">
        <v>388</v>
      </c>
      <c r="D15" s="54" t="s">
        <v>389</v>
      </c>
      <c r="E15" s="6" t="s">
        <v>90</v>
      </c>
      <c r="F15" s="19">
        <v>6098542</v>
      </c>
      <c r="G15" s="24">
        <v>89386.33</v>
      </c>
      <c r="H15" s="24">
        <v>3.01</v>
      </c>
      <c r="I15" s="31"/>
      <c r="J15" s="31"/>
      <c r="K15" s="35"/>
    </row>
    <row r="16" spans="1:54" x14ac:dyDescent="0.3">
      <c r="B16" s="8" t="s">
        <v>51</v>
      </c>
      <c r="C16" s="57" t="s">
        <v>52</v>
      </c>
      <c r="D16" s="54" t="s">
        <v>53</v>
      </c>
      <c r="E16" s="6" t="s">
        <v>43</v>
      </c>
      <c r="F16" s="19">
        <v>6473332</v>
      </c>
      <c r="G16" s="24">
        <v>77175.06</v>
      </c>
      <c r="H16" s="24">
        <v>2.6</v>
      </c>
      <c r="I16" s="31"/>
      <c r="J16" s="31"/>
      <c r="K16" s="35"/>
    </row>
    <row r="17" spans="2:11" x14ac:dyDescent="0.3">
      <c r="B17" s="8" t="s">
        <v>228</v>
      </c>
      <c r="C17" s="57" t="s">
        <v>229</v>
      </c>
      <c r="D17" s="54" t="s">
        <v>230</v>
      </c>
      <c r="E17" s="6" t="s">
        <v>119</v>
      </c>
      <c r="F17" s="19">
        <v>5610813</v>
      </c>
      <c r="G17" s="24">
        <v>77092.570000000007</v>
      </c>
      <c r="H17" s="24">
        <v>2.6</v>
      </c>
      <c r="I17" s="31"/>
      <c r="J17" s="31"/>
      <c r="K17" s="35"/>
    </row>
    <row r="18" spans="2:11" x14ac:dyDescent="0.3">
      <c r="B18" s="8" t="s">
        <v>390</v>
      </c>
      <c r="C18" s="57" t="s">
        <v>391</v>
      </c>
      <c r="D18" s="54" t="s">
        <v>392</v>
      </c>
      <c r="E18" s="6" t="s">
        <v>50</v>
      </c>
      <c r="F18" s="19">
        <v>8904493</v>
      </c>
      <c r="G18" s="24">
        <v>76356.03</v>
      </c>
      <c r="H18" s="24">
        <v>2.57</v>
      </c>
      <c r="I18" s="31"/>
      <c r="J18" s="31"/>
      <c r="K18" s="35"/>
    </row>
    <row r="19" spans="2:11" x14ac:dyDescent="0.3">
      <c r="B19" s="8" t="s">
        <v>72</v>
      </c>
      <c r="C19" s="57" t="s">
        <v>73</v>
      </c>
      <c r="D19" s="54" t="s">
        <v>74</v>
      </c>
      <c r="E19" s="6" t="s">
        <v>43</v>
      </c>
      <c r="F19" s="19">
        <v>9335639</v>
      </c>
      <c r="G19" s="24">
        <v>75833.399999999994</v>
      </c>
      <c r="H19" s="24">
        <v>2.56</v>
      </c>
      <c r="I19" s="31"/>
      <c r="J19" s="31"/>
      <c r="K19" s="35"/>
    </row>
    <row r="20" spans="2:11" x14ac:dyDescent="0.3">
      <c r="B20" s="8" t="s">
        <v>58</v>
      </c>
      <c r="C20" s="57" t="s">
        <v>59</v>
      </c>
      <c r="D20" s="54" t="s">
        <v>60</v>
      </c>
      <c r="E20" s="6" t="s">
        <v>43</v>
      </c>
      <c r="F20" s="19">
        <v>3650000</v>
      </c>
      <c r="G20" s="24">
        <v>75726.55</v>
      </c>
      <c r="H20" s="24">
        <v>2.5499999999999998</v>
      </c>
      <c r="I20" s="31"/>
      <c r="J20" s="31"/>
      <c r="K20" s="35"/>
    </row>
    <row r="21" spans="2:11" x14ac:dyDescent="0.3">
      <c r="B21" s="8" t="s">
        <v>393</v>
      </c>
      <c r="C21" s="57" t="s">
        <v>394</v>
      </c>
      <c r="D21" s="54" t="s">
        <v>395</v>
      </c>
      <c r="E21" s="6" t="s">
        <v>71</v>
      </c>
      <c r="F21" s="19">
        <v>2515083</v>
      </c>
      <c r="G21" s="24">
        <v>74868.990000000005</v>
      </c>
      <c r="H21" s="24">
        <v>2.52</v>
      </c>
      <c r="I21" s="31"/>
      <c r="J21" s="31"/>
      <c r="K21" s="35"/>
    </row>
    <row r="22" spans="2:11" x14ac:dyDescent="0.3">
      <c r="B22" s="8" t="s">
        <v>396</v>
      </c>
      <c r="C22" s="57" t="s">
        <v>397</v>
      </c>
      <c r="D22" s="54" t="s">
        <v>398</v>
      </c>
      <c r="E22" s="6" t="s">
        <v>50</v>
      </c>
      <c r="F22" s="19">
        <v>3780741</v>
      </c>
      <c r="G22" s="24">
        <v>59505.08</v>
      </c>
      <c r="H22" s="24">
        <v>2.0099999999999998</v>
      </c>
      <c r="I22" s="31"/>
      <c r="J22" s="31"/>
      <c r="K22" s="35"/>
    </row>
    <row r="23" spans="2:11" x14ac:dyDescent="0.3">
      <c r="B23" s="8" t="s">
        <v>399</v>
      </c>
      <c r="C23" s="57" t="s">
        <v>400</v>
      </c>
      <c r="D23" s="54" t="s">
        <v>401</v>
      </c>
      <c r="E23" s="6" t="s">
        <v>71</v>
      </c>
      <c r="F23" s="19">
        <v>7989722</v>
      </c>
      <c r="G23" s="24">
        <v>57486.05</v>
      </c>
      <c r="H23" s="24">
        <v>1.94</v>
      </c>
      <c r="I23" s="31"/>
      <c r="J23" s="31"/>
      <c r="K23" s="35"/>
    </row>
    <row r="24" spans="2:11" x14ac:dyDescent="0.3">
      <c r="B24" s="8" t="s">
        <v>329</v>
      </c>
      <c r="C24" s="57" t="s">
        <v>330</v>
      </c>
      <c r="D24" s="54" t="s">
        <v>331</v>
      </c>
      <c r="E24" s="6" t="s">
        <v>240</v>
      </c>
      <c r="F24" s="19">
        <v>3063576</v>
      </c>
      <c r="G24" s="24">
        <v>56866.1</v>
      </c>
      <c r="H24" s="24">
        <v>1.92</v>
      </c>
      <c r="I24" s="31"/>
      <c r="J24" s="31"/>
      <c r="K24" s="35"/>
    </row>
    <row r="25" spans="2:11" x14ac:dyDescent="0.3">
      <c r="B25" s="8" t="s">
        <v>164</v>
      </c>
      <c r="C25" s="57" t="s">
        <v>165</v>
      </c>
      <c r="D25" s="54" t="s">
        <v>166</v>
      </c>
      <c r="E25" s="6" t="s">
        <v>123</v>
      </c>
      <c r="F25" s="19">
        <v>1663190</v>
      </c>
      <c r="G25" s="24">
        <v>54354.71</v>
      </c>
      <c r="H25" s="24">
        <v>1.83</v>
      </c>
      <c r="I25" s="31"/>
      <c r="J25" s="31"/>
      <c r="K25" s="35"/>
    </row>
    <row r="26" spans="2:11" x14ac:dyDescent="0.3">
      <c r="B26" s="8" t="s">
        <v>402</v>
      </c>
      <c r="C26" s="57" t="s">
        <v>403</v>
      </c>
      <c r="D26" s="54" t="s">
        <v>404</v>
      </c>
      <c r="E26" s="6" t="s">
        <v>90</v>
      </c>
      <c r="F26" s="19">
        <v>2687887</v>
      </c>
      <c r="G26" s="24">
        <v>52620.76</v>
      </c>
      <c r="H26" s="24">
        <v>1.77</v>
      </c>
      <c r="I26" s="31"/>
      <c r="J26" s="31"/>
      <c r="K26" s="35"/>
    </row>
    <row r="27" spans="2:11" x14ac:dyDescent="0.3">
      <c r="B27" s="8" t="s">
        <v>47</v>
      </c>
      <c r="C27" s="57" t="s">
        <v>48</v>
      </c>
      <c r="D27" s="54" t="s">
        <v>49</v>
      </c>
      <c r="E27" s="6" t="s">
        <v>50</v>
      </c>
      <c r="F27" s="19">
        <v>3341001</v>
      </c>
      <c r="G27" s="24">
        <v>52209.82</v>
      </c>
      <c r="H27" s="24">
        <v>1.76</v>
      </c>
      <c r="I27" s="31"/>
      <c r="J27" s="31"/>
      <c r="K27" s="35"/>
    </row>
    <row r="28" spans="2:11" x14ac:dyDescent="0.3">
      <c r="B28" s="8" t="s">
        <v>61</v>
      </c>
      <c r="C28" s="57" t="s">
        <v>62</v>
      </c>
      <c r="D28" s="54" t="s">
        <v>63</v>
      </c>
      <c r="E28" s="6" t="s">
        <v>50</v>
      </c>
      <c r="F28" s="19">
        <v>1500000</v>
      </c>
      <c r="G28" s="24">
        <v>51951</v>
      </c>
      <c r="H28" s="24">
        <v>1.75</v>
      </c>
      <c r="I28" s="31"/>
      <c r="J28" s="31"/>
      <c r="K28" s="35"/>
    </row>
    <row r="29" spans="2:11" x14ac:dyDescent="0.3">
      <c r="B29" s="8" t="s">
        <v>405</v>
      </c>
      <c r="C29" s="57" t="s">
        <v>406</v>
      </c>
      <c r="D29" s="54" t="s">
        <v>407</v>
      </c>
      <c r="E29" s="6" t="s">
        <v>123</v>
      </c>
      <c r="F29" s="19">
        <v>1484340</v>
      </c>
      <c r="G29" s="24">
        <v>51920.73</v>
      </c>
      <c r="H29" s="24">
        <v>1.75</v>
      </c>
      <c r="I29" s="31"/>
      <c r="J29" s="31"/>
      <c r="K29" s="35"/>
    </row>
    <row r="30" spans="2:11" x14ac:dyDescent="0.3">
      <c r="B30" s="8" t="s">
        <v>408</v>
      </c>
      <c r="C30" s="57" t="s">
        <v>409</v>
      </c>
      <c r="D30" s="54" t="s">
        <v>410</v>
      </c>
      <c r="E30" s="6" t="s">
        <v>347</v>
      </c>
      <c r="F30" s="19">
        <v>26493555</v>
      </c>
      <c r="G30" s="24">
        <v>50284.77</v>
      </c>
      <c r="H30" s="24">
        <v>1.69</v>
      </c>
      <c r="I30" s="31"/>
      <c r="J30" s="31"/>
      <c r="K30" s="35"/>
    </row>
    <row r="31" spans="2:11" x14ac:dyDescent="0.3">
      <c r="B31" s="8" t="s">
        <v>203</v>
      </c>
      <c r="C31" s="57" t="s">
        <v>204</v>
      </c>
      <c r="D31" s="54" t="s">
        <v>205</v>
      </c>
      <c r="E31" s="6" t="s">
        <v>206</v>
      </c>
      <c r="F31" s="19">
        <v>1014416</v>
      </c>
      <c r="G31" s="24">
        <v>48519.519999999997</v>
      </c>
      <c r="H31" s="24">
        <v>1.64</v>
      </c>
      <c r="I31" s="31"/>
      <c r="J31" s="31"/>
      <c r="K31" s="35"/>
    </row>
    <row r="32" spans="2:11" x14ac:dyDescent="0.3">
      <c r="B32" s="8" t="s">
        <v>411</v>
      </c>
      <c r="C32" s="57" t="s">
        <v>412</v>
      </c>
      <c r="D32" s="54" t="s">
        <v>413</v>
      </c>
      <c r="E32" s="6" t="s">
        <v>86</v>
      </c>
      <c r="F32" s="19">
        <v>18249195</v>
      </c>
      <c r="G32" s="24">
        <v>47648.65</v>
      </c>
      <c r="H32" s="24">
        <v>1.61</v>
      </c>
      <c r="I32" s="31"/>
      <c r="J32" s="31"/>
      <c r="K32" s="35"/>
    </row>
    <row r="33" spans="2:11" x14ac:dyDescent="0.3">
      <c r="B33" s="8" t="s">
        <v>414</v>
      </c>
      <c r="C33" s="57" t="s">
        <v>415</v>
      </c>
      <c r="D33" s="54" t="s">
        <v>416</v>
      </c>
      <c r="E33" s="6" t="s">
        <v>137</v>
      </c>
      <c r="F33" s="19">
        <v>1921616</v>
      </c>
      <c r="G33" s="24">
        <v>47608.04</v>
      </c>
      <c r="H33" s="24">
        <v>1.6</v>
      </c>
      <c r="I33" s="31"/>
      <c r="J33" s="31"/>
      <c r="K33" s="35"/>
    </row>
    <row r="34" spans="2:11" x14ac:dyDescent="0.3">
      <c r="B34" s="8" t="s">
        <v>417</v>
      </c>
      <c r="C34" s="57" t="s">
        <v>418</v>
      </c>
      <c r="D34" s="54" t="s">
        <v>419</v>
      </c>
      <c r="E34" s="6" t="s">
        <v>82</v>
      </c>
      <c r="F34" s="19">
        <v>6904842</v>
      </c>
      <c r="G34" s="24">
        <v>45737.67</v>
      </c>
      <c r="H34" s="24">
        <v>1.54</v>
      </c>
      <c r="I34" s="31"/>
      <c r="J34" s="31"/>
      <c r="K34" s="35"/>
    </row>
    <row r="35" spans="2:11" x14ac:dyDescent="0.3">
      <c r="B35" s="8" t="s">
        <v>160</v>
      </c>
      <c r="C35" s="57" t="s">
        <v>161</v>
      </c>
      <c r="D35" s="54" t="s">
        <v>162</v>
      </c>
      <c r="E35" s="6" t="s">
        <v>163</v>
      </c>
      <c r="F35" s="19">
        <v>22000000</v>
      </c>
      <c r="G35" s="24">
        <v>44717.2</v>
      </c>
      <c r="H35" s="24">
        <v>1.51</v>
      </c>
      <c r="I35" s="31"/>
      <c r="J35" s="31"/>
      <c r="K35" s="35"/>
    </row>
    <row r="36" spans="2:11" x14ac:dyDescent="0.3">
      <c r="B36" s="8" t="s">
        <v>420</v>
      </c>
      <c r="C36" s="57" t="s">
        <v>421</v>
      </c>
      <c r="D36" s="54" t="s">
        <v>422</v>
      </c>
      <c r="E36" s="6" t="s">
        <v>67</v>
      </c>
      <c r="F36" s="19">
        <v>13982356</v>
      </c>
      <c r="G36" s="24">
        <v>44519.82</v>
      </c>
      <c r="H36" s="24">
        <v>1.5</v>
      </c>
      <c r="I36" s="31"/>
      <c r="J36" s="31"/>
      <c r="K36" s="35"/>
    </row>
    <row r="37" spans="2:11" x14ac:dyDescent="0.3">
      <c r="B37" s="8" t="s">
        <v>338</v>
      </c>
      <c r="C37" s="57" t="s">
        <v>339</v>
      </c>
      <c r="D37" s="54" t="s">
        <v>340</v>
      </c>
      <c r="E37" s="6" t="s">
        <v>50</v>
      </c>
      <c r="F37" s="19">
        <v>16314276</v>
      </c>
      <c r="G37" s="24">
        <v>40731.85</v>
      </c>
      <c r="H37" s="24">
        <v>1.37</v>
      </c>
      <c r="I37" s="31"/>
      <c r="J37" s="31"/>
      <c r="K37" s="35"/>
    </row>
    <row r="38" spans="2:11" x14ac:dyDescent="0.3">
      <c r="B38" s="8" t="s">
        <v>423</v>
      </c>
      <c r="C38" s="57" t="s">
        <v>424</v>
      </c>
      <c r="D38" s="54" t="s">
        <v>425</v>
      </c>
      <c r="E38" s="6" t="s">
        <v>426</v>
      </c>
      <c r="F38" s="19">
        <v>17000000</v>
      </c>
      <c r="G38" s="24">
        <v>40698</v>
      </c>
      <c r="H38" s="24">
        <v>1.37</v>
      </c>
      <c r="I38" s="31"/>
      <c r="J38" s="31"/>
      <c r="K38" s="35"/>
    </row>
    <row r="39" spans="2:11" x14ac:dyDescent="0.3">
      <c r="B39" s="8" t="s">
        <v>427</v>
      </c>
      <c r="C39" s="57" t="s">
        <v>428</v>
      </c>
      <c r="D39" s="54" t="s">
        <v>429</v>
      </c>
      <c r="E39" s="6" t="s">
        <v>347</v>
      </c>
      <c r="F39" s="19">
        <v>11401921</v>
      </c>
      <c r="G39" s="24">
        <v>35038.1</v>
      </c>
      <c r="H39" s="24">
        <v>1.18</v>
      </c>
      <c r="I39" s="31"/>
      <c r="J39" s="31"/>
      <c r="K39" s="35"/>
    </row>
    <row r="40" spans="2:11" x14ac:dyDescent="0.3">
      <c r="B40" s="8" t="s">
        <v>430</v>
      </c>
      <c r="C40" s="57" t="s">
        <v>431</v>
      </c>
      <c r="D40" s="54" t="s">
        <v>432</v>
      </c>
      <c r="E40" s="6" t="s">
        <v>86</v>
      </c>
      <c r="F40" s="19">
        <v>268476</v>
      </c>
      <c r="G40" s="24">
        <v>31853.34</v>
      </c>
      <c r="H40" s="24">
        <v>1.07</v>
      </c>
      <c r="I40" s="31"/>
      <c r="J40" s="31"/>
      <c r="K40" s="35"/>
    </row>
    <row r="41" spans="2:11" x14ac:dyDescent="0.3">
      <c r="B41" s="8" t="s">
        <v>104</v>
      </c>
      <c r="C41" s="57" t="s">
        <v>105</v>
      </c>
      <c r="D41" s="54" t="s">
        <v>106</v>
      </c>
      <c r="E41" s="6" t="s">
        <v>107</v>
      </c>
      <c r="F41" s="19">
        <v>4949146</v>
      </c>
      <c r="G41" s="24">
        <v>31352.84</v>
      </c>
      <c r="H41" s="24">
        <v>1.06</v>
      </c>
      <c r="I41" s="31"/>
      <c r="J41" s="31"/>
      <c r="K41" s="35"/>
    </row>
    <row r="42" spans="2:11" x14ac:dyDescent="0.3">
      <c r="B42" s="8" t="s">
        <v>291</v>
      </c>
      <c r="C42" s="57" t="s">
        <v>292</v>
      </c>
      <c r="D42" s="54" t="s">
        <v>293</v>
      </c>
      <c r="E42" s="6" t="s">
        <v>43</v>
      </c>
      <c r="F42" s="19">
        <v>27890616</v>
      </c>
      <c r="G42" s="24">
        <v>29513.85</v>
      </c>
      <c r="H42" s="24">
        <v>0.99</v>
      </c>
      <c r="I42" s="31"/>
      <c r="J42" s="31"/>
      <c r="K42" s="35"/>
    </row>
    <row r="43" spans="2:11" x14ac:dyDescent="0.3">
      <c r="B43" s="8" t="s">
        <v>433</v>
      </c>
      <c r="C43" s="57" t="s">
        <v>434</v>
      </c>
      <c r="D43" s="54" t="s">
        <v>435</v>
      </c>
      <c r="E43" s="6" t="s">
        <v>155</v>
      </c>
      <c r="F43" s="19">
        <v>4080059</v>
      </c>
      <c r="G43" s="24">
        <v>28817.46</v>
      </c>
      <c r="H43" s="24">
        <v>0.97</v>
      </c>
      <c r="I43" s="31"/>
      <c r="J43" s="31"/>
      <c r="K43" s="35"/>
    </row>
    <row r="44" spans="2:11" x14ac:dyDescent="0.3">
      <c r="B44" s="8" t="s">
        <v>436</v>
      </c>
      <c r="C44" s="57" t="s">
        <v>437</v>
      </c>
      <c r="D44" s="54" t="s">
        <v>438</v>
      </c>
      <c r="E44" s="6" t="s">
        <v>439</v>
      </c>
      <c r="F44" s="19">
        <v>8654179</v>
      </c>
      <c r="G44" s="24">
        <v>27698.57</v>
      </c>
      <c r="H44" s="24">
        <v>0.93</v>
      </c>
      <c r="I44" s="31"/>
      <c r="J44" s="31"/>
      <c r="K44" s="35"/>
    </row>
    <row r="45" spans="2:11" x14ac:dyDescent="0.3">
      <c r="B45" s="8" t="s">
        <v>253</v>
      </c>
      <c r="C45" s="57" t="s">
        <v>254</v>
      </c>
      <c r="D45" s="54" t="s">
        <v>255</v>
      </c>
      <c r="E45" s="6" t="s">
        <v>170</v>
      </c>
      <c r="F45" s="19">
        <v>2000000</v>
      </c>
      <c r="G45" s="24">
        <v>24628</v>
      </c>
      <c r="H45" s="24">
        <v>0.83</v>
      </c>
      <c r="I45" s="31"/>
      <c r="J45" s="31"/>
      <c r="K45" s="35"/>
    </row>
    <row r="46" spans="2:11" x14ac:dyDescent="0.3">
      <c r="B46" s="8" t="s">
        <v>440</v>
      </c>
      <c r="C46" s="57" t="s">
        <v>441</v>
      </c>
      <c r="D46" s="54" t="s">
        <v>442</v>
      </c>
      <c r="E46" s="6" t="s">
        <v>123</v>
      </c>
      <c r="F46" s="19">
        <v>1343422</v>
      </c>
      <c r="G46" s="24">
        <v>24135.919999999998</v>
      </c>
      <c r="H46" s="24">
        <v>0.81</v>
      </c>
      <c r="I46" s="31"/>
      <c r="J46" s="31"/>
      <c r="K46" s="35"/>
    </row>
    <row r="47" spans="2:11" x14ac:dyDescent="0.3">
      <c r="B47" s="8" t="s">
        <v>268</v>
      </c>
      <c r="C47" s="57" t="s">
        <v>269</v>
      </c>
      <c r="D47" s="54" t="s">
        <v>270</v>
      </c>
      <c r="E47" s="6" t="s">
        <v>271</v>
      </c>
      <c r="F47" s="19">
        <v>1219590</v>
      </c>
      <c r="G47" s="24">
        <v>24108.86</v>
      </c>
      <c r="H47" s="24">
        <v>0.81</v>
      </c>
      <c r="I47" s="31"/>
      <c r="J47" s="31"/>
      <c r="K47" s="35"/>
    </row>
    <row r="48" spans="2:11" x14ac:dyDescent="0.3">
      <c r="B48" s="8" t="s">
        <v>443</v>
      </c>
      <c r="C48" s="57" t="s">
        <v>444</v>
      </c>
      <c r="D48" s="54" t="s">
        <v>445</v>
      </c>
      <c r="E48" s="6" t="s">
        <v>82</v>
      </c>
      <c r="F48" s="19">
        <v>2347834</v>
      </c>
      <c r="G48" s="24">
        <v>22408.9</v>
      </c>
      <c r="H48" s="24">
        <v>0.76</v>
      </c>
      <c r="I48" s="31"/>
      <c r="J48" s="31"/>
      <c r="K48" s="35"/>
    </row>
    <row r="49" spans="2:11" x14ac:dyDescent="0.3">
      <c r="B49" s="8" t="s">
        <v>446</v>
      </c>
      <c r="C49" s="57" t="s">
        <v>447</v>
      </c>
      <c r="D49" s="54" t="s">
        <v>448</v>
      </c>
      <c r="E49" s="6" t="s">
        <v>159</v>
      </c>
      <c r="F49" s="19">
        <v>6315484</v>
      </c>
      <c r="G49" s="24">
        <v>21908.41</v>
      </c>
      <c r="H49" s="24">
        <v>0.74</v>
      </c>
      <c r="I49" s="31"/>
      <c r="J49" s="31"/>
      <c r="K49" s="35"/>
    </row>
    <row r="50" spans="2:11" x14ac:dyDescent="0.3">
      <c r="B50" s="8" t="s">
        <v>281</v>
      </c>
      <c r="C50" s="57" t="s">
        <v>282</v>
      </c>
      <c r="D50" s="54" t="s">
        <v>283</v>
      </c>
      <c r="E50" s="6" t="s">
        <v>199</v>
      </c>
      <c r="F50" s="19">
        <v>6043971</v>
      </c>
      <c r="G50" s="24">
        <v>21637.42</v>
      </c>
      <c r="H50" s="24">
        <v>0.73</v>
      </c>
      <c r="I50" s="31"/>
      <c r="J50" s="31"/>
      <c r="K50" s="35"/>
    </row>
    <row r="51" spans="2:11" x14ac:dyDescent="0.3">
      <c r="B51" s="8" t="s">
        <v>144</v>
      </c>
      <c r="C51" s="57" t="s">
        <v>145</v>
      </c>
      <c r="D51" s="54" t="s">
        <v>146</v>
      </c>
      <c r="E51" s="6" t="s">
        <v>147</v>
      </c>
      <c r="F51" s="19">
        <v>3000000</v>
      </c>
      <c r="G51" s="24">
        <v>19666.5</v>
      </c>
      <c r="H51" s="24">
        <v>0.66</v>
      </c>
      <c r="I51" s="31"/>
      <c r="J51" s="31"/>
      <c r="K51" s="35"/>
    </row>
    <row r="52" spans="2:11" x14ac:dyDescent="0.3">
      <c r="B52" s="8" t="s">
        <v>241</v>
      </c>
      <c r="C52" s="57" t="s">
        <v>242</v>
      </c>
      <c r="D52" s="54" t="s">
        <v>243</v>
      </c>
      <c r="E52" s="6" t="s">
        <v>50</v>
      </c>
      <c r="F52" s="19">
        <v>229093</v>
      </c>
      <c r="G52" s="24">
        <v>19588.599999999999</v>
      </c>
      <c r="H52" s="24">
        <v>0.66</v>
      </c>
      <c r="I52" s="31"/>
      <c r="J52" s="31"/>
      <c r="K52" s="35"/>
    </row>
    <row r="53" spans="2:11" x14ac:dyDescent="0.3">
      <c r="B53" s="8" t="s">
        <v>449</v>
      </c>
      <c r="C53" s="57" t="s">
        <v>450</v>
      </c>
      <c r="D53" s="54" t="s">
        <v>451</v>
      </c>
      <c r="E53" s="6" t="s">
        <v>43</v>
      </c>
      <c r="F53" s="19">
        <v>30472693</v>
      </c>
      <c r="G53" s="24">
        <v>19383.68</v>
      </c>
      <c r="H53" s="24">
        <v>0.65</v>
      </c>
      <c r="I53" s="31"/>
      <c r="J53" s="31"/>
      <c r="K53" s="35"/>
    </row>
    <row r="54" spans="2:11" x14ac:dyDescent="0.3">
      <c r="B54" s="8" t="s">
        <v>207</v>
      </c>
      <c r="C54" s="57" t="s">
        <v>208</v>
      </c>
      <c r="D54" s="54" t="s">
        <v>209</v>
      </c>
      <c r="E54" s="6" t="s">
        <v>78</v>
      </c>
      <c r="F54" s="19">
        <v>64693</v>
      </c>
      <c r="G54" s="24">
        <v>19145.89</v>
      </c>
      <c r="H54" s="24">
        <v>0.65</v>
      </c>
      <c r="I54" s="31"/>
      <c r="J54" s="31"/>
      <c r="K54" s="35"/>
    </row>
    <row r="55" spans="2:11" x14ac:dyDescent="0.3">
      <c r="B55" s="8" t="s">
        <v>452</v>
      </c>
      <c r="C55" s="57" t="s">
        <v>453</v>
      </c>
      <c r="D55" s="54" t="s">
        <v>454</v>
      </c>
      <c r="E55" s="6" t="s">
        <v>78</v>
      </c>
      <c r="F55" s="19">
        <v>12889821</v>
      </c>
      <c r="G55" s="24">
        <v>18651.57</v>
      </c>
      <c r="H55" s="24">
        <v>0.63</v>
      </c>
      <c r="I55" s="31"/>
      <c r="J55" s="31"/>
      <c r="K55" s="35"/>
    </row>
    <row r="56" spans="2:11" x14ac:dyDescent="0.3">
      <c r="B56" s="8" t="s">
        <v>455</v>
      </c>
      <c r="C56" s="57" t="s">
        <v>456</v>
      </c>
      <c r="D56" s="54" t="s">
        <v>457</v>
      </c>
      <c r="E56" s="6" t="s">
        <v>163</v>
      </c>
      <c r="F56" s="19">
        <v>1723010</v>
      </c>
      <c r="G56" s="24">
        <v>16651.169999999998</v>
      </c>
      <c r="H56" s="24">
        <v>0.56000000000000005</v>
      </c>
      <c r="I56" s="31"/>
      <c r="J56" s="31"/>
      <c r="K56" s="35"/>
    </row>
    <row r="57" spans="2:11" x14ac:dyDescent="0.3">
      <c r="B57" s="8" t="s">
        <v>458</v>
      </c>
      <c r="C57" s="57" t="s">
        <v>459</v>
      </c>
      <c r="D57" s="54" t="s">
        <v>460</v>
      </c>
      <c r="E57" s="6" t="s">
        <v>90</v>
      </c>
      <c r="F57" s="19">
        <v>954673</v>
      </c>
      <c r="G57" s="24">
        <v>16015.59</v>
      </c>
      <c r="H57" s="24">
        <v>0.54</v>
      </c>
      <c r="I57" s="31"/>
      <c r="J57" s="31"/>
      <c r="K57" s="35"/>
    </row>
    <row r="58" spans="2:11" x14ac:dyDescent="0.3">
      <c r="B58" s="8" t="s">
        <v>461</v>
      </c>
      <c r="C58" s="57" t="s">
        <v>462</v>
      </c>
      <c r="D58" s="54" t="s">
        <v>463</v>
      </c>
      <c r="E58" s="6" t="s">
        <v>318</v>
      </c>
      <c r="F58" s="19">
        <v>3714431</v>
      </c>
      <c r="G58" s="24">
        <v>15765.9</v>
      </c>
      <c r="H58" s="24">
        <v>0.53</v>
      </c>
      <c r="I58" s="31"/>
      <c r="J58" s="31"/>
      <c r="K58" s="35"/>
    </row>
    <row r="59" spans="2:11" x14ac:dyDescent="0.3">
      <c r="B59" s="8" t="s">
        <v>464</v>
      </c>
      <c r="C59" s="57" t="s">
        <v>465</v>
      </c>
      <c r="D59" s="54" t="s">
        <v>466</v>
      </c>
      <c r="E59" s="6" t="s">
        <v>78</v>
      </c>
      <c r="F59" s="19">
        <v>7655191</v>
      </c>
      <c r="G59" s="24">
        <v>15118.24</v>
      </c>
      <c r="H59" s="24">
        <v>0.51</v>
      </c>
      <c r="I59" s="31"/>
      <c r="J59" s="31"/>
      <c r="K59" s="35"/>
    </row>
    <row r="60" spans="2:11" x14ac:dyDescent="0.3">
      <c r="B60" s="8" t="s">
        <v>148</v>
      </c>
      <c r="C60" s="57" t="s">
        <v>149</v>
      </c>
      <c r="D60" s="54" t="s">
        <v>150</v>
      </c>
      <c r="E60" s="6" t="s">
        <v>151</v>
      </c>
      <c r="F60" s="19">
        <v>1397320</v>
      </c>
      <c r="G60" s="24">
        <v>14528.63</v>
      </c>
      <c r="H60" s="24">
        <v>0.49</v>
      </c>
      <c r="I60" s="31"/>
      <c r="J60" s="31"/>
      <c r="K60" s="35"/>
    </row>
    <row r="61" spans="2:11" x14ac:dyDescent="0.3">
      <c r="B61" s="8" t="s">
        <v>467</v>
      </c>
      <c r="C61" s="57" t="s">
        <v>468</v>
      </c>
      <c r="D61" s="54" t="s">
        <v>469</v>
      </c>
      <c r="E61" s="6" t="s">
        <v>127</v>
      </c>
      <c r="F61" s="19">
        <v>572666</v>
      </c>
      <c r="G61" s="24">
        <v>12835.74</v>
      </c>
      <c r="H61" s="24">
        <v>0.43</v>
      </c>
      <c r="I61" s="31"/>
      <c r="J61" s="31"/>
      <c r="K61" s="35"/>
    </row>
    <row r="62" spans="2:11" x14ac:dyDescent="0.3">
      <c r="B62" s="8" t="s">
        <v>213</v>
      </c>
      <c r="C62" s="57" t="s">
        <v>214</v>
      </c>
      <c r="D62" s="54" t="s">
        <v>215</v>
      </c>
      <c r="E62" s="6" t="s">
        <v>151</v>
      </c>
      <c r="F62" s="19">
        <v>2192103</v>
      </c>
      <c r="G62" s="24">
        <v>12457.72</v>
      </c>
      <c r="H62" s="24">
        <v>0.42</v>
      </c>
      <c r="I62" s="31"/>
      <c r="J62" s="31"/>
      <c r="K62" s="35"/>
    </row>
    <row r="63" spans="2:11" x14ac:dyDescent="0.3">
      <c r="B63" s="8" t="s">
        <v>470</v>
      </c>
      <c r="C63" s="57" t="s">
        <v>471</v>
      </c>
      <c r="D63" s="54" t="s">
        <v>472</v>
      </c>
      <c r="E63" s="6" t="s">
        <v>163</v>
      </c>
      <c r="F63" s="19">
        <v>3648566</v>
      </c>
      <c r="G63" s="24">
        <v>12151.55</v>
      </c>
      <c r="H63" s="24">
        <v>0.41</v>
      </c>
      <c r="I63" s="31"/>
      <c r="J63" s="31"/>
      <c r="K63" s="35"/>
    </row>
    <row r="64" spans="2:11" x14ac:dyDescent="0.3">
      <c r="B64" s="8" t="s">
        <v>54</v>
      </c>
      <c r="C64" s="57" t="s">
        <v>55</v>
      </c>
      <c r="D64" s="54" t="s">
        <v>56</v>
      </c>
      <c r="E64" s="6" t="s">
        <v>57</v>
      </c>
      <c r="F64" s="19">
        <v>301628</v>
      </c>
      <c r="G64" s="24">
        <v>11085.13</v>
      </c>
      <c r="H64" s="24">
        <v>0.37</v>
      </c>
      <c r="I64" s="31"/>
      <c r="J64" s="31"/>
      <c r="K64" s="35"/>
    </row>
    <row r="65" spans="2:11" x14ac:dyDescent="0.3">
      <c r="B65" s="8" t="s">
        <v>219</v>
      </c>
      <c r="C65" s="57" t="s">
        <v>220</v>
      </c>
      <c r="D65" s="54" t="s">
        <v>221</v>
      </c>
      <c r="E65" s="6" t="s">
        <v>137</v>
      </c>
      <c r="F65" s="19">
        <v>390476</v>
      </c>
      <c r="G65" s="24">
        <v>9653.35</v>
      </c>
      <c r="H65" s="24">
        <v>0.33</v>
      </c>
      <c r="I65" s="31"/>
      <c r="J65" s="31"/>
      <c r="K65" s="35"/>
    </row>
    <row r="66" spans="2:11" x14ac:dyDescent="0.3">
      <c r="B66" s="8" t="s">
        <v>288</v>
      </c>
      <c r="C66" s="57" t="s">
        <v>289</v>
      </c>
      <c r="D66" s="54" t="s">
        <v>290</v>
      </c>
      <c r="E66" s="6" t="s">
        <v>78</v>
      </c>
      <c r="F66" s="19">
        <v>507752</v>
      </c>
      <c r="G66" s="24">
        <v>9559.9500000000007</v>
      </c>
      <c r="H66" s="24">
        <v>0.32</v>
      </c>
      <c r="I66" s="31"/>
      <c r="J66" s="31"/>
      <c r="K66" s="35"/>
    </row>
    <row r="67" spans="2:11" x14ac:dyDescent="0.3">
      <c r="B67" s="8" t="s">
        <v>473</v>
      </c>
      <c r="C67" s="57" t="s">
        <v>474</v>
      </c>
      <c r="D67" s="54" t="s">
        <v>475</v>
      </c>
      <c r="E67" s="6" t="s">
        <v>90</v>
      </c>
      <c r="F67" s="19">
        <v>147988</v>
      </c>
      <c r="G67" s="24">
        <v>9164.16</v>
      </c>
      <c r="H67" s="24">
        <v>0.31</v>
      </c>
      <c r="I67" s="31"/>
      <c r="J67" s="31"/>
      <c r="K67" s="35"/>
    </row>
    <row r="68" spans="2:11" x14ac:dyDescent="0.3">
      <c r="B68" s="8" t="s">
        <v>476</v>
      </c>
      <c r="C68" s="57" t="s">
        <v>477</v>
      </c>
      <c r="D68" s="54" t="s">
        <v>478</v>
      </c>
      <c r="E68" s="6" t="s">
        <v>90</v>
      </c>
      <c r="F68" s="19">
        <v>147988</v>
      </c>
      <c r="G68" s="24">
        <v>7796.9</v>
      </c>
      <c r="H68" s="24">
        <v>0.26</v>
      </c>
      <c r="I68" s="31"/>
      <c r="J68" s="31"/>
      <c r="K68" s="35"/>
    </row>
    <row r="69" spans="2:11" x14ac:dyDescent="0.3">
      <c r="B69" s="8" t="s">
        <v>351</v>
      </c>
      <c r="C69" s="57" t="s">
        <v>352</v>
      </c>
      <c r="D69" s="54" t="s">
        <v>353</v>
      </c>
      <c r="E69" s="6" t="s">
        <v>151</v>
      </c>
      <c r="F69" s="19">
        <v>881262</v>
      </c>
      <c r="G69" s="24">
        <v>5534.77</v>
      </c>
      <c r="H69" s="24">
        <v>0.19</v>
      </c>
      <c r="I69" s="31"/>
      <c r="J69" s="31"/>
      <c r="K69" s="35"/>
    </row>
    <row r="70" spans="2:11" x14ac:dyDescent="0.3">
      <c r="B70" s="8" t="s">
        <v>120</v>
      </c>
      <c r="C70" s="57" t="s">
        <v>121</v>
      </c>
      <c r="D70" s="54" t="s">
        <v>122</v>
      </c>
      <c r="E70" s="6" t="s">
        <v>123</v>
      </c>
      <c r="F70" s="19">
        <v>162028</v>
      </c>
      <c r="G70" s="24">
        <v>5062.7299999999996</v>
      </c>
      <c r="H70" s="24">
        <v>0.17</v>
      </c>
      <c r="I70" s="31"/>
      <c r="J70" s="31"/>
      <c r="K70" s="35"/>
    </row>
    <row r="71" spans="2:11" x14ac:dyDescent="0.3">
      <c r="B71" s="8" t="s">
        <v>479</v>
      </c>
      <c r="C71" s="57" t="s">
        <v>447</v>
      </c>
      <c r="D71" s="54" t="s">
        <v>480</v>
      </c>
      <c r="E71" s="6" t="s">
        <v>159</v>
      </c>
      <c r="F71" s="19">
        <v>2368306</v>
      </c>
      <c r="G71" s="24">
        <v>2129.11</v>
      </c>
      <c r="H71" s="24">
        <v>7.0000000000000007E-2</v>
      </c>
      <c r="I71" s="31"/>
      <c r="J71" s="31"/>
      <c r="K71" s="35" t="s">
        <v>5156</v>
      </c>
    </row>
    <row r="72" spans="2:11" x14ac:dyDescent="0.3">
      <c r="B72" s="8" t="s">
        <v>482</v>
      </c>
      <c r="C72" s="57" t="s">
        <v>412</v>
      </c>
      <c r="D72" s="54" t="s">
        <v>483</v>
      </c>
      <c r="E72" s="6" t="s">
        <v>86</v>
      </c>
      <c r="F72" s="19">
        <v>2281149</v>
      </c>
      <c r="G72" s="24">
        <v>1530.65</v>
      </c>
      <c r="H72" s="24">
        <v>0.05</v>
      </c>
      <c r="I72" s="31"/>
      <c r="J72" s="31"/>
      <c r="K72" s="35" t="s">
        <v>481</v>
      </c>
    </row>
    <row r="73" spans="2:11" x14ac:dyDescent="0.3">
      <c r="B73" s="8" t="s">
        <v>94</v>
      </c>
      <c r="C73" s="57" t="s">
        <v>95</v>
      </c>
      <c r="D73" s="54" t="s">
        <v>96</v>
      </c>
      <c r="E73" s="6" t="s">
        <v>50</v>
      </c>
      <c r="F73" s="19">
        <v>15246</v>
      </c>
      <c r="G73" s="24">
        <v>772.8</v>
      </c>
      <c r="H73" s="24">
        <v>0.03</v>
      </c>
      <c r="I73" s="31"/>
      <c r="J73" s="31"/>
      <c r="K73" s="35"/>
    </row>
    <row r="74" spans="2:11" x14ac:dyDescent="0.3">
      <c r="B74" s="8" t="s">
        <v>372</v>
      </c>
      <c r="C74" s="57" t="s">
        <v>373</v>
      </c>
      <c r="D74" s="54" t="s">
        <v>374</v>
      </c>
      <c r="E74" s="6" t="s">
        <v>271</v>
      </c>
      <c r="F74" s="19">
        <v>1035288</v>
      </c>
      <c r="G74" s="61">
        <v>0</v>
      </c>
      <c r="H74" s="24" t="s">
        <v>5129</v>
      </c>
      <c r="I74" s="31"/>
      <c r="J74" s="31"/>
      <c r="K74" s="35" t="s">
        <v>5183</v>
      </c>
    </row>
    <row r="75" spans="2:11" x14ac:dyDescent="0.3">
      <c r="C75" s="58" t="s">
        <v>175</v>
      </c>
      <c r="D75" s="54"/>
      <c r="E75" s="6"/>
      <c r="F75" s="19"/>
      <c r="G75" s="25">
        <v>2725949.79</v>
      </c>
      <c r="H75" s="25">
        <v>91.86</v>
      </c>
      <c r="I75" s="31"/>
      <c r="J75" s="31"/>
      <c r="K75" s="35"/>
    </row>
    <row r="76" spans="2:11" x14ac:dyDescent="0.3">
      <c r="C76" s="57"/>
      <c r="D76" s="54"/>
      <c r="E76" s="6"/>
      <c r="F76" s="19"/>
      <c r="G76" s="24"/>
      <c r="H76" s="24"/>
      <c r="I76" s="31"/>
      <c r="J76" s="31"/>
      <c r="K76" s="35"/>
    </row>
    <row r="77" spans="2:11" x14ac:dyDescent="0.3">
      <c r="C77" s="58" t="s">
        <v>3</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8" t="s">
        <v>4</v>
      </c>
      <c r="D79" s="54"/>
      <c r="E79" s="6"/>
      <c r="F79" s="19"/>
      <c r="G79" s="24" t="s">
        <v>2</v>
      </c>
      <c r="H79" s="24" t="s">
        <v>2</v>
      </c>
      <c r="I79" s="31"/>
      <c r="J79" s="31"/>
      <c r="K79" s="35"/>
    </row>
    <row r="80" spans="2:11" x14ac:dyDescent="0.3">
      <c r="C80" s="57"/>
      <c r="D80" s="54"/>
      <c r="E80" s="6"/>
      <c r="F80" s="19"/>
      <c r="G80" s="24"/>
      <c r="H80" s="24"/>
      <c r="I80" s="31"/>
      <c r="J80" s="31"/>
      <c r="K80" s="35"/>
    </row>
    <row r="81" spans="1:11" x14ac:dyDescent="0.3">
      <c r="C81" s="58" t="s">
        <v>5</v>
      </c>
      <c r="D81" s="54"/>
      <c r="E81" s="6"/>
      <c r="F81" s="19"/>
      <c r="G81" s="24"/>
      <c r="H81" s="24"/>
      <c r="I81" s="31"/>
      <c r="J81" s="31"/>
      <c r="K81" s="35"/>
    </row>
    <row r="82" spans="1:11" x14ac:dyDescent="0.3">
      <c r="C82" s="57"/>
      <c r="D82" s="54"/>
      <c r="E82" s="6"/>
      <c r="F82" s="19"/>
      <c r="G82" s="24"/>
      <c r="H82" s="24"/>
      <c r="I82" s="31"/>
      <c r="J82" s="31"/>
      <c r="K82" s="35"/>
    </row>
    <row r="83" spans="1:11" x14ac:dyDescent="0.3">
      <c r="C83" s="58" t="s">
        <v>6</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7</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8</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9</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C91" s="58" t="s">
        <v>10</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A93" s="10"/>
      <c r="B93" s="28"/>
      <c r="C93" s="58" t="s">
        <v>11</v>
      </c>
      <c r="D93" s="54"/>
      <c r="E93" s="6"/>
      <c r="F93" s="19"/>
      <c r="G93" s="24"/>
      <c r="H93" s="24"/>
      <c r="I93" s="31"/>
      <c r="J93" s="31"/>
      <c r="K93" s="35"/>
    </row>
    <row r="94" spans="1:11" x14ac:dyDescent="0.3">
      <c r="A94" s="28"/>
      <c r="B94" s="28"/>
      <c r="C94" s="58" t="s">
        <v>13</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14</v>
      </c>
      <c r="D96" s="54"/>
      <c r="E96" s="6"/>
      <c r="F96" s="19"/>
      <c r="G96" s="24" t="s">
        <v>2</v>
      </c>
      <c r="H96" s="24" t="s">
        <v>2</v>
      </c>
      <c r="I96" s="31"/>
      <c r="J96" s="31"/>
      <c r="K96" s="35"/>
    </row>
    <row r="97" spans="1:11" x14ac:dyDescent="0.3">
      <c r="A97" s="28"/>
      <c r="B97" s="28"/>
      <c r="C97" s="58"/>
      <c r="D97" s="54"/>
      <c r="E97" s="6"/>
      <c r="F97" s="19"/>
      <c r="G97" s="24"/>
      <c r="H97" s="24"/>
      <c r="I97" s="31"/>
      <c r="J97" s="31"/>
      <c r="K97" s="35"/>
    </row>
    <row r="98" spans="1:11" x14ac:dyDescent="0.3">
      <c r="C98" s="59" t="s">
        <v>15</v>
      </c>
      <c r="D98" s="54"/>
      <c r="E98" s="6"/>
      <c r="F98" s="19"/>
      <c r="G98" s="24"/>
      <c r="H98" s="24"/>
      <c r="I98" s="31"/>
      <c r="J98" s="31"/>
      <c r="K98" s="35"/>
    </row>
    <row r="99" spans="1:11" x14ac:dyDescent="0.3">
      <c r="B99" s="8" t="s">
        <v>183</v>
      </c>
      <c r="C99" s="57" t="s">
        <v>184</v>
      </c>
      <c r="D99" s="54" t="s">
        <v>185</v>
      </c>
      <c r="E99" s="6" t="s">
        <v>186</v>
      </c>
      <c r="F99" s="19">
        <v>4000000</v>
      </c>
      <c r="G99" s="24">
        <v>3997.45</v>
      </c>
      <c r="H99" s="24">
        <v>0.13</v>
      </c>
      <c r="I99" s="31">
        <v>5.8254999999999999</v>
      </c>
      <c r="J99" s="31"/>
      <c r="K99" s="35"/>
    </row>
    <row r="100" spans="1:11" x14ac:dyDescent="0.3">
      <c r="C100" s="58" t="s">
        <v>175</v>
      </c>
      <c r="D100" s="54"/>
      <c r="E100" s="6"/>
      <c r="F100" s="19"/>
      <c r="G100" s="25">
        <v>3997.45</v>
      </c>
      <c r="H100" s="25">
        <v>0.13</v>
      </c>
      <c r="I100" s="31"/>
      <c r="J100" s="31"/>
      <c r="K100" s="35"/>
    </row>
    <row r="101" spans="1:11" x14ac:dyDescent="0.3">
      <c r="C101" s="57"/>
      <c r="D101" s="54"/>
      <c r="E101" s="6"/>
      <c r="F101" s="19"/>
      <c r="G101" s="24"/>
      <c r="H101" s="24"/>
      <c r="I101" s="31"/>
      <c r="J101" s="31"/>
      <c r="K101" s="35"/>
    </row>
    <row r="102" spans="1:11" x14ac:dyDescent="0.3">
      <c r="C102" s="58" t="s">
        <v>16</v>
      </c>
      <c r="D102" s="54"/>
      <c r="E102" s="6"/>
      <c r="F102" s="19"/>
      <c r="G102" s="24" t="s">
        <v>2</v>
      </c>
      <c r="H102" s="24" t="s">
        <v>2</v>
      </c>
      <c r="I102" s="31"/>
      <c r="J102" s="31"/>
      <c r="K102" s="35"/>
    </row>
    <row r="103" spans="1:11" x14ac:dyDescent="0.3">
      <c r="C103" s="57"/>
      <c r="D103" s="54"/>
      <c r="E103" s="6"/>
      <c r="F103" s="19"/>
      <c r="G103" s="24"/>
      <c r="H103" s="24"/>
      <c r="I103" s="31"/>
      <c r="J103" s="31"/>
      <c r="K103" s="35"/>
    </row>
    <row r="104" spans="1:11" x14ac:dyDescent="0.3">
      <c r="C104" s="58" t="s">
        <v>17</v>
      </c>
      <c r="D104" s="54"/>
      <c r="E104" s="6"/>
      <c r="F104" s="19"/>
      <c r="G104" s="24" t="s">
        <v>2</v>
      </c>
      <c r="H104" s="24" t="s">
        <v>2</v>
      </c>
      <c r="I104" s="31"/>
      <c r="J104" s="31"/>
      <c r="K104" s="35"/>
    </row>
    <row r="105" spans="1:11" x14ac:dyDescent="0.3">
      <c r="C105" s="57"/>
      <c r="D105" s="54"/>
      <c r="E105" s="6"/>
      <c r="F105" s="19"/>
      <c r="G105" s="24"/>
      <c r="H105" s="24"/>
      <c r="I105" s="31"/>
      <c r="J105" s="31"/>
      <c r="K105" s="35"/>
    </row>
    <row r="106" spans="1:11" x14ac:dyDescent="0.3">
      <c r="A106" s="10"/>
      <c r="B106" s="28"/>
      <c r="C106" s="58" t="s">
        <v>18</v>
      </c>
      <c r="D106" s="54"/>
      <c r="E106" s="6"/>
      <c r="F106" s="19"/>
      <c r="G106" s="24"/>
      <c r="H106" s="24"/>
      <c r="I106" s="31"/>
      <c r="J106" s="31"/>
      <c r="K106" s="35"/>
    </row>
    <row r="107" spans="1:11" x14ac:dyDescent="0.3">
      <c r="A107" s="28"/>
      <c r="B107" s="28"/>
      <c r="C107" s="58" t="s">
        <v>19</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20</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21</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A113" s="28"/>
      <c r="B113" s="28"/>
      <c r="C113" s="58" t="s">
        <v>22</v>
      </c>
      <c r="D113" s="54"/>
      <c r="E113" s="6"/>
      <c r="F113" s="19"/>
      <c r="G113" s="24" t="s">
        <v>2</v>
      </c>
      <c r="H113" s="24" t="s">
        <v>2</v>
      </c>
      <c r="I113" s="31"/>
      <c r="J113" s="31"/>
      <c r="K113" s="35"/>
    </row>
    <row r="114" spans="1:54" x14ac:dyDescent="0.3">
      <c r="A114" s="28"/>
      <c r="B114" s="28"/>
      <c r="C114" s="58"/>
      <c r="D114" s="54"/>
      <c r="E114" s="6"/>
      <c r="F114" s="19"/>
      <c r="G114" s="24"/>
      <c r="H114" s="24"/>
      <c r="I114" s="31"/>
      <c r="J114" s="31"/>
      <c r="K114" s="35"/>
    </row>
    <row r="115" spans="1:54" x14ac:dyDescent="0.3">
      <c r="A115" s="28"/>
      <c r="B115" s="28"/>
      <c r="C115" s="58" t="s">
        <v>23</v>
      </c>
      <c r="D115" s="54"/>
      <c r="E115" s="6"/>
      <c r="F115" s="19"/>
      <c r="G115" s="24" t="s">
        <v>2</v>
      </c>
      <c r="H115" s="24" t="s">
        <v>2</v>
      </c>
      <c r="I115" s="31"/>
      <c r="J115" s="31"/>
      <c r="K115" s="35"/>
    </row>
    <row r="116" spans="1:54" x14ac:dyDescent="0.3">
      <c r="A116" s="28"/>
      <c r="B116" s="28"/>
      <c r="C116" s="58"/>
      <c r="D116" s="54"/>
      <c r="E116" s="6"/>
      <c r="F116" s="19"/>
      <c r="G116" s="24"/>
      <c r="H116" s="24"/>
      <c r="I116" s="31"/>
      <c r="J116" s="31"/>
      <c r="K116" s="35"/>
    </row>
    <row r="117" spans="1:54" x14ac:dyDescent="0.3">
      <c r="C117" s="59" t="s">
        <v>24</v>
      </c>
      <c r="D117" s="54"/>
      <c r="E117" s="6"/>
      <c r="F117" s="19"/>
      <c r="G117" s="24"/>
      <c r="H117" s="24"/>
      <c r="I117" s="31"/>
      <c r="J117" s="31"/>
      <c r="K117" s="35"/>
    </row>
    <row r="118" spans="1:54" x14ac:dyDescent="0.3">
      <c r="B118" s="8" t="s">
        <v>187</v>
      </c>
      <c r="C118" s="57" t="s">
        <v>188</v>
      </c>
      <c r="D118" s="54"/>
      <c r="E118" s="6"/>
      <c r="F118" s="19"/>
      <c r="G118" s="24">
        <v>234369.23</v>
      </c>
      <c r="H118" s="24">
        <v>7.9</v>
      </c>
      <c r="I118" s="31"/>
      <c r="J118" s="31"/>
      <c r="K118" s="35"/>
    </row>
    <row r="119" spans="1:54" x14ac:dyDescent="0.3">
      <c r="C119" s="58" t="s">
        <v>175</v>
      </c>
      <c r="D119" s="54"/>
      <c r="E119" s="6"/>
      <c r="F119" s="19"/>
      <c r="G119" s="25">
        <v>234369.23</v>
      </c>
      <c r="H119" s="25">
        <v>7.9</v>
      </c>
      <c r="I119" s="31"/>
      <c r="J119" s="31"/>
      <c r="K119" s="35"/>
    </row>
    <row r="120" spans="1:54" x14ac:dyDescent="0.3">
      <c r="C120" s="57"/>
      <c r="D120" s="54"/>
      <c r="E120" s="6"/>
      <c r="F120" s="19"/>
      <c r="G120" s="24"/>
      <c r="H120" s="24"/>
      <c r="I120" s="31"/>
      <c r="J120" s="31"/>
      <c r="K120" s="35"/>
    </row>
    <row r="121" spans="1:54" x14ac:dyDescent="0.3">
      <c r="A121" s="10"/>
      <c r="B121" s="28"/>
      <c r="C121" s="58" t="s">
        <v>25</v>
      </c>
      <c r="D121" s="54"/>
      <c r="E121" s="6"/>
      <c r="F121" s="19"/>
      <c r="G121" s="24"/>
      <c r="H121" s="24"/>
      <c r="I121" s="31"/>
      <c r="J121" s="31"/>
      <c r="K121" s="35"/>
    </row>
    <row r="122" spans="1:54" s="2" customFormat="1" ht="13.8" x14ac:dyDescent="0.3">
      <c r="A122" s="28"/>
      <c r="B122" s="28"/>
      <c r="C122" s="57" t="s">
        <v>5128</v>
      </c>
      <c r="D122" s="54"/>
      <c r="E122" s="6"/>
      <c r="F122" s="19"/>
      <c r="G122" s="24" t="s">
        <v>2</v>
      </c>
      <c r="H122" s="24" t="s">
        <v>2</v>
      </c>
      <c r="I122" s="31"/>
      <c r="J122" s="31"/>
      <c r="K122" s="35"/>
      <c r="L122" s="3"/>
      <c r="AI122" s="3"/>
      <c r="AV122" s="3"/>
      <c r="AX122" s="3"/>
      <c r="BB122" s="3"/>
    </row>
    <row r="123" spans="1:54" x14ac:dyDescent="0.3">
      <c r="B123" s="8"/>
      <c r="C123" s="57" t="s">
        <v>189</v>
      </c>
      <c r="D123" s="54"/>
      <c r="E123" s="6"/>
      <c r="F123" s="19"/>
      <c r="G123" s="24">
        <v>2424.0500000000002</v>
      </c>
      <c r="H123" s="24">
        <v>0.11</v>
      </c>
      <c r="I123" s="31"/>
      <c r="J123" s="31"/>
      <c r="K123" s="35"/>
    </row>
    <row r="124" spans="1:54" x14ac:dyDescent="0.3">
      <c r="C124" s="58" t="s">
        <v>175</v>
      </c>
      <c r="D124" s="54"/>
      <c r="E124" s="6"/>
      <c r="F124" s="19"/>
      <c r="G124" s="25">
        <v>2424.0500000000002</v>
      </c>
      <c r="H124" s="25">
        <v>0.11</v>
      </c>
      <c r="I124" s="31"/>
      <c r="J124" s="31"/>
      <c r="K124" s="35"/>
    </row>
    <row r="125" spans="1:54" x14ac:dyDescent="0.3">
      <c r="C125" s="57"/>
      <c r="D125" s="54"/>
      <c r="E125" s="6"/>
      <c r="F125" s="19"/>
      <c r="G125" s="24"/>
      <c r="H125" s="24"/>
      <c r="I125" s="31"/>
      <c r="J125" s="31"/>
      <c r="K125" s="35"/>
    </row>
    <row r="126" spans="1:54" x14ac:dyDescent="0.3">
      <c r="C126" s="60" t="s">
        <v>190</v>
      </c>
      <c r="D126" s="55"/>
      <c r="E126" s="5"/>
      <c r="F126" s="20"/>
      <c r="G126" s="26">
        <v>2966740.52</v>
      </c>
      <c r="H126" s="26">
        <v>100</v>
      </c>
      <c r="I126" s="32"/>
      <c r="J126" s="32"/>
      <c r="K126" s="36"/>
    </row>
    <row r="129" spans="3:11" x14ac:dyDescent="0.3">
      <c r="C129" s="1" t="s">
        <v>191</v>
      </c>
    </row>
    <row r="130" spans="3:11" x14ac:dyDescent="0.3">
      <c r="C130" s="37" t="s">
        <v>192</v>
      </c>
      <c r="D130" s="37"/>
      <c r="E130" s="37"/>
      <c r="F130" s="37"/>
      <c r="G130" s="37"/>
      <c r="H130" s="37"/>
      <c r="I130" s="37"/>
      <c r="J130" s="37"/>
      <c r="K130" s="37"/>
    </row>
    <row r="131" spans="3:11" x14ac:dyDescent="0.3">
      <c r="C131" s="2" t="s">
        <v>193</v>
      </c>
    </row>
    <row r="132" spans="3:11" x14ac:dyDescent="0.3">
      <c r="C132" s="2" t="s">
        <v>194</v>
      </c>
    </row>
    <row r="133" spans="3:11" ht="30" customHeight="1" x14ac:dyDescent="0.3">
      <c r="C133" s="82" t="s">
        <v>195</v>
      </c>
      <c r="D133" s="83"/>
      <c r="E133" s="83"/>
      <c r="F133" s="83"/>
      <c r="G133" s="83"/>
      <c r="H133" s="83"/>
      <c r="I133" s="83"/>
      <c r="J133" s="83"/>
      <c r="K133" s="83"/>
    </row>
    <row r="134" spans="3:11" x14ac:dyDescent="0.3">
      <c r="C134" s="2" t="s">
        <v>196</v>
      </c>
    </row>
    <row r="136" spans="3:11" x14ac:dyDescent="0.3">
      <c r="C136" s="1" t="s">
        <v>5237</v>
      </c>
      <c r="E136" s="80" t="s">
        <v>5238</v>
      </c>
    </row>
    <row r="137" spans="3:11" x14ac:dyDescent="0.3">
      <c r="E137" s="2" t="s">
        <v>5241</v>
      </c>
    </row>
  </sheetData>
  <mergeCells count="1">
    <mergeCell ref="C133:K133"/>
  </mergeCells>
  <hyperlinks>
    <hyperlink ref="J2" location="'Index'!A1" display="'Index'!A1" xr:uid="{BF883F00-A51C-4738-BC90-34AF26525B92}"/>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649DE-EA28-4787-818F-ABCF1159F329}">
  <sheetPr codeName="Sheet1"/>
  <dimension ref="A1:IV103"/>
  <sheetViews>
    <sheetView showGridLines="0" zoomScale="90" zoomScaleNormal="90" workbookViewId="0">
      <pane ySplit="6" topLeftCell="A9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2915</v>
      </c>
      <c r="J2" s="38" t="s">
        <v>4884</v>
      </c>
    </row>
    <row r="3" spans="1:54" ht="16.2" x14ac:dyDescent="0.35">
      <c r="C3" s="1" t="s">
        <v>28</v>
      </c>
      <c r="D3" s="21" t="s">
        <v>2916</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11014715</v>
      </c>
      <c r="G10" s="24">
        <v>214225.19</v>
      </c>
      <c r="H10" s="24">
        <v>26.78</v>
      </c>
      <c r="I10" s="31"/>
      <c r="J10" s="31"/>
      <c r="K10" s="35"/>
    </row>
    <row r="11" spans="1:54" x14ac:dyDescent="0.3">
      <c r="B11" s="8" t="s">
        <v>44</v>
      </c>
      <c r="C11" s="57" t="s">
        <v>45</v>
      </c>
      <c r="D11" s="54" t="s">
        <v>46</v>
      </c>
      <c r="E11" s="6" t="s">
        <v>43</v>
      </c>
      <c r="F11" s="19">
        <v>6035814</v>
      </c>
      <c r="G11" s="24">
        <v>87265.8</v>
      </c>
      <c r="H11" s="24">
        <v>10.91</v>
      </c>
      <c r="I11" s="31"/>
      <c r="J11" s="31"/>
      <c r="K11" s="35"/>
    </row>
    <row r="12" spans="1:54" x14ac:dyDescent="0.3">
      <c r="B12" s="8" t="s">
        <v>51</v>
      </c>
      <c r="C12" s="57" t="s">
        <v>52</v>
      </c>
      <c r="D12" s="54" t="s">
        <v>53</v>
      </c>
      <c r="E12" s="6" t="s">
        <v>43</v>
      </c>
      <c r="F12" s="19">
        <v>6285625</v>
      </c>
      <c r="G12" s="24">
        <v>74937.22</v>
      </c>
      <c r="H12" s="24">
        <v>9.3699999999999992</v>
      </c>
      <c r="I12" s="31"/>
      <c r="J12" s="31"/>
      <c r="K12" s="35"/>
    </row>
    <row r="13" spans="1:54" x14ac:dyDescent="0.3">
      <c r="B13" s="8" t="s">
        <v>58</v>
      </c>
      <c r="C13" s="57" t="s">
        <v>59</v>
      </c>
      <c r="D13" s="54" t="s">
        <v>60</v>
      </c>
      <c r="E13" s="6" t="s">
        <v>43</v>
      </c>
      <c r="F13" s="19">
        <v>3591554</v>
      </c>
      <c r="G13" s="24">
        <v>74513.97</v>
      </c>
      <c r="H13" s="24">
        <v>9.32</v>
      </c>
      <c r="I13" s="31"/>
      <c r="J13" s="31"/>
      <c r="K13" s="35"/>
    </row>
    <row r="14" spans="1:54" x14ac:dyDescent="0.3">
      <c r="B14" s="8" t="s">
        <v>2071</v>
      </c>
      <c r="C14" s="57" t="s">
        <v>2072</v>
      </c>
      <c r="D14" s="54" t="s">
        <v>2073</v>
      </c>
      <c r="E14" s="6" t="s">
        <v>82</v>
      </c>
      <c r="F14" s="19">
        <v>2319400</v>
      </c>
      <c r="G14" s="24">
        <v>34853.620000000003</v>
      </c>
      <c r="H14" s="24">
        <v>4.3600000000000003</v>
      </c>
      <c r="I14" s="31"/>
      <c r="J14" s="31"/>
      <c r="K14" s="35"/>
    </row>
    <row r="15" spans="1:54" x14ac:dyDescent="0.3">
      <c r="B15" s="8" t="s">
        <v>79</v>
      </c>
      <c r="C15" s="57" t="s">
        <v>80</v>
      </c>
      <c r="D15" s="54" t="s">
        <v>81</v>
      </c>
      <c r="E15" s="6" t="s">
        <v>82</v>
      </c>
      <c r="F15" s="19">
        <v>4274765</v>
      </c>
      <c r="G15" s="24">
        <v>33208.51</v>
      </c>
      <c r="H15" s="24">
        <v>4.1500000000000004</v>
      </c>
      <c r="I15" s="31"/>
      <c r="J15" s="31"/>
      <c r="K15" s="35"/>
    </row>
    <row r="16" spans="1:54" x14ac:dyDescent="0.3">
      <c r="B16" s="8" t="s">
        <v>222</v>
      </c>
      <c r="C16" s="57" t="s">
        <v>223</v>
      </c>
      <c r="D16" s="54" t="s">
        <v>224</v>
      </c>
      <c r="E16" s="6" t="s">
        <v>86</v>
      </c>
      <c r="F16" s="19">
        <v>1386984</v>
      </c>
      <c r="G16" s="24">
        <v>30727.24</v>
      </c>
      <c r="H16" s="24">
        <v>3.84</v>
      </c>
      <c r="I16" s="31"/>
      <c r="J16" s="31"/>
      <c r="K16" s="35"/>
    </row>
    <row r="17" spans="2:11" x14ac:dyDescent="0.3">
      <c r="B17" s="8" t="s">
        <v>300</v>
      </c>
      <c r="C17" s="57" t="s">
        <v>301</v>
      </c>
      <c r="D17" s="54" t="s">
        <v>302</v>
      </c>
      <c r="E17" s="6" t="s">
        <v>43</v>
      </c>
      <c r="F17" s="19">
        <v>8985585</v>
      </c>
      <c r="G17" s="24">
        <v>22423.53</v>
      </c>
      <c r="H17" s="24">
        <v>2.8</v>
      </c>
      <c r="I17" s="31"/>
      <c r="J17" s="31"/>
      <c r="K17" s="35"/>
    </row>
    <row r="18" spans="2:11" x14ac:dyDescent="0.3">
      <c r="B18" s="8" t="s">
        <v>2406</v>
      </c>
      <c r="C18" s="57" t="s">
        <v>2407</v>
      </c>
      <c r="D18" s="54" t="s">
        <v>2408</v>
      </c>
      <c r="E18" s="6" t="s">
        <v>86</v>
      </c>
      <c r="F18" s="19">
        <v>2155232</v>
      </c>
      <c r="G18" s="24">
        <v>19850.759999999998</v>
      </c>
      <c r="H18" s="24">
        <v>2.48</v>
      </c>
      <c r="I18" s="31"/>
      <c r="J18" s="31"/>
      <c r="K18" s="35"/>
    </row>
    <row r="19" spans="2:11" x14ac:dyDescent="0.3">
      <c r="B19" s="8" t="s">
        <v>2917</v>
      </c>
      <c r="C19" s="57" t="s">
        <v>2918</v>
      </c>
      <c r="D19" s="54" t="s">
        <v>2919</v>
      </c>
      <c r="E19" s="6" t="s">
        <v>206</v>
      </c>
      <c r="F19" s="19">
        <v>2627975</v>
      </c>
      <c r="G19" s="24">
        <v>19471.98</v>
      </c>
      <c r="H19" s="24">
        <v>2.4300000000000002</v>
      </c>
      <c r="I19" s="31"/>
      <c r="J19" s="31"/>
      <c r="K19" s="35"/>
    </row>
    <row r="20" spans="2:11" x14ac:dyDescent="0.3">
      <c r="B20" s="8" t="s">
        <v>1782</v>
      </c>
      <c r="C20" s="57" t="s">
        <v>1783</v>
      </c>
      <c r="D20" s="54" t="s">
        <v>1784</v>
      </c>
      <c r="E20" s="6" t="s">
        <v>86</v>
      </c>
      <c r="F20" s="19">
        <v>5481117</v>
      </c>
      <c r="G20" s="24">
        <v>18671.43</v>
      </c>
      <c r="H20" s="24">
        <v>2.33</v>
      </c>
      <c r="I20" s="31"/>
      <c r="J20" s="31"/>
      <c r="K20" s="35"/>
    </row>
    <row r="21" spans="2:11" x14ac:dyDescent="0.3">
      <c r="B21" s="8" t="s">
        <v>332</v>
      </c>
      <c r="C21" s="57" t="s">
        <v>333</v>
      </c>
      <c r="D21" s="54" t="s">
        <v>334</v>
      </c>
      <c r="E21" s="6" t="s">
        <v>43</v>
      </c>
      <c r="F21" s="19">
        <v>14190730</v>
      </c>
      <c r="G21" s="24">
        <v>17304.18</v>
      </c>
      <c r="H21" s="24">
        <v>2.16</v>
      </c>
      <c r="I21" s="31"/>
      <c r="J21" s="31"/>
      <c r="K21" s="35"/>
    </row>
    <row r="22" spans="2:11" x14ac:dyDescent="0.3">
      <c r="B22" s="8" t="s">
        <v>2268</v>
      </c>
      <c r="C22" s="57" t="s">
        <v>1206</v>
      </c>
      <c r="D22" s="54" t="s">
        <v>2269</v>
      </c>
      <c r="E22" s="6" t="s">
        <v>86</v>
      </c>
      <c r="F22" s="19">
        <v>7647700</v>
      </c>
      <c r="G22" s="24">
        <v>17016.900000000001</v>
      </c>
      <c r="H22" s="24">
        <v>2.13</v>
      </c>
      <c r="I22" s="31"/>
      <c r="J22" s="31"/>
      <c r="K22" s="35"/>
    </row>
    <row r="23" spans="2:11" x14ac:dyDescent="0.3">
      <c r="B23" s="8" t="s">
        <v>2249</v>
      </c>
      <c r="C23" s="57" t="s">
        <v>657</v>
      </c>
      <c r="D23" s="54" t="s">
        <v>2250</v>
      </c>
      <c r="E23" s="6" t="s">
        <v>86</v>
      </c>
      <c r="F23" s="19">
        <v>4155779</v>
      </c>
      <c r="G23" s="24">
        <v>16870.38</v>
      </c>
      <c r="H23" s="24">
        <v>2.11</v>
      </c>
      <c r="I23" s="31"/>
      <c r="J23" s="31"/>
      <c r="K23" s="35"/>
    </row>
    <row r="24" spans="2:11" x14ac:dyDescent="0.3">
      <c r="B24" s="8" t="s">
        <v>203</v>
      </c>
      <c r="C24" s="57" t="s">
        <v>204</v>
      </c>
      <c r="D24" s="54" t="s">
        <v>205</v>
      </c>
      <c r="E24" s="6" t="s">
        <v>206</v>
      </c>
      <c r="F24" s="19">
        <v>300000</v>
      </c>
      <c r="G24" s="24">
        <v>14349</v>
      </c>
      <c r="H24" s="24">
        <v>1.79</v>
      </c>
      <c r="I24" s="31"/>
      <c r="J24" s="31"/>
      <c r="K24" s="35"/>
    </row>
    <row r="25" spans="2:11" x14ac:dyDescent="0.3">
      <c r="B25" s="8" t="s">
        <v>1061</v>
      </c>
      <c r="C25" s="57" t="s">
        <v>1062</v>
      </c>
      <c r="D25" s="54" t="s">
        <v>1063</v>
      </c>
      <c r="E25" s="6" t="s">
        <v>82</v>
      </c>
      <c r="F25" s="19">
        <v>630883</v>
      </c>
      <c r="G25" s="24">
        <v>11432.86</v>
      </c>
      <c r="H25" s="24">
        <v>1.43</v>
      </c>
      <c r="I25" s="31"/>
      <c r="J25" s="31"/>
      <c r="K25" s="35"/>
    </row>
    <row r="26" spans="2:11" x14ac:dyDescent="0.3">
      <c r="B26" s="8" t="s">
        <v>2498</v>
      </c>
      <c r="C26" s="57" t="s">
        <v>2499</v>
      </c>
      <c r="D26" s="54" t="s">
        <v>2500</v>
      </c>
      <c r="E26" s="6" t="s">
        <v>206</v>
      </c>
      <c r="F26" s="19">
        <v>153760</v>
      </c>
      <c r="G26" s="24">
        <v>10363.42</v>
      </c>
      <c r="H26" s="24">
        <v>1.3</v>
      </c>
      <c r="I26" s="31"/>
      <c r="J26" s="31"/>
      <c r="K26" s="35"/>
    </row>
    <row r="27" spans="2:11" x14ac:dyDescent="0.3">
      <c r="B27" s="8" t="s">
        <v>2165</v>
      </c>
      <c r="C27" s="57" t="s">
        <v>2166</v>
      </c>
      <c r="D27" s="54" t="s">
        <v>2167</v>
      </c>
      <c r="E27" s="6" t="s">
        <v>43</v>
      </c>
      <c r="F27" s="19">
        <v>5281475</v>
      </c>
      <c r="G27" s="24">
        <v>10335.85</v>
      </c>
      <c r="H27" s="24">
        <v>1.29</v>
      </c>
      <c r="I27" s="31"/>
      <c r="J27" s="31"/>
      <c r="K27" s="35"/>
    </row>
    <row r="28" spans="2:11" x14ac:dyDescent="0.3">
      <c r="B28" s="8" t="s">
        <v>2920</v>
      </c>
      <c r="C28" s="57" t="s">
        <v>2921</v>
      </c>
      <c r="D28" s="54" t="s">
        <v>2922</v>
      </c>
      <c r="E28" s="6" t="s">
        <v>206</v>
      </c>
      <c r="F28" s="19">
        <v>561424</v>
      </c>
      <c r="G28" s="24">
        <v>10083.18</v>
      </c>
      <c r="H28" s="24">
        <v>1.26</v>
      </c>
      <c r="I28" s="31"/>
      <c r="J28" s="31"/>
      <c r="K28" s="35"/>
    </row>
    <row r="29" spans="2:11" x14ac:dyDescent="0.3">
      <c r="B29" s="8" t="s">
        <v>2093</v>
      </c>
      <c r="C29" s="57" t="s">
        <v>2094</v>
      </c>
      <c r="D29" s="54" t="s">
        <v>2095</v>
      </c>
      <c r="E29" s="6" t="s">
        <v>82</v>
      </c>
      <c r="F29" s="19">
        <v>1993494</v>
      </c>
      <c r="G29" s="24">
        <v>9521.92</v>
      </c>
      <c r="H29" s="24">
        <v>1.19</v>
      </c>
      <c r="I29" s="31"/>
      <c r="J29" s="31"/>
      <c r="K29" s="35"/>
    </row>
    <row r="30" spans="2:11" x14ac:dyDescent="0.3">
      <c r="B30" s="8" t="s">
        <v>275</v>
      </c>
      <c r="C30" s="57" t="s">
        <v>276</v>
      </c>
      <c r="D30" s="54" t="s">
        <v>277</v>
      </c>
      <c r="E30" s="6" t="s">
        <v>86</v>
      </c>
      <c r="F30" s="19">
        <v>405052</v>
      </c>
      <c r="G30" s="24">
        <v>7559.08</v>
      </c>
      <c r="H30" s="24">
        <v>0.95</v>
      </c>
      <c r="I30" s="31"/>
      <c r="J30" s="31"/>
      <c r="K30" s="35"/>
    </row>
    <row r="31" spans="2:11" x14ac:dyDescent="0.3">
      <c r="B31" s="8" t="s">
        <v>2304</v>
      </c>
      <c r="C31" s="57" t="s">
        <v>2305</v>
      </c>
      <c r="D31" s="54" t="s">
        <v>2306</v>
      </c>
      <c r="E31" s="6" t="s">
        <v>86</v>
      </c>
      <c r="F31" s="19">
        <v>2994974</v>
      </c>
      <c r="G31" s="24">
        <v>7147.8</v>
      </c>
      <c r="H31" s="24">
        <v>0.89</v>
      </c>
      <c r="I31" s="31"/>
      <c r="J31" s="31"/>
      <c r="K31" s="35"/>
    </row>
    <row r="32" spans="2:11" x14ac:dyDescent="0.3">
      <c r="B32" s="8" t="s">
        <v>2057</v>
      </c>
      <c r="C32" s="57" t="s">
        <v>2058</v>
      </c>
      <c r="D32" s="54" t="s">
        <v>2059</v>
      </c>
      <c r="E32" s="6" t="s">
        <v>86</v>
      </c>
      <c r="F32" s="19">
        <v>122912</v>
      </c>
      <c r="G32" s="24">
        <v>6452.51</v>
      </c>
      <c r="H32" s="24">
        <v>0.81</v>
      </c>
      <c r="I32" s="31"/>
      <c r="J32" s="31"/>
      <c r="K32" s="35"/>
    </row>
    <row r="33" spans="2:11" x14ac:dyDescent="0.3">
      <c r="B33" s="8" t="s">
        <v>2768</v>
      </c>
      <c r="C33" s="57" t="s">
        <v>2203</v>
      </c>
      <c r="D33" s="54" t="s">
        <v>2769</v>
      </c>
      <c r="E33" s="6" t="s">
        <v>86</v>
      </c>
      <c r="F33" s="19">
        <v>3033160</v>
      </c>
      <c r="G33" s="24">
        <v>3425.04</v>
      </c>
      <c r="H33" s="24">
        <v>0.43</v>
      </c>
      <c r="I33" s="31"/>
      <c r="J33" s="31"/>
      <c r="K33" s="35"/>
    </row>
    <row r="34" spans="2:11" x14ac:dyDescent="0.3">
      <c r="B34" s="8" t="s">
        <v>2293</v>
      </c>
      <c r="C34" s="57" t="s">
        <v>2294</v>
      </c>
      <c r="D34" s="54" t="s">
        <v>2295</v>
      </c>
      <c r="E34" s="6" t="s">
        <v>43</v>
      </c>
      <c r="F34" s="19">
        <v>635580</v>
      </c>
      <c r="G34" s="24">
        <v>1354.23</v>
      </c>
      <c r="H34" s="24">
        <v>0.17</v>
      </c>
      <c r="I34" s="31"/>
      <c r="J34" s="31"/>
      <c r="K34" s="35"/>
    </row>
    <row r="35" spans="2:11" x14ac:dyDescent="0.3">
      <c r="B35" s="8" t="s">
        <v>72</v>
      </c>
      <c r="C35" s="57" t="s">
        <v>73</v>
      </c>
      <c r="D35" s="54" t="s">
        <v>74</v>
      </c>
      <c r="E35" s="6" t="s">
        <v>43</v>
      </c>
      <c r="F35" s="19">
        <v>130364</v>
      </c>
      <c r="G35" s="24">
        <v>1058.95</v>
      </c>
      <c r="H35" s="24">
        <v>0.13</v>
      </c>
      <c r="I35" s="31"/>
      <c r="J35" s="31"/>
      <c r="K35" s="35"/>
    </row>
    <row r="36" spans="2:11" x14ac:dyDescent="0.3">
      <c r="C36" s="58" t="s">
        <v>175</v>
      </c>
      <c r="D36" s="54"/>
      <c r="E36" s="6"/>
      <c r="F36" s="19"/>
      <c r="G36" s="25">
        <v>774424.55</v>
      </c>
      <c r="H36" s="25">
        <v>96.81</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4</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5</v>
      </c>
      <c r="D42" s="54"/>
      <c r="E42" s="6"/>
      <c r="F42" s="19"/>
      <c r="G42" s="24"/>
      <c r="H42" s="24"/>
      <c r="I42" s="31"/>
      <c r="J42" s="31"/>
      <c r="K42" s="35"/>
    </row>
    <row r="43" spans="2:11" x14ac:dyDescent="0.3">
      <c r="C43" s="57"/>
      <c r="D43" s="54"/>
      <c r="E43" s="6"/>
      <c r="F43" s="19"/>
      <c r="G43" s="24"/>
      <c r="H43" s="24"/>
      <c r="I43" s="31"/>
      <c r="J43" s="31"/>
      <c r="K43" s="35"/>
    </row>
    <row r="44" spans="2:11" x14ac:dyDescent="0.3">
      <c r="C44" s="58" t="s">
        <v>6</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9</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10</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A54" s="10"/>
      <c r="B54" s="28"/>
      <c r="C54" s="58" t="s">
        <v>11</v>
      </c>
      <c r="D54" s="54"/>
      <c r="E54" s="6"/>
      <c r="F54" s="19"/>
      <c r="G54" s="24"/>
      <c r="H54" s="24"/>
      <c r="I54" s="31"/>
      <c r="J54" s="31"/>
      <c r="K54" s="35"/>
    </row>
    <row r="55" spans="1:11" x14ac:dyDescent="0.3">
      <c r="A55" s="28"/>
      <c r="B55" s="28"/>
      <c r="C55" s="58" t="s">
        <v>13</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14</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C59" s="59" t="s">
        <v>15</v>
      </c>
      <c r="D59" s="54"/>
      <c r="E59" s="6"/>
      <c r="F59" s="19"/>
      <c r="G59" s="24"/>
      <c r="H59" s="24"/>
      <c r="I59" s="31"/>
      <c r="J59" s="31"/>
      <c r="K59" s="35"/>
    </row>
    <row r="60" spans="1:11" x14ac:dyDescent="0.3">
      <c r="B60" s="8" t="s">
        <v>183</v>
      </c>
      <c r="C60" s="57" t="s">
        <v>184</v>
      </c>
      <c r="D60" s="54" t="s">
        <v>185</v>
      </c>
      <c r="E60" s="6" t="s">
        <v>186</v>
      </c>
      <c r="F60" s="19">
        <v>500000</v>
      </c>
      <c r="G60" s="24">
        <v>499.68</v>
      </c>
      <c r="H60" s="24">
        <v>0.06</v>
      </c>
      <c r="I60" s="31">
        <v>5.8254999999999999</v>
      </c>
      <c r="J60" s="31"/>
      <c r="K60" s="35"/>
    </row>
    <row r="61" spans="1:11" x14ac:dyDescent="0.3">
      <c r="C61" s="58" t="s">
        <v>175</v>
      </c>
      <c r="D61" s="54"/>
      <c r="E61" s="6"/>
      <c r="F61" s="19"/>
      <c r="G61" s="25">
        <v>499.68</v>
      </c>
      <c r="H61" s="25">
        <v>0.06</v>
      </c>
      <c r="I61" s="31"/>
      <c r="J61" s="31"/>
      <c r="K61" s="35"/>
    </row>
    <row r="62" spans="1:11" x14ac:dyDescent="0.3">
      <c r="C62" s="57"/>
      <c r="D62" s="54"/>
      <c r="E62" s="6"/>
      <c r="F62" s="19"/>
      <c r="G62" s="24"/>
      <c r="H62" s="24"/>
      <c r="I62" s="31"/>
      <c r="J62" s="31"/>
      <c r="K62" s="35"/>
    </row>
    <row r="63" spans="1:11" x14ac:dyDescent="0.3">
      <c r="C63" s="58" t="s">
        <v>16</v>
      </c>
      <c r="D63" s="54"/>
      <c r="E63" s="6"/>
      <c r="F63" s="19"/>
      <c r="G63" s="24" t="s">
        <v>2</v>
      </c>
      <c r="H63" s="24" t="s">
        <v>2</v>
      </c>
      <c r="I63" s="31"/>
      <c r="J63" s="31"/>
      <c r="K63" s="35"/>
    </row>
    <row r="64" spans="1:11" x14ac:dyDescent="0.3">
      <c r="C64" s="57"/>
      <c r="D64" s="54"/>
      <c r="E64" s="6"/>
      <c r="F64" s="19"/>
      <c r="G64" s="24"/>
      <c r="H64" s="24"/>
      <c r="I64" s="31"/>
      <c r="J64" s="31"/>
      <c r="K64" s="35"/>
    </row>
    <row r="65" spans="1:11" x14ac:dyDescent="0.3">
      <c r="C65" s="58" t="s">
        <v>17</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18</v>
      </c>
      <c r="D67" s="54"/>
      <c r="E67" s="6"/>
      <c r="F67" s="19"/>
      <c r="G67" s="24"/>
      <c r="H67" s="24"/>
      <c r="I67" s="31"/>
      <c r="J67" s="31"/>
      <c r="K67" s="35"/>
    </row>
    <row r="68" spans="1:11" x14ac:dyDescent="0.3">
      <c r="A68" s="28"/>
      <c r="B68" s="28"/>
      <c r="C68" s="58" t="s">
        <v>19</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20</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21</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22</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23</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24</v>
      </c>
      <c r="D78" s="54"/>
      <c r="E78" s="6"/>
      <c r="F78" s="19"/>
      <c r="G78" s="24"/>
      <c r="H78" s="24"/>
      <c r="I78" s="31"/>
      <c r="J78" s="31"/>
      <c r="K78" s="35"/>
    </row>
    <row r="79" spans="1:11" x14ac:dyDescent="0.3">
      <c r="B79" s="8" t="s">
        <v>187</v>
      </c>
      <c r="C79" s="57" t="s">
        <v>188</v>
      </c>
      <c r="D79" s="54"/>
      <c r="E79" s="6"/>
      <c r="F79" s="19"/>
      <c r="G79" s="24">
        <v>30960.240000000002</v>
      </c>
      <c r="H79" s="24">
        <v>3.87</v>
      </c>
      <c r="I79" s="31"/>
      <c r="J79" s="31"/>
      <c r="K79" s="35"/>
    </row>
    <row r="80" spans="1:11" x14ac:dyDescent="0.3">
      <c r="C80" s="58" t="s">
        <v>175</v>
      </c>
      <c r="D80" s="54"/>
      <c r="E80" s="6"/>
      <c r="F80" s="19"/>
      <c r="G80" s="25">
        <v>30960.240000000002</v>
      </c>
      <c r="H80" s="25">
        <v>3.87</v>
      </c>
      <c r="I80" s="31"/>
      <c r="J80" s="31"/>
      <c r="K80" s="35"/>
    </row>
    <row r="81" spans="1:54" x14ac:dyDescent="0.3">
      <c r="C81" s="57"/>
      <c r="D81" s="54"/>
      <c r="E81" s="6"/>
      <c r="F81" s="19"/>
      <c r="G81" s="24"/>
      <c r="H81" s="24"/>
      <c r="I81" s="31"/>
      <c r="J81" s="31"/>
      <c r="K81" s="35"/>
    </row>
    <row r="82" spans="1:54" x14ac:dyDescent="0.3">
      <c r="A82" s="10"/>
      <c r="B82" s="28"/>
      <c r="C82" s="58" t="s">
        <v>25</v>
      </c>
      <c r="D82" s="54"/>
      <c r="E82" s="6"/>
      <c r="F82" s="19"/>
      <c r="G82" s="24"/>
      <c r="H82" s="24"/>
      <c r="I82" s="31"/>
      <c r="J82" s="31"/>
      <c r="K82" s="35"/>
    </row>
    <row r="83" spans="1:54" s="2" customFormat="1" ht="13.8" x14ac:dyDescent="0.3">
      <c r="A83" s="28"/>
      <c r="B83" s="28"/>
      <c r="C83" s="57" t="s">
        <v>5128</v>
      </c>
      <c r="D83" s="54"/>
      <c r="E83" s="6"/>
      <c r="F83" s="19"/>
      <c r="G83" s="24">
        <v>6165</v>
      </c>
      <c r="H83" s="24">
        <v>0.77</v>
      </c>
      <c r="I83" s="31"/>
      <c r="J83" s="31"/>
      <c r="K83" s="35"/>
      <c r="L83" s="3"/>
      <c r="AI83" s="3"/>
      <c r="AV83" s="3"/>
      <c r="AX83" s="3"/>
      <c r="BB83" s="3"/>
    </row>
    <row r="84" spans="1:54" x14ac:dyDescent="0.3">
      <c r="B84" s="8"/>
      <c r="C84" s="57" t="s">
        <v>189</v>
      </c>
      <c r="D84" s="54"/>
      <c r="E84" s="6"/>
      <c r="F84" s="19"/>
      <c r="G84" s="24">
        <v>-12171.810000000001</v>
      </c>
      <c r="H84" s="24">
        <v>-1.51</v>
      </c>
      <c r="I84" s="31"/>
      <c r="J84" s="31"/>
      <c r="K84" s="35"/>
    </row>
    <row r="85" spans="1:54" x14ac:dyDescent="0.3">
      <c r="C85" s="58" t="s">
        <v>175</v>
      </c>
      <c r="D85" s="54"/>
      <c r="E85" s="6"/>
      <c r="F85" s="19"/>
      <c r="G85" s="25">
        <v>-6006.81</v>
      </c>
      <c r="H85" s="25">
        <v>-0.74</v>
      </c>
      <c r="I85" s="31"/>
      <c r="J85" s="31"/>
      <c r="K85" s="35"/>
    </row>
    <row r="86" spans="1:54" x14ac:dyDescent="0.3">
      <c r="C86" s="57"/>
      <c r="D86" s="54"/>
      <c r="E86" s="6"/>
      <c r="F86" s="19"/>
      <c r="G86" s="24"/>
      <c r="H86" s="24"/>
      <c r="I86" s="31"/>
      <c r="J86" s="31"/>
      <c r="K86" s="35"/>
    </row>
    <row r="87" spans="1:54" x14ac:dyDescent="0.3">
      <c r="C87" s="60" t="s">
        <v>190</v>
      </c>
      <c r="D87" s="55"/>
      <c r="E87" s="5"/>
      <c r="F87" s="20"/>
      <c r="G87" s="26">
        <v>799877.66</v>
      </c>
      <c r="H87" s="26">
        <v>100.00000000000001</v>
      </c>
      <c r="I87" s="32"/>
      <c r="J87" s="32"/>
      <c r="K87" s="36"/>
    </row>
    <row r="89" spans="1:54" s="50" customFormat="1" ht="15" x14ac:dyDescent="0.35">
      <c r="C89" s="50" t="s">
        <v>4896</v>
      </c>
      <c r="F89" s="51"/>
      <c r="G89" s="51"/>
      <c r="H89" s="51"/>
    </row>
    <row r="90" spans="1:54" s="42" customFormat="1" ht="27.6" x14ac:dyDescent="0.3">
      <c r="B90" s="43"/>
      <c r="C90" s="43" t="s">
        <v>4891</v>
      </c>
      <c r="D90" s="43" t="s">
        <v>4892</v>
      </c>
      <c r="E90" s="43" t="s">
        <v>4893</v>
      </c>
      <c r="F90" s="44" t="s">
        <v>34</v>
      </c>
      <c r="G90" s="45" t="s">
        <v>4894</v>
      </c>
      <c r="H90" s="44" t="s">
        <v>36</v>
      </c>
      <c r="I90" s="43" t="s">
        <v>39</v>
      </c>
    </row>
    <row r="91" spans="1:54" s="42" customFormat="1" ht="13.8" x14ac:dyDescent="0.3">
      <c r="B91" s="43"/>
      <c r="C91" s="43" t="s">
        <v>4890</v>
      </c>
      <c r="D91" s="43"/>
      <c r="E91" s="43"/>
      <c r="F91" s="44"/>
      <c r="G91" s="45"/>
      <c r="H91" s="44"/>
      <c r="I91" s="43"/>
    </row>
    <row r="92" spans="1:54" s="2" customFormat="1" ht="13.8" x14ac:dyDescent="0.3">
      <c r="B92" s="46">
        <v>2219854</v>
      </c>
      <c r="C92" s="46" t="s">
        <v>5036</v>
      </c>
      <c r="D92" s="46" t="s">
        <v>4889</v>
      </c>
      <c r="E92" s="46" t="s">
        <v>86</v>
      </c>
      <c r="F92" s="47">
        <v>29975</v>
      </c>
      <c r="G92" s="47">
        <v>665.77472499999999</v>
      </c>
      <c r="H92" s="47">
        <v>0.08</v>
      </c>
      <c r="I92" s="46"/>
    </row>
    <row r="93" spans="1:54" s="1" customFormat="1" ht="13.8" x14ac:dyDescent="0.3">
      <c r="B93" s="48"/>
      <c r="C93" s="48" t="s">
        <v>4895</v>
      </c>
      <c r="D93" s="48"/>
      <c r="E93" s="48"/>
      <c r="F93" s="49"/>
      <c r="G93" s="49">
        <v>665.77472499999999</v>
      </c>
      <c r="H93" s="49">
        <v>0.08</v>
      </c>
      <c r="I93" s="48"/>
    </row>
    <row r="95" spans="1:54" x14ac:dyDescent="0.3">
      <c r="C95" s="1" t="s">
        <v>191</v>
      </c>
    </row>
    <row r="96" spans="1:54" x14ac:dyDescent="0.3">
      <c r="C96" s="37" t="s">
        <v>192</v>
      </c>
      <c r="D96" s="37"/>
      <c r="E96" s="37"/>
      <c r="F96" s="37"/>
      <c r="G96" s="37"/>
      <c r="H96" s="37"/>
      <c r="I96" s="37"/>
      <c r="J96" s="37"/>
      <c r="K96" s="37"/>
    </row>
    <row r="97" spans="3:11" x14ac:dyDescent="0.3">
      <c r="C97" s="2" t="s">
        <v>193</v>
      </c>
    </row>
    <row r="98" spans="3:11" x14ac:dyDescent="0.3">
      <c r="C98" s="2" t="s">
        <v>194</v>
      </c>
    </row>
    <row r="99" spans="3:11" ht="30" customHeight="1" x14ac:dyDescent="0.3">
      <c r="C99" s="82" t="s">
        <v>195</v>
      </c>
      <c r="D99" s="83"/>
      <c r="E99" s="83"/>
      <c r="F99" s="83"/>
      <c r="G99" s="83"/>
      <c r="H99" s="83"/>
      <c r="I99" s="83"/>
      <c r="J99" s="83"/>
      <c r="K99" s="83"/>
    </row>
    <row r="100" spans="3:11" x14ac:dyDescent="0.3">
      <c r="C100" s="2" t="s">
        <v>196</v>
      </c>
    </row>
    <row r="102" spans="3:11" x14ac:dyDescent="0.3">
      <c r="C102" s="1" t="s">
        <v>5237</v>
      </c>
      <c r="E102" s="80" t="s">
        <v>5238</v>
      </c>
    </row>
    <row r="103" spans="3:11" x14ac:dyDescent="0.3">
      <c r="E103" s="2" t="s">
        <v>5272</v>
      </c>
    </row>
  </sheetData>
  <mergeCells count="1">
    <mergeCell ref="C99:K99"/>
  </mergeCells>
  <hyperlinks>
    <hyperlink ref="J2" location="'Index'!A1" display="'Index'!A1" xr:uid="{99066B15-4D94-476F-A217-534A8D3EA8C1}"/>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E89A-8E30-40BB-9060-61F6F69FDE16}">
  <sheetPr codeName="Sheet1"/>
  <dimension ref="A1:IV122"/>
  <sheetViews>
    <sheetView showGridLines="0" zoomScale="90" zoomScaleNormal="90" workbookViewId="0">
      <pane ySplit="6" topLeftCell="A11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2923</v>
      </c>
      <c r="J2" s="38" t="s">
        <v>4884</v>
      </c>
    </row>
    <row r="3" spans="1:54" ht="16.2" x14ac:dyDescent="0.35">
      <c r="C3" s="1" t="s">
        <v>28</v>
      </c>
      <c r="D3" s="21" t="s">
        <v>2924</v>
      </c>
      <c r="F3" s="73" t="s">
        <v>5172</v>
      </c>
      <c r="G3" s="13" t="s">
        <v>4801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538</v>
      </c>
      <c r="C10" s="57" t="s">
        <v>539</v>
      </c>
      <c r="D10" s="54" t="s">
        <v>540</v>
      </c>
      <c r="E10" s="6" t="s">
        <v>199</v>
      </c>
      <c r="F10" s="19">
        <v>203965</v>
      </c>
      <c r="G10" s="24">
        <v>10871.33</v>
      </c>
      <c r="H10" s="24">
        <v>4.46</v>
      </c>
      <c r="I10" s="31"/>
      <c r="J10" s="31"/>
      <c r="K10" s="35"/>
    </row>
    <row r="11" spans="1:54" x14ac:dyDescent="0.3">
      <c r="B11" s="8" t="s">
        <v>2156</v>
      </c>
      <c r="C11" s="57" t="s">
        <v>2157</v>
      </c>
      <c r="D11" s="54" t="s">
        <v>2158</v>
      </c>
      <c r="E11" s="6" t="s">
        <v>1038</v>
      </c>
      <c r="F11" s="19">
        <v>197543</v>
      </c>
      <c r="G11" s="24">
        <v>9825.99</v>
      </c>
      <c r="H11" s="24">
        <v>4.03</v>
      </c>
      <c r="I11" s="31"/>
      <c r="J11" s="31"/>
      <c r="K11" s="35"/>
    </row>
    <row r="12" spans="1:54" x14ac:dyDescent="0.3">
      <c r="B12" s="8" t="s">
        <v>87</v>
      </c>
      <c r="C12" s="57" t="s">
        <v>88</v>
      </c>
      <c r="D12" s="54" t="s">
        <v>89</v>
      </c>
      <c r="E12" s="6" t="s">
        <v>90</v>
      </c>
      <c r="F12" s="19">
        <v>131991</v>
      </c>
      <c r="G12" s="24">
        <v>8727.24</v>
      </c>
      <c r="H12" s="24">
        <v>3.58</v>
      </c>
      <c r="I12" s="31"/>
      <c r="J12" s="31"/>
      <c r="K12" s="35"/>
    </row>
    <row r="13" spans="1:54" x14ac:dyDescent="0.3">
      <c r="B13" s="8" t="s">
        <v>2106</v>
      </c>
      <c r="C13" s="57" t="s">
        <v>2107</v>
      </c>
      <c r="D13" s="54" t="s">
        <v>2108</v>
      </c>
      <c r="E13" s="6" t="s">
        <v>2109</v>
      </c>
      <c r="F13" s="19">
        <v>1764103</v>
      </c>
      <c r="G13" s="24">
        <v>7683.55</v>
      </c>
      <c r="H13" s="24">
        <v>3.15</v>
      </c>
      <c r="I13" s="31"/>
      <c r="J13" s="31"/>
      <c r="K13" s="35"/>
    </row>
    <row r="14" spans="1:54" x14ac:dyDescent="0.3">
      <c r="B14" s="8" t="s">
        <v>2096</v>
      </c>
      <c r="C14" s="57" t="s">
        <v>2097</v>
      </c>
      <c r="D14" s="54" t="s">
        <v>2098</v>
      </c>
      <c r="E14" s="6" t="s">
        <v>147</v>
      </c>
      <c r="F14" s="19">
        <v>912971</v>
      </c>
      <c r="G14" s="24">
        <v>7028.51</v>
      </c>
      <c r="H14" s="24">
        <v>2.88</v>
      </c>
      <c r="I14" s="31"/>
      <c r="J14" s="31"/>
      <c r="K14" s="35"/>
    </row>
    <row r="15" spans="1:54" x14ac:dyDescent="0.3">
      <c r="B15" s="8" t="s">
        <v>83</v>
      </c>
      <c r="C15" s="57" t="s">
        <v>84</v>
      </c>
      <c r="D15" s="54" t="s">
        <v>85</v>
      </c>
      <c r="E15" s="6" t="s">
        <v>86</v>
      </c>
      <c r="F15" s="19">
        <v>437652</v>
      </c>
      <c r="G15" s="24">
        <v>7006.81</v>
      </c>
      <c r="H15" s="24">
        <v>2.87</v>
      </c>
      <c r="I15" s="31"/>
      <c r="J15" s="31"/>
      <c r="K15" s="35"/>
    </row>
    <row r="16" spans="1:54" x14ac:dyDescent="0.3">
      <c r="B16" s="8" t="s">
        <v>2256</v>
      </c>
      <c r="C16" s="57" t="s">
        <v>2257</v>
      </c>
      <c r="D16" s="54" t="s">
        <v>2258</v>
      </c>
      <c r="E16" s="6" t="s">
        <v>119</v>
      </c>
      <c r="F16" s="19">
        <v>1745640</v>
      </c>
      <c r="G16" s="24">
        <v>6856.87</v>
      </c>
      <c r="H16" s="24">
        <v>2.81</v>
      </c>
      <c r="I16" s="31"/>
      <c r="J16" s="31"/>
      <c r="K16" s="35"/>
    </row>
    <row r="17" spans="2:11" x14ac:dyDescent="0.3">
      <c r="B17" s="8" t="s">
        <v>101</v>
      </c>
      <c r="C17" s="57" t="s">
        <v>102</v>
      </c>
      <c r="D17" s="54" t="s">
        <v>103</v>
      </c>
      <c r="E17" s="6" t="s">
        <v>71</v>
      </c>
      <c r="F17" s="19">
        <v>244175</v>
      </c>
      <c r="G17" s="24">
        <v>6790.02</v>
      </c>
      <c r="H17" s="24">
        <v>2.78</v>
      </c>
      <c r="I17" s="31"/>
      <c r="J17" s="31"/>
      <c r="K17" s="35"/>
    </row>
    <row r="18" spans="2:11" x14ac:dyDescent="0.3">
      <c r="B18" s="8" t="s">
        <v>493</v>
      </c>
      <c r="C18" s="57" t="s">
        <v>494</v>
      </c>
      <c r="D18" s="54" t="s">
        <v>495</v>
      </c>
      <c r="E18" s="6" t="s">
        <v>325</v>
      </c>
      <c r="F18" s="19">
        <v>122615</v>
      </c>
      <c r="G18" s="24">
        <v>6756.7</v>
      </c>
      <c r="H18" s="24">
        <v>2.77</v>
      </c>
      <c r="I18" s="31"/>
      <c r="J18" s="31"/>
      <c r="K18" s="35"/>
    </row>
    <row r="19" spans="2:11" x14ac:dyDescent="0.3">
      <c r="B19" s="8" t="s">
        <v>574</v>
      </c>
      <c r="C19" s="57" t="s">
        <v>575</v>
      </c>
      <c r="D19" s="54" t="s">
        <v>576</v>
      </c>
      <c r="E19" s="6" t="s">
        <v>271</v>
      </c>
      <c r="F19" s="19">
        <v>1394629</v>
      </c>
      <c r="G19" s="24">
        <v>6637.74</v>
      </c>
      <c r="H19" s="24">
        <v>2.72</v>
      </c>
      <c r="I19" s="31"/>
      <c r="J19" s="31"/>
      <c r="K19" s="35"/>
    </row>
    <row r="20" spans="2:11" x14ac:dyDescent="0.3">
      <c r="B20" s="8" t="s">
        <v>420</v>
      </c>
      <c r="C20" s="57" t="s">
        <v>421</v>
      </c>
      <c r="D20" s="54" t="s">
        <v>422</v>
      </c>
      <c r="E20" s="6" t="s">
        <v>67</v>
      </c>
      <c r="F20" s="19">
        <v>2015017</v>
      </c>
      <c r="G20" s="24">
        <v>6415.81</v>
      </c>
      <c r="H20" s="24">
        <v>2.63</v>
      </c>
      <c r="I20" s="31"/>
      <c r="J20" s="31"/>
      <c r="K20" s="35"/>
    </row>
    <row r="21" spans="2:11" x14ac:dyDescent="0.3">
      <c r="B21" s="8" t="s">
        <v>2249</v>
      </c>
      <c r="C21" s="57" t="s">
        <v>657</v>
      </c>
      <c r="D21" s="54" t="s">
        <v>2250</v>
      </c>
      <c r="E21" s="6" t="s">
        <v>86</v>
      </c>
      <c r="F21" s="19">
        <v>1513675</v>
      </c>
      <c r="G21" s="24">
        <v>6144.76</v>
      </c>
      <c r="H21" s="24">
        <v>2.52</v>
      </c>
      <c r="I21" s="31"/>
      <c r="J21" s="31"/>
      <c r="K21" s="35"/>
    </row>
    <row r="22" spans="2:11" x14ac:dyDescent="0.3">
      <c r="B22" s="8" t="s">
        <v>253</v>
      </c>
      <c r="C22" s="57" t="s">
        <v>254</v>
      </c>
      <c r="D22" s="54" t="s">
        <v>255</v>
      </c>
      <c r="E22" s="6" t="s">
        <v>170</v>
      </c>
      <c r="F22" s="19">
        <v>497902</v>
      </c>
      <c r="G22" s="24">
        <v>6131.17</v>
      </c>
      <c r="H22" s="24">
        <v>2.5099999999999998</v>
      </c>
      <c r="I22" s="31"/>
      <c r="J22" s="31"/>
      <c r="K22" s="35"/>
    </row>
    <row r="23" spans="2:11" x14ac:dyDescent="0.3">
      <c r="B23" s="8" t="s">
        <v>541</v>
      </c>
      <c r="C23" s="57" t="s">
        <v>542</v>
      </c>
      <c r="D23" s="54" t="s">
        <v>543</v>
      </c>
      <c r="E23" s="6" t="s">
        <v>163</v>
      </c>
      <c r="F23" s="19">
        <v>152921</v>
      </c>
      <c r="G23" s="24">
        <v>6120.05</v>
      </c>
      <c r="H23" s="24">
        <v>2.5099999999999998</v>
      </c>
      <c r="I23" s="31"/>
      <c r="J23" s="31"/>
      <c r="K23" s="35"/>
    </row>
    <row r="24" spans="2:11" x14ac:dyDescent="0.3">
      <c r="B24" s="8" t="s">
        <v>2925</v>
      </c>
      <c r="C24" s="57" t="s">
        <v>2926</v>
      </c>
      <c r="D24" s="54" t="s">
        <v>2927</v>
      </c>
      <c r="E24" s="6" t="s">
        <v>86</v>
      </c>
      <c r="F24" s="19">
        <v>45008</v>
      </c>
      <c r="G24" s="24">
        <v>6037.37</v>
      </c>
      <c r="H24" s="24">
        <v>2.48</v>
      </c>
      <c r="I24" s="31"/>
      <c r="J24" s="31"/>
      <c r="K24" s="35"/>
    </row>
    <row r="25" spans="2:11" x14ac:dyDescent="0.3">
      <c r="B25" s="8" t="s">
        <v>2298</v>
      </c>
      <c r="C25" s="57" t="s">
        <v>2299</v>
      </c>
      <c r="D25" s="54" t="s">
        <v>2300</v>
      </c>
      <c r="E25" s="6" t="s">
        <v>163</v>
      </c>
      <c r="F25" s="19">
        <v>403443</v>
      </c>
      <c r="G25" s="24">
        <v>5759.15</v>
      </c>
      <c r="H25" s="24">
        <v>2.36</v>
      </c>
      <c r="I25" s="31"/>
      <c r="J25" s="31"/>
      <c r="K25" s="35"/>
    </row>
    <row r="26" spans="2:11" x14ac:dyDescent="0.3">
      <c r="B26" s="8" t="s">
        <v>957</v>
      </c>
      <c r="C26" s="57" t="s">
        <v>958</v>
      </c>
      <c r="D26" s="54" t="s">
        <v>959</v>
      </c>
      <c r="E26" s="6" t="s">
        <v>67</v>
      </c>
      <c r="F26" s="19">
        <v>3884503</v>
      </c>
      <c r="G26" s="24">
        <v>5514.83</v>
      </c>
      <c r="H26" s="24">
        <v>2.2599999999999998</v>
      </c>
      <c r="I26" s="31"/>
      <c r="J26" s="31"/>
      <c r="K26" s="35"/>
    </row>
    <row r="27" spans="2:11" x14ac:dyDescent="0.3">
      <c r="B27" s="8" t="s">
        <v>408</v>
      </c>
      <c r="C27" s="57" t="s">
        <v>409</v>
      </c>
      <c r="D27" s="54" t="s">
        <v>410</v>
      </c>
      <c r="E27" s="6" t="s">
        <v>347</v>
      </c>
      <c r="F27" s="19">
        <v>2804358</v>
      </c>
      <c r="G27" s="24">
        <v>5322.67</v>
      </c>
      <c r="H27" s="24">
        <v>2.1800000000000002</v>
      </c>
      <c r="I27" s="31"/>
      <c r="J27" s="31"/>
      <c r="K27" s="35"/>
    </row>
    <row r="28" spans="2:11" x14ac:dyDescent="0.3">
      <c r="B28" s="8" t="s">
        <v>2233</v>
      </c>
      <c r="C28" s="57" t="s">
        <v>2234</v>
      </c>
      <c r="D28" s="54" t="s">
        <v>2235</v>
      </c>
      <c r="E28" s="6" t="s">
        <v>159</v>
      </c>
      <c r="F28" s="19">
        <v>666973</v>
      </c>
      <c r="G28" s="24">
        <v>5321.44</v>
      </c>
      <c r="H28" s="24">
        <v>2.1800000000000002</v>
      </c>
      <c r="I28" s="31"/>
      <c r="J28" s="31"/>
      <c r="K28" s="35"/>
    </row>
    <row r="29" spans="2:11" x14ac:dyDescent="0.3">
      <c r="B29" s="8" t="s">
        <v>2244</v>
      </c>
      <c r="C29" s="57" t="s">
        <v>633</v>
      </c>
      <c r="D29" s="54" t="s">
        <v>2245</v>
      </c>
      <c r="E29" s="6" t="s">
        <v>86</v>
      </c>
      <c r="F29" s="19">
        <v>1298462</v>
      </c>
      <c r="G29" s="24">
        <v>5223.71</v>
      </c>
      <c r="H29" s="24">
        <v>2.14</v>
      </c>
      <c r="I29" s="31"/>
      <c r="J29" s="31"/>
      <c r="K29" s="35"/>
    </row>
    <row r="30" spans="2:11" x14ac:dyDescent="0.3">
      <c r="B30" s="8" t="s">
        <v>2259</v>
      </c>
      <c r="C30" s="57" t="s">
        <v>2260</v>
      </c>
      <c r="D30" s="54" t="s">
        <v>2261</v>
      </c>
      <c r="E30" s="6" t="s">
        <v>318</v>
      </c>
      <c r="F30" s="19">
        <v>160027</v>
      </c>
      <c r="G30" s="24">
        <v>4972.3599999999997</v>
      </c>
      <c r="H30" s="24">
        <v>2.04</v>
      </c>
      <c r="I30" s="31"/>
      <c r="J30" s="31"/>
      <c r="K30" s="35"/>
    </row>
    <row r="31" spans="2:11" x14ac:dyDescent="0.3">
      <c r="B31" s="8" t="s">
        <v>94</v>
      </c>
      <c r="C31" s="57" t="s">
        <v>95</v>
      </c>
      <c r="D31" s="54" t="s">
        <v>96</v>
      </c>
      <c r="E31" s="6" t="s">
        <v>50</v>
      </c>
      <c r="F31" s="19">
        <v>96014</v>
      </c>
      <c r="G31" s="24">
        <v>4866.8500000000004</v>
      </c>
      <c r="H31" s="24">
        <v>2</v>
      </c>
      <c r="I31" s="31"/>
      <c r="J31" s="31"/>
      <c r="K31" s="35"/>
    </row>
    <row r="32" spans="2:11" x14ac:dyDescent="0.3">
      <c r="B32" s="8" t="s">
        <v>300</v>
      </c>
      <c r="C32" s="57" t="s">
        <v>301</v>
      </c>
      <c r="D32" s="54" t="s">
        <v>302</v>
      </c>
      <c r="E32" s="6" t="s">
        <v>43</v>
      </c>
      <c r="F32" s="19">
        <v>1925285</v>
      </c>
      <c r="G32" s="24">
        <v>4804.55</v>
      </c>
      <c r="H32" s="24">
        <v>1.97</v>
      </c>
      <c r="I32" s="31"/>
      <c r="J32" s="31"/>
      <c r="K32" s="35"/>
    </row>
    <row r="33" spans="2:11" x14ac:dyDescent="0.3">
      <c r="B33" s="8" t="s">
        <v>509</v>
      </c>
      <c r="C33" s="57" t="s">
        <v>510</v>
      </c>
      <c r="D33" s="54" t="s">
        <v>511</v>
      </c>
      <c r="E33" s="6" t="s">
        <v>137</v>
      </c>
      <c r="F33" s="19">
        <v>3065163</v>
      </c>
      <c r="G33" s="24">
        <v>4693.38</v>
      </c>
      <c r="H33" s="24">
        <v>1.92</v>
      </c>
      <c r="I33" s="31"/>
      <c r="J33" s="31"/>
      <c r="K33" s="35"/>
    </row>
    <row r="34" spans="2:11" x14ac:dyDescent="0.3">
      <c r="B34" s="8" t="s">
        <v>796</v>
      </c>
      <c r="C34" s="57" t="s">
        <v>797</v>
      </c>
      <c r="D34" s="54" t="s">
        <v>798</v>
      </c>
      <c r="E34" s="6" t="s">
        <v>271</v>
      </c>
      <c r="F34" s="19">
        <v>307004</v>
      </c>
      <c r="G34" s="24">
        <v>4666.7700000000004</v>
      </c>
      <c r="H34" s="24">
        <v>1.91</v>
      </c>
      <c r="I34" s="31"/>
      <c r="J34" s="31"/>
      <c r="K34" s="35"/>
    </row>
    <row r="35" spans="2:11" x14ac:dyDescent="0.3">
      <c r="B35" s="8" t="s">
        <v>571</v>
      </c>
      <c r="C35" s="57" t="s">
        <v>572</v>
      </c>
      <c r="D35" s="54" t="s">
        <v>573</v>
      </c>
      <c r="E35" s="6" t="s">
        <v>82</v>
      </c>
      <c r="F35" s="19">
        <v>248733</v>
      </c>
      <c r="G35" s="24">
        <v>4664.74</v>
      </c>
      <c r="H35" s="24">
        <v>1.91</v>
      </c>
      <c r="I35" s="31"/>
      <c r="J35" s="31"/>
      <c r="K35" s="35"/>
    </row>
    <row r="36" spans="2:11" x14ac:dyDescent="0.3">
      <c r="B36" s="8" t="s">
        <v>2367</v>
      </c>
      <c r="C36" s="57" t="s">
        <v>2368</v>
      </c>
      <c r="D36" s="54" t="s">
        <v>2369</v>
      </c>
      <c r="E36" s="6" t="s">
        <v>127</v>
      </c>
      <c r="F36" s="19">
        <v>665861</v>
      </c>
      <c r="G36" s="24">
        <v>4572.47</v>
      </c>
      <c r="H36" s="24">
        <v>1.87</v>
      </c>
      <c r="I36" s="31"/>
      <c r="J36" s="31"/>
      <c r="K36" s="35"/>
    </row>
    <row r="37" spans="2:11" x14ac:dyDescent="0.3">
      <c r="B37" s="8" t="s">
        <v>2928</v>
      </c>
      <c r="C37" s="57" t="s">
        <v>2929</v>
      </c>
      <c r="D37" s="54" t="s">
        <v>2930</v>
      </c>
      <c r="E37" s="6" t="s">
        <v>119</v>
      </c>
      <c r="F37" s="19">
        <v>818319</v>
      </c>
      <c r="G37" s="24">
        <v>4450.0200000000004</v>
      </c>
      <c r="H37" s="24">
        <v>1.82</v>
      </c>
      <c r="I37" s="31"/>
      <c r="J37" s="31"/>
      <c r="K37" s="35"/>
    </row>
    <row r="38" spans="2:11" x14ac:dyDescent="0.3">
      <c r="B38" s="8" t="s">
        <v>2931</v>
      </c>
      <c r="C38" s="57" t="s">
        <v>2932</v>
      </c>
      <c r="D38" s="54" t="s">
        <v>2933</v>
      </c>
      <c r="E38" s="6" t="s">
        <v>159</v>
      </c>
      <c r="F38" s="19">
        <v>290491</v>
      </c>
      <c r="G38" s="24">
        <v>4140.95</v>
      </c>
      <c r="H38" s="24">
        <v>1.7</v>
      </c>
      <c r="I38" s="31"/>
      <c r="J38" s="31"/>
      <c r="K38" s="35"/>
    </row>
    <row r="39" spans="2:11" x14ac:dyDescent="0.3">
      <c r="B39" s="8" t="s">
        <v>207</v>
      </c>
      <c r="C39" s="57" t="s">
        <v>208</v>
      </c>
      <c r="D39" s="54" t="s">
        <v>209</v>
      </c>
      <c r="E39" s="6" t="s">
        <v>78</v>
      </c>
      <c r="F39" s="19">
        <v>13903</v>
      </c>
      <c r="G39" s="24">
        <v>4114.59</v>
      </c>
      <c r="H39" s="24">
        <v>1.69</v>
      </c>
      <c r="I39" s="31"/>
      <c r="J39" s="31"/>
      <c r="K39" s="35"/>
    </row>
    <row r="40" spans="2:11" x14ac:dyDescent="0.3">
      <c r="B40" s="8" t="s">
        <v>2254</v>
      </c>
      <c r="C40" s="57" t="s">
        <v>1413</v>
      </c>
      <c r="D40" s="54" t="s">
        <v>2255</v>
      </c>
      <c r="E40" s="6" t="s">
        <v>43</v>
      </c>
      <c r="F40" s="19">
        <v>3504804</v>
      </c>
      <c r="G40" s="24">
        <v>4022.11</v>
      </c>
      <c r="H40" s="24">
        <v>1.65</v>
      </c>
      <c r="I40" s="31"/>
      <c r="J40" s="31"/>
      <c r="K40" s="35"/>
    </row>
    <row r="41" spans="2:11" x14ac:dyDescent="0.3">
      <c r="B41" s="8" t="s">
        <v>2332</v>
      </c>
      <c r="C41" s="57" t="s">
        <v>2333</v>
      </c>
      <c r="D41" s="54" t="s">
        <v>2334</v>
      </c>
      <c r="E41" s="6" t="s">
        <v>151</v>
      </c>
      <c r="F41" s="19">
        <v>262289</v>
      </c>
      <c r="G41" s="24">
        <v>4005.15</v>
      </c>
      <c r="H41" s="24">
        <v>1.64</v>
      </c>
      <c r="I41" s="31"/>
      <c r="J41" s="31"/>
      <c r="K41" s="35"/>
    </row>
    <row r="42" spans="2:11" x14ac:dyDescent="0.3">
      <c r="B42" s="8" t="s">
        <v>2116</v>
      </c>
      <c r="C42" s="57" t="s">
        <v>2117</v>
      </c>
      <c r="D42" s="54" t="s">
        <v>2118</v>
      </c>
      <c r="E42" s="6" t="s">
        <v>78</v>
      </c>
      <c r="F42" s="19">
        <v>692533</v>
      </c>
      <c r="G42" s="24">
        <v>3833.17</v>
      </c>
      <c r="H42" s="24">
        <v>1.57</v>
      </c>
      <c r="I42" s="31"/>
      <c r="J42" s="31"/>
      <c r="K42" s="35"/>
    </row>
    <row r="43" spans="2:11" x14ac:dyDescent="0.3">
      <c r="B43" s="8" t="s">
        <v>291</v>
      </c>
      <c r="C43" s="57" t="s">
        <v>292</v>
      </c>
      <c r="D43" s="54" t="s">
        <v>293</v>
      </c>
      <c r="E43" s="6" t="s">
        <v>43</v>
      </c>
      <c r="F43" s="19">
        <v>3584442</v>
      </c>
      <c r="G43" s="24">
        <v>3793.06</v>
      </c>
      <c r="H43" s="24">
        <v>1.56</v>
      </c>
      <c r="I43" s="31"/>
      <c r="J43" s="31"/>
      <c r="K43" s="35"/>
    </row>
    <row r="44" spans="2:11" x14ac:dyDescent="0.3">
      <c r="B44" s="8" t="s">
        <v>231</v>
      </c>
      <c r="C44" s="57" t="s">
        <v>232</v>
      </c>
      <c r="D44" s="54" t="s">
        <v>233</v>
      </c>
      <c r="E44" s="6" t="s">
        <v>197</v>
      </c>
      <c r="F44" s="19">
        <v>395004</v>
      </c>
      <c r="G44" s="24">
        <v>3748.19</v>
      </c>
      <c r="H44" s="24">
        <v>1.54</v>
      </c>
      <c r="I44" s="31"/>
      <c r="J44" s="31"/>
      <c r="K44" s="35"/>
    </row>
    <row r="45" spans="2:11" x14ac:dyDescent="0.3">
      <c r="B45" s="8" t="s">
        <v>919</v>
      </c>
      <c r="C45" s="57" t="s">
        <v>920</v>
      </c>
      <c r="D45" s="54" t="s">
        <v>921</v>
      </c>
      <c r="E45" s="6" t="s">
        <v>90</v>
      </c>
      <c r="F45" s="19">
        <v>108729</v>
      </c>
      <c r="G45" s="24">
        <v>3451.82</v>
      </c>
      <c r="H45" s="24">
        <v>1.42</v>
      </c>
      <c r="I45" s="31"/>
      <c r="J45" s="31"/>
      <c r="K45" s="35"/>
    </row>
    <row r="46" spans="2:11" x14ac:dyDescent="0.3">
      <c r="B46" s="8" t="s">
        <v>2287</v>
      </c>
      <c r="C46" s="57" t="s">
        <v>2288</v>
      </c>
      <c r="D46" s="54" t="s">
        <v>2289</v>
      </c>
      <c r="E46" s="6" t="s">
        <v>119</v>
      </c>
      <c r="F46" s="19">
        <v>376294</v>
      </c>
      <c r="G46" s="24">
        <v>3263.22</v>
      </c>
      <c r="H46" s="24">
        <v>1.34</v>
      </c>
      <c r="I46" s="31"/>
      <c r="J46" s="31"/>
      <c r="K46" s="35"/>
    </row>
    <row r="47" spans="2:11" x14ac:dyDescent="0.3">
      <c r="B47" s="8" t="s">
        <v>131</v>
      </c>
      <c r="C47" s="57" t="s">
        <v>132</v>
      </c>
      <c r="D47" s="54" t="s">
        <v>133</v>
      </c>
      <c r="E47" s="6" t="s">
        <v>127</v>
      </c>
      <c r="F47" s="19">
        <v>54514</v>
      </c>
      <c r="G47" s="24">
        <v>3255.03</v>
      </c>
      <c r="H47" s="24">
        <v>1.33</v>
      </c>
      <c r="I47" s="31"/>
      <c r="J47" s="31"/>
      <c r="K47" s="35"/>
    </row>
    <row r="48" spans="2:11" x14ac:dyDescent="0.3">
      <c r="B48" s="8" t="s">
        <v>2251</v>
      </c>
      <c r="C48" s="57" t="s">
        <v>2252</v>
      </c>
      <c r="D48" s="54" t="s">
        <v>2253</v>
      </c>
      <c r="E48" s="6" t="s">
        <v>119</v>
      </c>
      <c r="F48" s="19">
        <v>318662</v>
      </c>
      <c r="G48" s="24">
        <v>3232.35</v>
      </c>
      <c r="H48" s="24">
        <v>1.33</v>
      </c>
      <c r="I48" s="31"/>
      <c r="J48" s="31"/>
      <c r="K48" s="35"/>
    </row>
    <row r="49" spans="2:11" x14ac:dyDescent="0.3">
      <c r="B49" s="8" t="s">
        <v>124</v>
      </c>
      <c r="C49" s="57" t="s">
        <v>125</v>
      </c>
      <c r="D49" s="54" t="s">
        <v>126</v>
      </c>
      <c r="E49" s="6" t="s">
        <v>127</v>
      </c>
      <c r="F49" s="19">
        <v>91928</v>
      </c>
      <c r="G49" s="24">
        <v>3002</v>
      </c>
      <c r="H49" s="24">
        <v>1.23</v>
      </c>
      <c r="I49" s="31"/>
      <c r="J49" s="31"/>
      <c r="K49" s="35"/>
    </row>
    <row r="50" spans="2:11" x14ac:dyDescent="0.3">
      <c r="B50" s="8" t="s">
        <v>954</v>
      </c>
      <c r="C50" s="57" t="s">
        <v>955</v>
      </c>
      <c r="D50" s="54" t="s">
        <v>956</v>
      </c>
      <c r="E50" s="6" t="s">
        <v>170</v>
      </c>
      <c r="F50" s="19">
        <v>613094</v>
      </c>
      <c r="G50" s="24">
        <v>2960.94</v>
      </c>
      <c r="H50" s="24">
        <v>1.21</v>
      </c>
      <c r="I50" s="31"/>
      <c r="J50" s="31"/>
      <c r="K50" s="35"/>
    </row>
    <row r="51" spans="2:11" x14ac:dyDescent="0.3">
      <c r="B51" s="8" t="s">
        <v>2934</v>
      </c>
      <c r="C51" s="57" t="s">
        <v>2935</v>
      </c>
      <c r="D51" s="54" t="s">
        <v>2936</v>
      </c>
      <c r="E51" s="6" t="s">
        <v>127</v>
      </c>
      <c r="F51" s="19">
        <v>115603</v>
      </c>
      <c r="G51" s="24">
        <v>2864.82</v>
      </c>
      <c r="H51" s="24">
        <v>1.17</v>
      </c>
      <c r="I51" s="31"/>
      <c r="J51" s="31"/>
      <c r="K51" s="35" t="s">
        <v>5190</v>
      </c>
    </row>
    <row r="52" spans="2:11" x14ac:dyDescent="0.3">
      <c r="B52" s="8" t="s">
        <v>2313</v>
      </c>
      <c r="C52" s="57" t="s">
        <v>581</v>
      </c>
      <c r="D52" s="54" t="s">
        <v>2314</v>
      </c>
      <c r="E52" s="6" t="s">
        <v>137</v>
      </c>
      <c r="F52" s="19">
        <v>9016</v>
      </c>
      <c r="G52" s="24">
        <v>2832.38</v>
      </c>
      <c r="H52" s="24">
        <v>1.1599999999999999</v>
      </c>
      <c r="I52" s="31"/>
      <c r="J52" s="31"/>
      <c r="K52" s="35"/>
    </row>
    <row r="53" spans="2:11" x14ac:dyDescent="0.3">
      <c r="B53" s="8" t="s">
        <v>2262</v>
      </c>
      <c r="C53" s="57" t="s">
        <v>2263</v>
      </c>
      <c r="D53" s="54" t="s">
        <v>2264</v>
      </c>
      <c r="E53" s="6" t="s">
        <v>119</v>
      </c>
      <c r="F53" s="19">
        <v>555607</v>
      </c>
      <c r="G53" s="24">
        <v>2711.08</v>
      </c>
      <c r="H53" s="24">
        <v>1.1100000000000001</v>
      </c>
      <c r="I53" s="31"/>
      <c r="J53" s="31"/>
      <c r="K53" s="35"/>
    </row>
    <row r="54" spans="2:11" x14ac:dyDescent="0.3">
      <c r="B54" s="8" t="s">
        <v>417</v>
      </c>
      <c r="C54" s="57" t="s">
        <v>418</v>
      </c>
      <c r="D54" s="54" t="s">
        <v>419</v>
      </c>
      <c r="E54" s="6" t="s">
        <v>82</v>
      </c>
      <c r="F54" s="19">
        <v>406618</v>
      </c>
      <c r="G54" s="24">
        <v>2693.44</v>
      </c>
      <c r="H54" s="24">
        <v>1.1000000000000001</v>
      </c>
      <c r="I54" s="31"/>
      <c r="J54" s="31"/>
      <c r="K54" s="35"/>
    </row>
    <row r="55" spans="2:11" x14ac:dyDescent="0.3">
      <c r="B55" s="8" t="s">
        <v>2937</v>
      </c>
      <c r="C55" s="57" t="s">
        <v>686</v>
      </c>
      <c r="D55" s="54" t="s">
        <v>2938</v>
      </c>
      <c r="E55" s="6" t="s">
        <v>86</v>
      </c>
      <c r="F55" s="19">
        <v>1857488</v>
      </c>
      <c r="G55" s="24">
        <v>2580.98</v>
      </c>
      <c r="H55" s="24">
        <v>1.06</v>
      </c>
      <c r="I55" s="31"/>
      <c r="J55" s="31"/>
      <c r="K55" s="35"/>
    </row>
    <row r="56" spans="2:11" x14ac:dyDescent="0.3">
      <c r="B56" s="8" t="s">
        <v>2358</v>
      </c>
      <c r="C56" s="57" t="s">
        <v>2359</v>
      </c>
      <c r="D56" s="54" t="s">
        <v>2360</v>
      </c>
      <c r="E56" s="6" t="s">
        <v>90</v>
      </c>
      <c r="F56" s="19">
        <v>259666</v>
      </c>
      <c r="G56" s="24">
        <v>2414.89</v>
      </c>
      <c r="H56" s="24">
        <v>0.99</v>
      </c>
      <c r="I56" s="31"/>
      <c r="J56" s="31"/>
      <c r="K56" s="35"/>
    </row>
    <row r="57" spans="2:11" x14ac:dyDescent="0.3">
      <c r="B57" s="8" t="s">
        <v>521</v>
      </c>
      <c r="C57" s="57" t="s">
        <v>522</v>
      </c>
      <c r="D57" s="54" t="s">
        <v>523</v>
      </c>
      <c r="E57" s="6" t="s">
        <v>71</v>
      </c>
      <c r="F57" s="19">
        <v>126118</v>
      </c>
      <c r="G57" s="24">
        <v>2329.65</v>
      </c>
      <c r="H57" s="24">
        <v>0.96</v>
      </c>
      <c r="I57" s="31"/>
      <c r="J57" s="31"/>
      <c r="K57" s="35"/>
    </row>
    <row r="58" spans="2:11" x14ac:dyDescent="0.3">
      <c r="B58" s="8" t="s">
        <v>443</v>
      </c>
      <c r="C58" s="57" t="s">
        <v>444</v>
      </c>
      <c r="D58" s="54" t="s">
        <v>445</v>
      </c>
      <c r="E58" s="6" t="s">
        <v>82</v>
      </c>
      <c r="F58" s="19">
        <v>230766</v>
      </c>
      <c r="G58" s="24">
        <v>2202.5500000000002</v>
      </c>
      <c r="H58" s="24">
        <v>0.9</v>
      </c>
      <c r="I58" s="31"/>
      <c r="J58" s="31"/>
      <c r="K58" s="35"/>
    </row>
    <row r="59" spans="2:11" x14ac:dyDescent="0.3">
      <c r="B59" s="8" t="s">
        <v>470</v>
      </c>
      <c r="C59" s="57" t="s">
        <v>471</v>
      </c>
      <c r="D59" s="54" t="s">
        <v>472</v>
      </c>
      <c r="E59" s="6" t="s">
        <v>163</v>
      </c>
      <c r="F59" s="19">
        <v>404284</v>
      </c>
      <c r="G59" s="24">
        <v>1346.47</v>
      </c>
      <c r="H59" s="24">
        <v>0.55000000000000004</v>
      </c>
      <c r="I59" s="31"/>
      <c r="J59" s="31"/>
      <c r="K59" s="35"/>
    </row>
    <row r="60" spans="2:11" x14ac:dyDescent="0.3">
      <c r="B60" s="8" t="s">
        <v>2939</v>
      </c>
      <c r="C60" s="57" t="s">
        <v>623</v>
      </c>
      <c r="D60" s="54" t="s">
        <v>2940</v>
      </c>
      <c r="E60" s="6" t="s">
        <v>86</v>
      </c>
      <c r="F60" s="19">
        <v>967094</v>
      </c>
      <c r="G60" s="24">
        <v>1179.8499999999999</v>
      </c>
      <c r="H60" s="24">
        <v>0.48</v>
      </c>
      <c r="I60" s="31"/>
      <c r="J60" s="31"/>
      <c r="K60" s="35"/>
    </row>
    <row r="61" spans="2:11" x14ac:dyDescent="0.3">
      <c r="C61" s="58" t="s">
        <v>175</v>
      </c>
      <c r="D61" s="54"/>
      <c r="E61" s="6"/>
      <c r="F61" s="19"/>
      <c r="G61" s="25">
        <v>243845.55</v>
      </c>
      <c r="H61" s="25">
        <v>99.95</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187</v>
      </c>
      <c r="C103" s="57" t="s">
        <v>188</v>
      </c>
      <c r="D103" s="54"/>
      <c r="E103" s="6"/>
      <c r="F103" s="19"/>
      <c r="G103" s="24">
        <v>13.27</v>
      </c>
      <c r="H103" s="24">
        <v>0.01</v>
      </c>
      <c r="I103" s="31"/>
      <c r="J103" s="31"/>
      <c r="K103" s="35"/>
    </row>
    <row r="104" spans="1:54" x14ac:dyDescent="0.3">
      <c r="C104" s="58" t="s">
        <v>175</v>
      </c>
      <c r="D104" s="54"/>
      <c r="E104" s="6"/>
      <c r="F104" s="19"/>
      <c r="G104" s="25">
        <v>13.27</v>
      </c>
      <c r="H104" s="25">
        <v>0.01</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5128</v>
      </c>
      <c r="D107" s="54"/>
      <c r="E107" s="6"/>
      <c r="F107" s="19"/>
      <c r="G107" s="24" t="s">
        <v>2</v>
      </c>
      <c r="H107" s="24" t="s">
        <v>2</v>
      </c>
      <c r="I107" s="31"/>
      <c r="J107" s="31"/>
      <c r="K107" s="35"/>
      <c r="L107" s="3"/>
      <c r="AI107" s="3"/>
      <c r="AV107" s="3"/>
      <c r="AX107" s="3"/>
      <c r="BB107" s="3"/>
    </row>
    <row r="108" spans="1:54" x14ac:dyDescent="0.3">
      <c r="B108" s="8"/>
      <c r="C108" s="57" t="s">
        <v>189</v>
      </c>
      <c r="D108" s="54"/>
      <c r="E108" s="6"/>
      <c r="F108" s="19"/>
      <c r="G108" s="24">
        <v>46.98</v>
      </c>
      <c r="H108" s="24">
        <v>0.04</v>
      </c>
      <c r="I108" s="31"/>
      <c r="J108" s="31"/>
      <c r="K108" s="35"/>
    </row>
    <row r="109" spans="1:54" x14ac:dyDescent="0.3">
      <c r="C109" s="58" t="s">
        <v>175</v>
      </c>
      <c r="D109" s="54"/>
      <c r="E109" s="6"/>
      <c r="F109" s="19"/>
      <c r="G109" s="25">
        <v>46.98</v>
      </c>
      <c r="H109" s="25">
        <v>0.04</v>
      </c>
      <c r="I109" s="31"/>
      <c r="J109" s="31"/>
      <c r="K109" s="35"/>
    </row>
    <row r="110" spans="1:54" x14ac:dyDescent="0.3">
      <c r="C110" s="57"/>
      <c r="D110" s="54"/>
      <c r="E110" s="6"/>
      <c r="F110" s="19"/>
      <c r="G110" s="24"/>
      <c r="H110" s="24"/>
      <c r="I110" s="31"/>
      <c r="J110" s="31"/>
      <c r="K110" s="35"/>
    </row>
    <row r="111" spans="1:54" x14ac:dyDescent="0.3">
      <c r="C111" s="60" t="s">
        <v>190</v>
      </c>
      <c r="D111" s="55"/>
      <c r="E111" s="5"/>
      <c r="F111" s="20"/>
      <c r="G111" s="26">
        <v>243905.8</v>
      </c>
      <c r="H111" s="26">
        <v>100.00000000000001</v>
      </c>
      <c r="I111" s="32"/>
      <c r="J111" s="32"/>
      <c r="K111" s="36"/>
    </row>
    <row r="114" spans="3:11" x14ac:dyDescent="0.3">
      <c r="C114" s="1" t="s">
        <v>191</v>
      </c>
    </row>
    <row r="115" spans="3:11" x14ac:dyDescent="0.3">
      <c r="C115" s="37" t="s">
        <v>192</v>
      </c>
      <c r="D115" s="37"/>
      <c r="E115" s="37"/>
      <c r="F115" s="37"/>
      <c r="G115" s="37"/>
      <c r="H115" s="37"/>
      <c r="I115" s="37"/>
      <c r="J115" s="37"/>
      <c r="K115" s="37"/>
    </row>
    <row r="116" spans="3:11" x14ac:dyDescent="0.3">
      <c r="C116" s="2" t="s">
        <v>193</v>
      </c>
    </row>
    <row r="117" spans="3:11" x14ac:dyDescent="0.3">
      <c r="C117" s="2" t="s">
        <v>194</v>
      </c>
    </row>
    <row r="118" spans="3:11" ht="30" customHeight="1" x14ac:dyDescent="0.3">
      <c r="C118" s="82" t="s">
        <v>195</v>
      </c>
      <c r="D118" s="83"/>
      <c r="E118" s="83"/>
      <c r="F118" s="83"/>
      <c r="G118" s="83"/>
      <c r="H118" s="83"/>
      <c r="I118" s="83"/>
      <c r="J118" s="83"/>
      <c r="K118" s="83"/>
    </row>
    <row r="119" spans="3:11" x14ac:dyDescent="0.3">
      <c r="C119" s="2" t="s">
        <v>196</v>
      </c>
    </row>
    <row r="121" spans="3:11" x14ac:dyDescent="0.3">
      <c r="C121" s="1" t="s">
        <v>5237</v>
      </c>
      <c r="E121" s="80" t="s">
        <v>5238</v>
      </c>
    </row>
    <row r="122" spans="3:11" x14ac:dyDescent="0.3">
      <c r="E122" s="2" t="s">
        <v>5273</v>
      </c>
    </row>
  </sheetData>
  <mergeCells count="1">
    <mergeCell ref="C118:K118"/>
  </mergeCells>
  <hyperlinks>
    <hyperlink ref="J2" location="'Index'!A1" display="'Index'!A1" xr:uid="{651FEDC9-7C5B-4F65-9D14-0C83B5D76061}"/>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1E6FE-1C7D-4032-8A1B-9805D964939D}">
  <sheetPr codeName="Sheet1"/>
  <dimension ref="A1:IV83"/>
  <sheetViews>
    <sheetView showGridLines="0" zoomScale="90" zoomScaleNormal="90" workbookViewId="0">
      <pane ySplit="6" topLeftCell="A7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2941</v>
      </c>
      <c r="J2" s="38" t="s">
        <v>4884</v>
      </c>
    </row>
    <row r="3" spans="1:54" ht="16.2" x14ac:dyDescent="0.35">
      <c r="C3" s="1" t="s">
        <v>28</v>
      </c>
      <c r="D3" s="21" t="s">
        <v>2942</v>
      </c>
      <c r="F3" s="73" t="s">
        <v>5172</v>
      </c>
      <c r="G3" s="13" t="s">
        <v>4802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6124120</v>
      </c>
      <c r="G10" s="24">
        <v>119108.01</v>
      </c>
      <c r="H10" s="24">
        <v>27.82</v>
      </c>
      <c r="I10" s="31"/>
      <c r="J10" s="31"/>
      <c r="K10" s="35"/>
    </row>
    <row r="11" spans="1:54" x14ac:dyDescent="0.3">
      <c r="B11" s="8" t="s">
        <v>44</v>
      </c>
      <c r="C11" s="57" t="s">
        <v>45</v>
      </c>
      <c r="D11" s="54" t="s">
        <v>46</v>
      </c>
      <c r="E11" s="6" t="s">
        <v>43</v>
      </c>
      <c r="F11" s="19">
        <v>7455461</v>
      </c>
      <c r="G11" s="24">
        <v>107791.06</v>
      </c>
      <c r="H11" s="24">
        <v>25.18</v>
      </c>
      <c r="I11" s="31"/>
      <c r="J11" s="31"/>
      <c r="K11" s="35"/>
    </row>
    <row r="12" spans="1:54" x14ac:dyDescent="0.3">
      <c r="B12" s="8" t="s">
        <v>51</v>
      </c>
      <c r="C12" s="57" t="s">
        <v>52</v>
      </c>
      <c r="D12" s="54" t="s">
        <v>53</v>
      </c>
      <c r="E12" s="6" t="s">
        <v>43</v>
      </c>
      <c r="F12" s="19">
        <v>3018290</v>
      </c>
      <c r="G12" s="24">
        <v>35984.050000000003</v>
      </c>
      <c r="H12" s="24">
        <v>8.4</v>
      </c>
      <c r="I12" s="31"/>
      <c r="J12" s="31"/>
      <c r="K12" s="35"/>
    </row>
    <row r="13" spans="1:54" x14ac:dyDescent="0.3">
      <c r="B13" s="8" t="s">
        <v>72</v>
      </c>
      <c r="C13" s="57" t="s">
        <v>73</v>
      </c>
      <c r="D13" s="54" t="s">
        <v>74</v>
      </c>
      <c r="E13" s="6" t="s">
        <v>43</v>
      </c>
      <c r="F13" s="19">
        <v>4368388</v>
      </c>
      <c r="G13" s="24">
        <v>35484.42</v>
      </c>
      <c r="H13" s="24">
        <v>8.2899999999999991</v>
      </c>
      <c r="I13" s="31"/>
      <c r="J13" s="31"/>
      <c r="K13" s="35"/>
    </row>
    <row r="14" spans="1:54" x14ac:dyDescent="0.3">
      <c r="B14" s="8" t="s">
        <v>58</v>
      </c>
      <c r="C14" s="57" t="s">
        <v>59</v>
      </c>
      <c r="D14" s="54" t="s">
        <v>60</v>
      </c>
      <c r="E14" s="6" t="s">
        <v>43</v>
      </c>
      <c r="F14" s="19">
        <v>1555811</v>
      </c>
      <c r="G14" s="24">
        <v>32278.41</v>
      </c>
      <c r="H14" s="24">
        <v>7.54</v>
      </c>
      <c r="I14" s="31"/>
      <c r="J14" s="31"/>
      <c r="K14" s="35"/>
    </row>
    <row r="15" spans="1:54" x14ac:dyDescent="0.3">
      <c r="B15" s="8" t="s">
        <v>1077</v>
      </c>
      <c r="C15" s="57" t="s">
        <v>1078</v>
      </c>
      <c r="D15" s="54" t="s">
        <v>1079</v>
      </c>
      <c r="E15" s="6" t="s">
        <v>43</v>
      </c>
      <c r="F15" s="19">
        <v>2100140</v>
      </c>
      <c r="G15" s="24">
        <v>17157.09</v>
      </c>
      <c r="H15" s="24">
        <v>4.01</v>
      </c>
      <c r="I15" s="31"/>
      <c r="J15" s="31"/>
      <c r="K15" s="35"/>
    </row>
    <row r="16" spans="1:54" x14ac:dyDescent="0.3">
      <c r="B16" s="8" t="s">
        <v>2068</v>
      </c>
      <c r="C16" s="57" t="s">
        <v>2069</v>
      </c>
      <c r="D16" s="54" t="s">
        <v>2070</v>
      </c>
      <c r="E16" s="6" t="s">
        <v>43</v>
      </c>
      <c r="F16" s="19">
        <v>7818493</v>
      </c>
      <c r="G16" s="24">
        <v>15798.05</v>
      </c>
      <c r="H16" s="24">
        <v>3.69</v>
      </c>
      <c r="I16" s="31"/>
      <c r="J16" s="31"/>
      <c r="K16" s="35"/>
    </row>
    <row r="17" spans="2:11" x14ac:dyDescent="0.3">
      <c r="B17" s="8" t="s">
        <v>300</v>
      </c>
      <c r="C17" s="57" t="s">
        <v>301</v>
      </c>
      <c r="D17" s="54" t="s">
        <v>302</v>
      </c>
      <c r="E17" s="6" t="s">
        <v>43</v>
      </c>
      <c r="F17" s="19">
        <v>5905788</v>
      </c>
      <c r="G17" s="24">
        <v>14737.89</v>
      </c>
      <c r="H17" s="24">
        <v>3.44</v>
      </c>
      <c r="I17" s="31"/>
      <c r="J17" s="31"/>
      <c r="K17" s="35"/>
    </row>
    <row r="18" spans="2:11" x14ac:dyDescent="0.3">
      <c r="B18" s="8" t="s">
        <v>2246</v>
      </c>
      <c r="C18" s="57" t="s">
        <v>2247</v>
      </c>
      <c r="D18" s="54" t="s">
        <v>2248</v>
      </c>
      <c r="E18" s="6" t="s">
        <v>43</v>
      </c>
      <c r="F18" s="19">
        <v>19770677</v>
      </c>
      <c r="G18" s="24">
        <v>13438.13</v>
      </c>
      <c r="H18" s="24">
        <v>3.14</v>
      </c>
      <c r="I18" s="31"/>
      <c r="J18" s="31"/>
      <c r="K18" s="35"/>
    </row>
    <row r="19" spans="2:11" x14ac:dyDescent="0.3">
      <c r="B19" s="8" t="s">
        <v>557</v>
      </c>
      <c r="C19" s="57" t="s">
        <v>558</v>
      </c>
      <c r="D19" s="54" t="s">
        <v>559</v>
      </c>
      <c r="E19" s="6" t="s">
        <v>43</v>
      </c>
      <c r="F19" s="19">
        <v>1790177</v>
      </c>
      <c r="G19" s="24">
        <v>12406.82</v>
      </c>
      <c r="H19" s="24">
        <v>2.9</v>
      </c>
      <c r="I19" s="31"/>
      <c r="J19" s="31"/>
      <c r="K19" s="35"/>
    </row>
    <row r="20" spans="2:11" x14ac:dyDescent="0.3">
      <c r="B20" s="8" t="s">
        <v>2254</v>
      </c>
      <c r="C20" s="57" t="s">
        <v>1413</v>
      </c>
      <c r="D20" s="54" t="s">
        <v>2255</v>
      </c>
      <c r="E20" s="6" t="s">
        <v>43</v>
      </c>
      <c r="F20" s="19">
        <v>10750939</v>
      </c>
      <c r="G20" s="24">
        <v>12337.78</v>
      </c>
      <c r="H20" s="24">
        <v>2.88</v>
      </c>
      <c r="I20" s="31"/>
      <c r="J20" s="31"/>
      <c r="K20" s="35"/>
    </row>
    <row r="21" spans="2:11" x14ac:dyDescent="0.3">
      <c r="B21" s="8" t="s">
        <v>291</v>
      </c>
      <c r="C21" s="57" t="s">
        <v>292</v>
      </c>
      <c r="D21" s="54" t="s">
        <v>293</v>
      </c>
      <c r="E21" s="6" t="s">
        <v>43</v>
      </c>
      <c r="F21" s="19">
        <v>10995227</v>
      </c>
      <c r="G21" s="24">
        <v>11635.15</v>
      </c>
      <c r="H21" s="24">
        <v>2.72</v>
      </c>
      <c r="I21" s="31"/>
      <c r="J21" s="31"/>
      <c r="K21" s="35"/>
    </row>
    <row r="22" spans="2:11" x14ac:dyDescent="0.3">
      <c r="C22" s="58" t="s">
        <v>175</v>
      </c>
      <c r="D22" s="54"/>
      <c r="E22" s="6"/>
      <c r="F22" s="19"/>
      <c r="G22" s="25">
        <v>428156.86</v>
      </c>
      <c r="H22" s="25">
        <v>100.01</v>
      </c>
      <c r="I22" s="31"/>
      <c r="J22" s="31"/>
      <c r="K22" s="35"/>
    </row>
    <row r="23" spans="2:11" x14ac:dyDescent="0.3">
      <c r="C23" s="57"/>
      <c r="D23" s="54"/>
      <c r="E23" s="6"/>
      <c r="F23" s="19"/>
      <c r="G23" s="24"/>
      <c r="H23" s="24"/>
      <c r="I23" s="31"/>
      <c r="J23" s="31"/>
      <c r="K23" s="35"/>
    </row>
    <row r="24" spans="2:11" x14ac:dyDescent="0.3">
      <c r="C24" s="58" t="s">
        <v>3</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4</v>
      </c>
      <c r="D26" s="54"/>
      <c r="E26" s="6"/>
      <c r="F26" s="19"/>
      <c r="G26" s="24" t="s">
        <v>2</v>
      </c>
      <c r="H26" s="24" t="s">
        <v>2</v>
      </c>
      <c r="I26" s="31"/>
      <c r="J26" s="31"/>
      <c r="K26" s="35"/>
    </row>
    <row r="27" spans="2:11" x14ac:dyDescent="0.3">
      <c r="C27" s="57"/>
      <c r="D27" s="54"/>
      <c r="E27" s="6"/>
      <c r="F27" s="19"/>
      <c r="G27" s="24"/>
      <c r="H27" s="24"/>
      <c r="I27" s="31"/>
      <c r="J27" s="31"/>
      <c r="K27" s="35"/>
    </row>
    <row r="28" spans="2:11" x14ac:dyDescent="0.3">
      <c r="C28" s="58" t="s">
        <v>5</v>
      </c>
      <c r="D28" s="54"/>
      <c r="E28" s="6"/>
      <c r="F28" s="19"/>
      <c r="G28" s="24"/>
      <c r="H28" s="24"/>
      <c r="I28" s="31"/>
      <c r="J28" s="31"/>
      <c r="K28" s="35"/>
    </row>
    <row r="29" spans="2:11" x14ac:dyDescent="0.3">
      <c r="C29" s="57"/>
      <c r="D29" s="54"/>
      <c r="E29" s="6"/>
      <c r="F29" s="19"/>
      <c r="G29" s="24"/>
      <c r="H29" s="24"/>
      <c r="I29" s="31"/>
      <c r="J29" s="31"/>
      <c r="K29" s="35"/>
    </row>
    <row r="30" spans="2:11" x14ac:dyDescent="0.3">
      <c r="C30" s="58" t="s">
        <v>6</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7</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8</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9</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10</v>
      </c>
      <c r="D38" s="54"/>
      <c r="E38" s="6"/>
      <c r="F38" s="19"/>
      <c r="G38" s="24" t="s">
        <v>2</v>
      </c>
      <c r="H38" s="24" t="s">
        <v>2</v>
      </c>
      <c r="I38" s="31"/>
      <c r="J38" s="31"/>
      <c r="K38" s="35"/>
    </row>
    <row r="39" spans="3:11" x14ac:dyDescent="0.3">
      <c r="C39" s="57"/>
      <c r="D39" s="54"/>
      <c r="E39" s="6"/>
      <c r="F39" s="19"/>
      <c r="G39" s="24"/>
      <c r="H39" s="24"/>
      <c r="I39" s="31"/>
      <c r="J39" s="31"/>
      <c r="K39" s="35"/>
    </row>
    <row r="40" spans="3:11" x14ac:dyDescent="0.3">
      <c r="C40" s="58" t="s">
        <v>11</v>
      </c>
      <c r="D40" s="54"/>
      <c r="E40" s="6"/>
      <c r="F40" s="19"/>
      <c r="G40" s="24"/>
      <c r="H40" s="24"/>
      <c r="I40" s="31"/>
      <c r="J40" s="31"/>
      <c r="K40" s="35"/>
    </row>
    <row r="41" spans="3:11" x14ac:dyDescent="0.3">
      <c r="C41" s="57"/>
      <c r="D41" s="54"/>
      <c r="E41" s="6"/>
      <c r="F41" s="19"/>
      <c r="G41" s="24"/>
      <c r="H41" s="24"/>
      <c r="I41" s="31"/>
      <c r="J41" s="31"/>
      <c r="K41" s="35"/>
    </row>
    <row r="42" spans="3:11" x14ac:dyDescent="0.3">
      <c r="C42" s="58" t="s">
        <v>13</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14</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15</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187</v>
      </c>
      <c r="C64" s="57" t="s">
        <v>188</v>
      </c>
      <c r="D64" s="54"/>
      <c r="E64" s="6"/>
      <c r="F64" s="19"/>
      <c r="G64" s="24">
        <v>693.67</v>
      </c>
      <c r="H64" s="24">
        <v>0.16</v>
      </c>
      <c r="I64" s="31"/>
      <c r="J64" s="31"/>
      <c r="K64" s="35"/>
    </row>
    <row r="65" spans="1:54" x14ac:dyDescent="0.3">
      <c r="C65" s="58" t="s">
        <v>175</v>
      </c>
      <c r="D65" s="54"/>
      <c r="E65" s="6"/>
      <c r="F65" s="19"/>
      <c r="G65" s="25">
        <v>693.67</v>
      </c>
      <c r="H65" s="25">
        <v>0.16</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5128</v>
      </c>
      <c r="D68" s="54"/>
      <c r="E68" s="6"/>
      <c r="F68" s="19"/>
      <c r="G68" s="24" t="s">
        <v>2</v>
      </c>
      <c r="H68" s="24" t="s">
        <v>2</v>
      </c>
      <c r="I68" s="31"/>
      <c r="J68" s="31"/>
      <c r="K68" s="35"/>
      <c r="L68" s="3"/>
      <c r="AI68" s="3"/>
      <c r="AV68" s="3"/>
      <c r="AX68" s="3"/>
      <c r="BB68" s="3"/>
    </row>
    <row r="69" spans="1:54" x14ac:dyDescent="0.3">
      <c r="B69" s="8"/>
      <c r="C69" s="57" t="s">
        <v>189</v>
      </c>
      <c r="D69" s="54"/>
      <c r="E69" s="6"/>
      <c r="F69" s="19"/>
      <c r="G69" s="24">
        <v>-685.4</v>
      </c>
      <c r="H69" s="24">
        <v>-0.17</v>
      </c>
      <c r="I69" s="31"/>
      <c r="J69" s="31"/>
      <c r="K69" s="35"/>
    </row>
    <row r="70" spans="1:54" x14ac:dyDescent="0.3">
      <c r="C70" s="58" t="s">
        <v>175</v>
      </c>
      <c r="D70" s="54"/>
      <c r="E70" s="6"/>
      <c r="F70" s="19"/>
      <c r="G70" s="25">
        <v>-685.4</v>
      </c>
      <c r="H70" s="25">
        <v>-0.17</v>
      </c>
      <c r="I70" s="31"/>
      <c r="J70" s="31"/>
      <c r="K70" s="35"/>
    </row>
    <row r="71" spans="1:54" x14ac:dyDescent="0.3">
      <c r="C71" s="57"/>
      <c r="D71" s="54"/>
      <c r="E71" s="6"/>
      <c r="F71" s="19"/>
      <c r="G71" s="24"/>
      <c r="H71" s="24"/>
      <c r="I71" s="31"/>
      <c r="J71" s="31"/>
      <c r="K71" s="35"/>
    </row>
    <row r="72" spans="1:54" x14ac:dyDescent="0.3">
      <c r="C72" s="60" t="s">
        <v>190</v>
      </c>
      <c r="D72" s="55"/>
      <c r="E72" s="5"/>
      <c r="F72" s="20"/>
      <c r="G72" s="26">
        <v>428165.13</v>
      </c>
      <c r="H72" s="26">
        <v>100</v>
      </c>
      <c r="I72" s="32"/>
      <c r="J72" s="32"/>
      <c r="K72" s="36"/>
    </row>
    <row r="75" spans="1:54" x14ac:dyDescent="0.3">
      <c r="C75" s="1" t="s">
        <v>191</v>
      </c>
    </row>
    <row r="76" spans="1:54" x14ac:dyDescent="0.3">
      <c r="C76" s="37" t="s">
        <v>192</v>
      </c>
      <c r="D76" s="37"/>
      <c r="E76" s="37"/>
      <c r="F76" s="37"/>
      <c r="G76" s="37"/>
      <c r="H76" s="37"/>
      <c r="I76" s="37"/>
      <c r="J76" s="37"/>
      <c r="K76" s="37"/>
    </row>
    <row r="77" spans="1:54" x14ac:dyDescent="0.3">
      <c r="C77" s="2" t="s">
        <v>193</v>
      </c>
    </row>
    <row r="78" spans="1:54" x14ac:dyDescent="0.3">
      <c r="C78" s="2" t="s">
        <v>194</v>
      </c>
    </row>
    <row r="79" spans="1:54" ht="30" customHeight="1" x14ac:dyDescent="0.3">
      <c r="C79" s="82" t="s">
        <v>195</v>
      </c>
      <c r="D79" s="83"/>
      <c r="E79" s="83"/>
      <c r="F79" s="83"/>
      <c r="G79" s="83"/>
      <c r="H79" s="83"/>
      <c r="I79" s="83"/>
      <c r="J79" s="83"/>
      <c r="K79" s="83"/>
    </row>
    <row r="80" spans="1:54" x14ac:dyDescent="0.3">
      <c r="C80" s="2" t="s">
        <v>196</v>
      </c>
    </row>
    <row r="82" spans="3:5" x14ac:dyDescent="0.3">
      <c r="C82" s="1" t="s">
        <v>5237</v>
      </c>
      <c r="E82" s="80" t="s">
        <v>5238</v>
      </c>
    </row>
    <row r="83" spans="3:5" x14ac:dyDescent="0.3">
      <c r="E83" s="2" t="s">
        <v>5274</v>
      </c>
    </row>
  </sheetData>
  <mergeCells count="1">
    <mergeCell ref="C79:K79"/>
  </mergeCells>
  <hyperlinks>
    <hyperlink ref="J2" location="'Index'!A1" display="'Index'!A1" xr:uid="{DB6C5E52-F5EB-49F3-B577-2BC414BAD542}"/>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2505-ABF6-4C10-A5BA-07E742061345}">
  <sheetPr codeName="Sheet1"/>
  <dimension ref="A1:IV172"/>
  <sheetViews>
    <sheetView showGridLines="0" zoomScale="90" zoomScaleNormal="90" workbookViewId="0">
      <pane ySplit="6" topLeftCell="A16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2943</v>
      </c>
      <c r="J2" s="38" t="s">
        <v>4884</v>
      </c>
    </row>
    <row r="3" spans="1:54" ht="16.2" x14ac:dyDescent="0.35">
      <c r="C3" s="1" t="s">
        <v>28</v>
      </c>
      <c r="D3" s="21" t="s">
        <v>2944</v>
      </c>
      <c r="F3" s="73" t="s">
        <v>5172</v>
      </c>
      <c r="G3" s="13" t="s">
        <v>4803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5216</v>
      </c>
      <c r="G10" s="24">
        <v>101.43</v>
      </c>
      <c r="H10" s="24">
        <v>10.64</v>
      </c>
      <c r="I10" s="31"/>
      <c r="J10" s="31"/>
      <c r="K10" s="35"/>
    </row>
    <row r="11" spans="1:54" x14ac:dyDescent="0.3">
      <c r="B11" s="8" t="s">
        <v>44</v>
      </c>
      <c r="C11" s="57" t="s">
        <v>45</v>
      </c>
      <c r="D11" s="54" t="s">
        <v>46</v>
      </c>
      <c r="E11" s="6" t="s">
        <v>43</v>
      </c>
      <c r="F11" s="19">
        <v>4901</v>
      </c>
      <c r="G11" s="24">
        <v>70.87</v>
      </c>
      <c r="H11" s="24">
        <v>7.44</v>
      </c>
      <c r="I11" s="31"/>
      <c r="J11" s="31"/>
      <c r="K11" s="35"/>
    </row>
    <row r="12" spans="1:54" x14ac:dyDescent="0.3">
      <c r="B12" s="8" t="s">
        <v>64</v>
      </c>
      <c r="C12" s="57" t="s">
        <v>65</v>
      </c>
      <c r="D12" s="54" t="s">
        <v>66</v>
      </c>
      <c r="E12" s="6" t="s">
        <v>67</v>
      </c>
      <c r="F12" s="19">
        <v>4659</v>
      </c>
      <c r="G12" s="24">
        <v>66.2</v>
      </c>
      <c r="H12" s="24">
        <v>6.95</v>
      </c>
      <c r="I12" s="31"/>
      <c r="J12" s="31"/>
      <c r="K12" s="35"/>
    </row>
    <row r="13" spans="1:54" x14ac:dyDescent="0.3">
      <c r="B13" s="8" t="s">
        <v>47</v>
      </c>
      <c r="C13" s="57" t="s">
        <v>48</v>
      </c>
      <c r="D13" s="54" t="s">
        <v>49</v>
      </c>
      <c r="E13" s="6" t="s">
        <v>50</v>
      </c>
      <c r="F13" s="19">
        <v>2459</v>
      </c>
      <c r="G13" s="24">
        <v>38.43</v>
      </c>
      <c r="H13" s="24">
        <v>4.03</v>
      </c>
      <c r="I13" s="31"/>
      <c r="J13" s="31"/>
      <c r="K13" s="35"/>
    </row>
    <row r="14" spans="1:54" x14ac:dyDescent="0.3">
      <c r="B14" s="8" t="s">
        <v>329</v>
      </c>
      <c r="C14" s="57" t="s">
        <v>330</v>
      </c>
      <c r="D14" s="54" t="s">
        <v>331</v>
      </c>
      <c r="E14" s="6" t="s">
        <v>240</v>
      </c>
      <c r="F14" s="19">
        <v>1846</v>
      </c>
      <c r="G14" s="24">
        <v>34.28</v>
      </c>
      <c r="H14" s="24">
        <v>3.6</v>
      </c>
      <c r="I14" s="31"/>
      <c r="J14" s="31"/>
      <c r="K14" s="35"/>
    </row>
    <row r="15" spans="1:54" x14ac:dyDescent="0.3">
      <c r="B15" s="8" t="s">
        <v>54</v>
      </c>
      <c r="C15" s="57" t="s">
        <v>55</v>
      </c>
      <c r="D15" s="54" t="s">
        <v>56</v>
      </c>
      <c r="E15" s="6" t="s">
        <v>57</v>
      </c>
      <c r="F15" s="19">
        <v>805</v>
      </c>
      <c r="G15" s="24">
        <v>29.59</v>
      </c>
      <c r="H15" s="24">
        <v>3.1</v>
      </c>
      <c r="I15" s="31"/>
      <c r="J15" s="31"/>
      <c r="K15" s="35"/>
    </row>
    <row r="16" spans="1:54" x14ac:dyDescent="0.3">
      <c r="B16" s="8" t="s">
        <v>384</v>
      </c>
      <c r="C16" s="57" t="s">
        <v>385</v>
      </c>
      <c r="D16" s="54" t="s">
        <v>386</v>
      </c>
      <c r="E16" s="6" t="s">
        <v>100</v>
      </c>
      <c r="F16" s="19">
        <v>6376</v>
      </c>
      <c r="G16" s="24">
        <v>26.65</v>
      </c>
      <c r="H16" s="24">
        <v>2.8</v>
      </c>
      <c r="I16" s="31"/>
      <c r="J16" s="31"/>
      <c r="K16" s="35"/>
    </row>
    <row r="17" spans="2:11" x14ac:dyDescent="0.3">
      <c r="B17" s="8" t="s">
        <v>61</v>
      </c>
      <c r="C17" s="57" t="s">
        <v>62</v>
      </c>
      <c r="D17" s="54" t="s">
        <v>63</v>
      </c>
      <c r="E17" s="6" t="s">
        <v>50</v>
      </c>
      <c r="F17" s="19">
        <v>698</v>
      </c>
      <c r="G17" s="24">
        <v>24.18</v>
      </c>
      <c r="H17" s="24">
        <v>2.54</v>
      </c>
      <c r="I17" s="31"/>
      <c r="J17" s="31"/>
      <c r="K17" s="35"/>
    </row>
    <row r="18" spans="2:11" x14ac:dyDescent="0.3">
      <c r="B18" s="8" t="s">
        <v>51</v>
      </c>
      <c r="C18" s="57" t="s">
        <v>52</v>
      </c>
      <c r="D18" s="54" t="s">
        <v>53</v>
      </c>
      <c r="E18" s="6" t="s">
        <v>43</v>
      </c>
      <c r="F18" s="19">
        <v>1962</v>
      </c>
      <c r="G18" s="24">
        <v>23.39</v>
      </c>
      <c r="H18" s="24">
        <v>2.4500000000000002</v>
      </c>
      <c r="I18" s="31"/>
      <c r="J18" s="31"/>
      <c r="K18" s="35"/>
    </row>
    <row r="19" spans="2:11" x14ac:dyDescent="0.3">
      <c r="B19" s="8" t="s">
        <v>72</v>
      </c>
      <c r="C19" s="57" t="s">
        <v>73</v>
      </c>
      <c r="D19" s="54" t="s">
        <v>74</v>
      </c>
      <c r="E19" s="6" t="s">
        <v>43</v>
      </c>
      <c r="F19" s="19">
        <v>2643</v>
      </c>
      <c r="G19" s="24">
        <v>21.47</v>
      </c>
      <c r="H19" s="24">
        <v>2.25</v>
      </c>
      <c r="I19" s="31"/>
      <c r="J19" s="31"/>
      <c r="K19" s="35"/>
    </row>
    <row r="20" spans="2:11" x14ac:dyDescent="0.3">
      <c r="B20" s="8" t="s">
        <v>58</v>
      </c>
      <c r="C20" s="57" t="s">
        <v>59</v>
      </c>
      <c r="D20" s="54" t="s">
        <v>60</v>
      </c>
      <c r="E20" s="6" t="s">
        <v>43</v>
      </c>
      <c r="F20" s="19">
        <v>1013</v>
      </c>
      <c r="G20" s="24">
        <v>21.03</v>
      </c>
      <c r="H20" s="24">
        <v>2.21</v>
      </c>
      <c r="I20" s="31"/>
      <c r="J20" s="31"/>
      <c r="K20" s="35"/>
    </row>
    <row r="21" spans="2:11" x14ac:dyDescent="0.3">
      <c r="B21" s="8" t="s">
        <v>393</v>
      </c>
      <c r="C21" s="57" t="s">
        <v>394</v>
      </c>
      <c r="D21" s="54" t="s">
        <v>395</v>
      </c>
      <c r="E21" s="6" t="s">
        <v>71</v>
      </c>
      <c r="F21" s="19">
        <v>608</v>
      </c>
      <c r="G21" s="24">
        <v>18.11</v>
      </c>
      <c r="H21" s="24">
        <v>1.9</v>
      </c>
      <c r="I21" s="31"/>
      <c r="J21" s="31"/>
      <c r="K21" s="35"/>
    </row>
    <row r="22" spans="2:11" x14ac:dyDescent="0.3">
      <c r="B22" s="8" t="s">
        <v>535</v>
      </c>
      <c r="C22" s="57" t="s">
        <v>536</v>
      </c>
      <c r="D22" s="54" t="s">
        <v>537</v>
      </c>
      <c r="E22" s="6" t="s">
        <v>86</v>
      </c>
      <c r="F22" s="19">
        <v>179</v>
      </c>
      <c r="G22" s="24">
        <v>16.420000000000002</v>
      </c>
      <c r="H22" s="24">
        <v>1.72</v>
      </c>
      <c r="I22" s="31"/>
      <c r="J22" s="31"/>
      <c r="K22" s="35"/>
    </row>
    <row r="23" spans="2:11" x14ac:dyDescent="0.3">
      <c r="B23" s="8" t="s">
        <v>97</v>
      </c>
      <c r="C23" s="57" t="s">
        <v>98</v>
      </c>
      <c r="D23" s="54" t="s">
        <v>99</v>
      </c>
      <c r="E23" s="6" t="s">
        <v>100</v>
      </c>
      <c r="F23" s="19">
        <v>615</v>
      </c>
      <c r="G23" s="24">
        <v>14.45</v>
      </c>
      <c r="H23" s="24">
        <v>1.52</v>
      </c>
      <c r="I23" s="31"/>
      <c r="J23" s="31"/>
      <c r="K23" s="35"/>
    </row>
    <row r="24" spans="2:11" x14ac:dyDescent="0.3">
      <c r="B24" s="8" t="s">
        <v>458</v>
      </c>
      <c r="C24" s="57" t="s">
        <v>459</v>
      </c>
      <c r="D24" s="54" t="s">
        <v>460</v>
      </c>
      <c r="E24" s="6" t="s">
        <v>90</v>
      </c>
      <c r="F24" s="19">
        <v>743</v>
      </c>
      <c r="G24" s="24">
        <v>12.47</v>
      </c>
      <c r="H24" s="24">
        <v>1.31</v>
      </c>
      <c r="I24" s="31"/>
      <c r="J24" s="31"/>
      <c r="K24" s="35"/>
    </row>
    <row r="25" spans="2:11" x14ac:dyDescent="0.3">
      <c r="B25" s="8" t="s">
        <v>848</v>
      </c>
      <c r="C25" s="57" t="s">
        <v>849</v>
      </c>
      <c r="D25" s="54" t="s">
        <v>850</v>
      </c>
      <c r="E25" s="6" t="s">
        <v>50</v>
      </c>
      <c r="F25" s="19">
        <v>729</v>
      </c>
      <c r="G25" s="24">
        <v>11.94</v>
      </c>
      <c r="H25" s="24">
        <v>1.25</v>
      </c>
      <c r="I25" s="31"/>
      <c r="J25" s="31"/>
      <c r="K25" s="35"/>
    </row>
    <row r="26" spans="2:11" x14ac:dyDescent="0.3">
      <c r="B26" s="8" t="s">
        <v>348</v>
      </c>
      <c r="C26" s="57" t="s">
        <v>349</v>
      </c>
      <c r="D26" s="54" t="s">
        <v>350</v>
      </c>
      <c r="E26" s="6" t="s">
        <v>163</v>
      </c>
      <c r="F26" s="19">
        <v>4785</v>
      </c>
      <c r="G26" s="24">
        <v>11.42</v>
      </c>
      <c r="H26" s="24">
        <v>1.2</v>
      </c>
      <c r="I26" s="31"/>
      <c r="J26" s="31"/>
      <c r="K26" s="35"/>
    </row>
    <row r="27" spans="2:11" x14ac:dyDescent="0.3">
      <c r="B27" s="8" t="s">
        <v>68</v>
      </c>
      <c r="C27" s="57" t="s">
        <v>69</v>
      </c>
      <c r="D27" s="54" t="s">
        <v>70</v>
      </c>
      <c r="E27" s="6" t="s">
        <v>71</v>
      </c>
      <c r="F27" s="19">
        <v>91</v>
      </c>
      <c r="G27" s="24">
        <v>11.21</v>
      </c>
      <c r="H27" s="24">
        <v>1.18</v>
      </c>
      <c r="I27" s="31"/>
      <c r="J27" s="31"/>
      <c r="K27" s="35"/>
    </row>
    <row r="28" spans="2:11" x14ac:dyDescent="0.3">
      <c r="B28" s="8" t="s">
        <v>551</v>
      </c>
      <c r="C28" s="57" t="s">
        <v>552</v>
      </c>
      <c r="D28" s="54" t="s">
        <v>553</v>
      </c>
      <c r="E28" s="6" t="s">
        <v>119</v>
      </c>
      <c r="F28" s="19">
        <v>3272</v>
      </c>
      <c r="G28" s="24">
        <v>10.94</v>
      </c>
      <c r="H28" s="24">
        <v>1.1499999999999999</v>
      </c>
      <c r="I28" s="31"/>
      <c r="J28" s="31"/>
      <c r="K28" s="35"/>
    </row>
    <row r="29" spans="2:11" x14ac:dyDescent="0.3">
      <c r="B29" s="8" t="s">
        <v>399</v>
      </c>
      <c r="C29" s="57" t="s">
        <v>400</v>
      </c>
      <c r="D29" s="54" t="s">
        <v>401</v>
      </c>
      <c r="E29" s="6" t="s">
        <v>71</v>
      </c>
      <c r="F29" s="19">
        <v>1445</v>
      </c>
      <c r="G29" s="24">
        <v>10.4</v>
      </c>
      <c r="H29" s="24">
        <v>1.0900000000000001</v>
      </c>
      <c r="I29" s="31"/>
      <c r="J29" s="31"/>
      <c r="K29" s="35"/>
    </row>
    <row r="30" spans="2:11" x14ac:dyDescent="0.3">
      <c r="B30" s="8" t="s">
        <v>815</v>
      </c>
      <c r="C30" s="57" t="s">
        <v>816</v>
      </c>
      <c r="D30" s="54" t="s">
        <v>817</v>
      </c>
      <c r="E30" s="6" t="s">
        <v>151</v>
      </c>
      <c r="F30" s="19">
        <v>281</v>
      </c>
      <c r="G30" s="24">
        <v>9.99</v>
      </c>
      <c r="H30" s="24">
        <v>1.05</v>
      </c>
      <c r="I30" s="31"/>
      <c r="J30" s="31"/>
      <c r="K30" s="35"/>
    </row>
    <row r="31" spans="2:11" x14ac:dyDescent="0.3">
      <c r="B31" s="8" t="s">
        <v>1035</v>
      </c>
      <c r="C31" s="57" t="s">
        <v>1036</v>
      </c>
      <c r="D31" s="54" t="s">
        <v>1037</v>
      </c>
      <c r="E31" s="6" t="s">
        <v>1038</v>
      </c>
      <c r="F31" s="19">
        <v>2467</v>
      </c>
      <c r="G31" s="24">
        <v>9.49</v>
      </c>
      <c r="H31" s="24">
        <v>1</v>
      </c>
      <c r="I31" s="31"/>
      <c r="J31" s="31"/>
      <c r="K31" s="35"/>
    </row>
    <row r="32" spans="2:11" x14ac:dyDescent="0.3">
      <c r="B32" s="8" t="s">
        <v>309</v>
      </c>
      <c r="C32" s="57" t="s">
        <v>310</v>
      </c>
      <c r="D32" s="54" t="s">
        <v>311</v>
      </c>
      <c r="E32" s="6" t="s">
        <v>197</v>
      </c>
      <c r="F32" s="19">
        <v>5674</v>
      </c>
      <c r="G32" s="24">
        <v>9.14</v>
      </c>
      <c r="H32" s="24">
        <v>0.96</v>
      </c>
      <c r="I32" s="31"/>
      <c r="J32" s="31"/>
      <c r="K32" s="35"/>
    </row>
    <row r="33" spans="2:11" x14ac:dyDescent="0.3">
      <c r="B33" s="8" t="s">
        <v>116</v>
      </c>
      <c r="C33" s="57" t="s">
        <v>117</v>
      </c>
      <c r="D33" s="54" t="s">
        <v>118</v>
      </c>
      <c r="E33" s="6" t="s">
        <v>119</v>
      </c>
      <c r="F33" s="19">
        <v>3138</v>
      </c>
      <c r="G33" s="24">
        <v>9.1</v>
      </c>
      <c r="H33" s="24">
        <v>0.95</v>
      </c>
      <c r="I33" s="31"/>
      <c r="J33" s="31"/>
      <c r="K33" s="35"/>
    </row>
    <row r="34" spans="2:11" x14ac:dyDescent="0.3">
      <c r="B34" s="8" t="s">
        <v>75</v>
      </c>
      <c r="C34" s="57" t="s">
        <v>76</v>
      </c>
      <c r="D34" s="54" t="s">
        <v>77</v>
      </c>
      <c r="E34" s="6" t="s">
        <v>78</v>
      </c>
      <c r="F34" s="19">
        <v>79</v>
      </c>
      <c r="G34" s="24">
        <v>8.85</v>
      </c>
      <c r="H34" s="24">
        <v>0.93</v>
      </c>
      <c r="I34" s="31"/>
      <c r="J34" s="31"/>
      <c r="K34" s="35"/>
    </row>
    <row r="35" spans="2:11" x14ac:dyDescent="0.3">
      <c r="B35" s="8" t="s">
        <v>793</v>
      </c>
      <c r="C35" s="57" t="s">
        <v>794</v>
      </c>
      <c r="D35" s="54" t="s">
        <v>795</v>
      </c>
      <c r="E35" s="6" t="s">
        <v>163</v>
      </c>
      <c r="F35" s="19">
        <v>152</v>
      </c>
      <c r="G35" s="24">
        <v>8.58</v>
      </c>
      <c r="H35" s="24">
        <v>0.9</v>
      </c>
      <c r="I35" s="31"/>
      <c r="J35" s="31"/>
      <c r="K35" s="35"/>
    </row>
    <row r="36" spans="2:11" x14ac:dyDescent="0.3">
      <c r="B36" s="8" t="s">
        <v>1039</v>
      </c>
      <c r="C36" s="57" t="s">
        <v>1040</v>
      </c>
      <c r="D36" s="54" t="s">
        <v>1041</v>
      </c>
      <c r="E36" s="6" t="s">
        <v>86</v>
      </c>
      <c r="F36" s="19">
        <v>374</v>
      </c>
      <c r="G36" s="24">
        <v>7.54</v>
      </c>
      <c r="H36" s="24">
        <v>0.79</v>
      </c>
      <c r="I36" s="31"/>
      <c r="J36" s="31"/>
      <c r="K36" s="35"/>
    </row>
    <row r="37" spans="2:11" x14ac:dyDescent="0.3">
      <c r="B37" s="8" t="s">
        <v>544</v>
      </c>
      <c r="C37" s="57" t="s">
        <v>545</v>
      </c>
      <c r="D37" s="54" t="s">
        <v>546</v>
      </c>
      <c r="E37" s="6" t="s">
        <v>547</v>
      </c>
      <c r="F37" s="19">
        <v>506</v>
      </c>
      <c r="G37" s="24">
        <v>7.25</v>
      </c>
      <c r="H37" s="24">
        <v>0.76</v>
      </c>
      <c r="I37" s="31"/>
      <c r="J37" s="31"/>
      <c r="K37" s="35"/>
    </row>
    <row r="38" spans="2:11" x14ac:dyDescent="0.3">
      <c r="B38" s="8" t="s">
        <v>538</v>
      </c>
      <c r="C38" s="57" t="s">
        <v>539</v>
      </c>
      <c r="D38" s="54" t="s">
        <v>540</v>
      </c>
      <c r="E38" s="6" t="s">
        <v>199</v>
      </c>
      <c r="F38" s="19">
        <v>136</v>
      </c>
      <c r="G38" s="24">
        <v>7.25</v>
      </c>
      <c r="H38" s="24">
        <v>0.76</v>
      </c>
      <c r="I38" s="31"/>
      <c r="J38" s="31"/>
      <c r="K38" s="35"/>
    </row>
    <row r="39" spans="2:11" x14ac:dyDescent="0.3">
      <c r="B39" s="8" t="s">
        <v>1042</v>
      </c>
      <c r="C39" s="57" t="s">
        <v>1043</v>
      </c>
      <c r="D39" s="54" t="s">
        <v>1044</v>
      </c>
      <c r="E39" s="6" t="s">
        <v>151</v>
      </c>
      <c r="F39" s="19">
        <v>310</v>
      </c>
      <c r="G39" s="24">
        <v>7.01</v>
      </c>
      <c r="H39" s="24">
        <v>0.74</v>
      </c>
      <c r="I39" s="31"/>
      <c r="J39" s="31"/>
      <c r="K39" s="35"/>
    </row>
    <row r="40" spans="2:11" x14ac:dyDescent="0.3">
      <c r="B40" s="8" t="s">
        <v>396</v>
      </c>
      <c r="C40" s="57" t="s">
        <v>397</v>
      </c>
      <c r="D40" s="54" t="s">
        <v>398</v>
      </c>
      <c r="E40" s="6" t="s">
        <v>50</v>
      </c>
      <c r="F40" s="19">
        <v>438</v>
      </c>
      <c r="G40" s="24">
        <v>6.89</v>
      </c>
      <c r="H40" s="24">
        <v>0.72</v>
      </c>
      <c r="I40" s="31"/>
      <c r="J40" s="31"/>
      <c r="K40" s="35"/>
    </row>
    <row r="41" spans="2:11" x14ac:dyDescent="0.3">
      <c r="B41" s="8" t="s">
        <v>966</v>
      </c>
      <c r="C41" s="57" t="s">
        <v>967</v>
      </c>
      <c r="D41" s="54" t="s">
        <v>968</v>
      </c>
      <c r="E41" s="6" t="s">
        <v>78</v>
      </c>
      <c r="F41" s="19">
        <v>262</v>
      </c>
      <c r="G41" s="24">
        <v>6.67</v>
      </c>
      <c r="H41" s="24">
        <v>0.7</v>
      </c>
      <c r="I41" s="31"/>
      <c r="J41" s="31"/>
      <c r="K41" s="35"/>
    </row>
    <row r="42" spans="2:11" x14ac:dyDescent="0.3">
      <c r="B42" s="8" t="s">
        <v>960</v>
      </c>
      <c r="C42" s="57" t="s">
        <v>961</v>
      </c>
      <c r="D42" s="54" t="s">
        <v>962</v>
      </c>
      <c r="E42" s="6" t="s">
        <v>71</v>
      </c>
      <c r="F42" s="19">
        <v>77</v>
      </c>
      <c r="G42" s="24">
        <v>6.63</v>
      </c>
      <c r="H42" s="24">
        <v>0.7</v>
      </c>
      <c r="I42" s="31"/>
      <c r="J42" s="31"/>
      <c r="K42" s="35"/>
    </row>
    <row r="43" spans="2:11" x14ac:dyDescent="0.3">
      <c r="B43" s="8" t="s">
        <v>1045</v>
      </c>
      <c r="C43" s="57" t="s">
        <v>1046</v>
      </c>
      <c r="D43" s="54" t="s">
        <v>1047</v>
      </c>
      <c r="E43" s="6" t="s">
        <v>197</v>
      </c>
      <c r="F43" s="19">
        <v>657</v>
      </c>
      <c r="G43" s="24">
        <v>6.53</v>
      </c>
      <c r="H43" s="24">
        <v>0.69</v>
      </c>
      <c r="I43" s="31"/>
      <c r="J43" s="31"/>
      <c r="K43" s="35"/>
    </row>
    <row r="44" spans="2:11" x14ac:dyDescent="0.3">
      <c r="B44" s="8" t="s">
        <v>1048</v>
      </c>
      <c r="C44" s="57" t="s">
        <v>1049</v>
      </c>
      <c r="D44" s="54" t="s">
        <v>1050</v>
      </c>
      <c r="E44" s="6" t="s">
        <v>86</v>
      </c>
      <c r="F44" s="19">
        <v>2275</v>
      </c>
      <c r="G44" s="24">
        <v>6.52</v>
      </c>
      <c r="H44" s="24">
        <v>0.68</v>
      </c>
      <c r="I44" s="31"/>
      <c r="J44" s="31"/>
      <c r="K44" s="35"/>
    </row>
    <row r="45" spans="2:11" x14ac:dyDescent="0.3">
      <c r="B45" s="8" t="s">
        <v>423</v>
      </c>
      <c r="C45" s="57" t="s">
        <v>424</v>
      </c>
      <c r="D45" s="54" t="s">
        <v>425</v>
      </c>
      <c r="E45" s="6" t="s">
        <v>426</v>
      </c>
      <c r="F45" s="19">
        <v>2686</v>
      </c>
      <c r="G45" s="24">
        <v>6.43</v>
      </c>
      <c r="H45" s="24">
        <v>0.67</v>
      </c>
      <c r="I45" s="31"/>
      <c r="J45" s="31"/>
      <c r="K45" s="35"/>
    </row>
    <row r="46" spans="2:11" x14ac:dyDescent="0.3">
      <c r="B46" s="8" t="s">
        <v>2156</v>
      </c>
      <c r="C46" s="57" t="s">
        <v>2157</v>
      </c>
      <c r="D46" s="54" t="s">
        <v>2158</v>
      </c>
      <c r="E46" s="6" t="s">
        <v>1038</v>
      </c>
      <c r="F46" s="19">
        <v>129</v>
      </c>
      <c r="G46" s="24">
        <v>6.42</v>
      </c>
      <c r="H46" s="24">
        <v>0.67</v>
      </c>
      <c r="I46" s="31"/>
      <c r="J46" s="31"/>
      <c r="K46" s="35"/>
    </row>
    <row r="47" spans="2:11" x14ac:dyDescent="0.3">
      <c r="B47" s="8" t="s">
        <v>104</v>
      </c>
      <c r="C47" s="57" t="s">
        <v>105</v>
      </c>
      <c r="D47" s="54" t="s">
        <v>106</v>
      </c>
      <c r="E47" s="6" t="s">
        <v>107</v>
      </c>
      <c r="F47" s="19">
        <v>990</v>
      </c>
      <c r="G47" s="24">
        <v>6.27</v>
      </c>
      <c r="H47" s="24">
        <v>0.66</v>
      </c>
      <c r="I47" s="31"/>
      <c r="J47" s="31"/>
      <c r="K47" s="35"/>
    </row>
    <row r="48" spans="2:11" x14ac:dyDescent="0.3">
      <c r="B48" s="8" t="s">
        <v>1051</v>
      </c>
      <c r="C48" s="57" t="s">
        <v>1052</v>
      </c>
      <c r="D48" s="54" t="s">
        <v>1053</v>
      </c>
      <c r="E48" s="6" t="s">
        <v>1054</v>
      </c>
      <c r="F48" s="19">
        <v>1570</v>
      </c>
      <c r="G48" s="24">
        <v>6.24</v>
      </c>
      <c r="H48" s="24">
        <v>0.65</v>
      </c>
      <c r="I48" s="31"/>
      <c r="J48" s="31"/>
      <c r="K48" s="35"/>
    </row>
    <row r="49" spans="2:11" x14ac:dyDescent="0.3">
      <c r="B49" s="8" t="s">
        <v>1055</v>
      </c>
      <c r="C49" s="57" t="s">
        <v>1056</v>
      </c>
      <c r="D49" s="54" t="s">
        <v>1057</v>
      </c>
      <c r="E49" s="6" t="s">
        <v>86</v>
      </c>
      <c r="F49" s="19">
        <v>958</v>
      </c>
      <c r="G49" s="24">
        <v>6.13</v>
      </c>
      <c r="H49" s="24">
        <v>0.64</v>
      </c>
      <c r="I49" s="31"/>
      <c r="J49" s="31"/>
      <c r="K49" s="35"/>
    </row>
    <row r="50" spans="2:11" x14ac:dyDescent="0.3">
      <c r="B50" s="8" t="s">
        <v>1058</v>
      </c>
      <c r="C50" s="57" t="s">
        <v>1059</v>
      </c>
      <c r="D50" s="54" t="s">
        <v>1060</v>
      </c>
      <c r="E50" s="6" t="s">
        <v>325</v>
      </c>
      <c r="F50" s="19">
        <v>246</v>
      </c>
      <c r="G50" s="24">
        <v>5.9</v>
      </c>
      <c r="H50" s="24">
        <v>0.62</v>
      </c>
      <c r="I50" s="31"/>
      <c r="J50" s="31"/>
      <c r="K50" s="35"/>
    </row>
    <row r="51" spans="2:11" x14ac:dyDescent="0.3">
      <c r="B51" s="8" t="s">
        <v>87</v>
      </c>
      <c r="C51" s="57" t="s">
        <v>88</v>
      </c>
      <c r="D51" s="54" t="s">
        <v>89</v>
      </c>
      <c r="E51" s="6" t="s">
        <v>90</v>
      </c>
      <c r="F51" s="19">
        <v>88</v>
      </c>
      <c r="G51" s="24">
        <v>5.82</v>
      </c>
      <c r="H51" s="24">
        <v>0.61</v>
      </c>
      <c r="I51" s="31"/>
      <c r="J51" s="31"/>
      <c r="K51" s="35"/>
    </row>
    <row r="52" spans="2:11" x14ac:dyDescent="0.3">
      <c r="B52" s="8" t="s">
        <v>79</v>
      </c>
      <c r="C52" s="57" t="s">
        <v>80</v>
      </c>
      <c r="D52" s="54" t="s">
        <v>81</v>
      </c>
      <c r="E52" s="6" t="s">
        <v>82</v>
      </c>
      <c r="F52" s="19">
        <v>741</v>
      </c>
      <c r="G52" s="24">
        <v>5.76</v>
      </c>
      <c r="H52" s="24">
        <v>0.6</v>
      </c>
      <c r="I52" s="31"/>
      <c r="J52" s="31"/>
      <c r="K52" s="35"/>
    </row>
    <row r="53" spans="2:11" x14ac:dyDescent="0.3">
      <c r="B53" s="8" t="s">
        <v>548</v>
      </c>
      <c r="C53" s="57" t="s">
        <v>549</v>
      </c>
      <c r="D53" s="54" t="s">
        <v>550</v>
      </c>
      <c r="E53" s="6" t="s">
        <v>155</v>
      </c>
      <c r="F53" s="19">
        <v>509</v>
      </c>
      <c r="G53" s="24">
        <v>5.73</v>
      </c>
      <c r="H53" s="24">
        <v>0.6</v>
      </c>
      <c r="I53" s="31"/>
      <c r="J53" s="31"/>
      <c r="K53" s="35"/>
    </row>
    <row r="54" spans="2:11" x14ac:dyDescent="0.3">
      <c r="B54" s="8" t="s">
        <v>387</v>
      </c>
      <c r="C54" s="57" t="s">
        <v>388</v>
      </c>
      <c r="D54" s="54" t="s">
        <v>389</v>
      </c>
      <c r="E54" s="6" t="s">
        <v>90</v>
      </c>
      <c r="F54" s="19">
        <v>389</v>
      </c>
      <c r="G54" s="24">
        <v>5.7</v>
      </c>
      <c r="H54" s="24">
        <v>0.6</v>
      </c>
      <c r="I54" s="31"/>
      <c r="J54" s="31"/>
      <c r="K54" s="35"/>
    </row>
    <row r="55" spans="2:11" x14ac:dyDescent="0.3">
      <c r="B55" s="8" t="s">
        <v>1061</v>
      </c>
      <c r="C55" s="57" t="s">
        <v>1062</v>
      </c>
      <c r="D55" s="54" t="s">
        <v>1063</v>
      </c>
      <c r="E55" s="6" t="s">
        <v>82</v>
      </c>
      <c r="F55" s="19">
        <v>311</v>
      </c>
      <c r="G55" s="24">
        <v>5.64</v>
      </c>
      <c r="H55" s="24">
        <v>0.59</v>
      </c>
      <c r="I55" s="31"/>
      <c r="J55" s="31"/>
      <c r="K55" s="35"/>
    </row>
    <row r="56" spans="2:11" x14ac:dyDescent="0.3">
      <c r="B56" s="8" t="s">
        <v>2946</v>
      </c>
      <c r="C56" s="57" t="s">
        <v>2947</v>
      </c>
      <c r="D56" s="54" t="s">
        <v>2948</v>
      </c>
      <c r="E56" s="6" t="s">
        <v>127</v>
      </c>
      <c r="F56" s="19">
        <v>7706</v>
      </c>
      <c r="G56" s="24">
        <v>5.51</v>
      </c>
      <c r="H56" s="24">
        <v>0.57999999999999996</v>
      </c>
      <c r="I56" s="31"/>
      <c r="J56" s="31"/>
      <c r="K56" s="35"/>
    </row>
    <row r="57" spans="2:11" x14ac:dyDescent="0.3">
      <c r="B57" s="8" t="s">
        <v>1064</v>
      </c>
      <c r="C57" s="57" t="s">
        <v>1065</v>
      </c>
      <c r="D57" s="54" t="s">
        <v>1066</v>
      </c>
      <c r="E57" s="6" t="s">
        <v>90</v>
      </c>
      <c r="F57" s="19">
        <v>419</v>
      </c>
      <c r="G57" s="24">
        <v>5.24</v>
      </c>
      <c r="H57" s="24">
        <v>0.55000000000000004</v>
      </c>
      <c r="I57" s="31"/>
      <c r="J57" s="31"/>
      <c r="K57" s="35"/>
    </row>
    <row r="58" spans="2:11" x14ac:dyDescent="0.3">
      <c r="B58" s="8" t="s">
        <v>2106</v>
      </c>
      <c r="C58" s="57" t="s">
        <v>2107</v>
      </c>
      <c r="D58" s="54" t="s">
        <v>2108</v>
      </c>
      <c r="E58" s="6" t="s">
        <v>2109</v>
      </c>
      <c r="F58" s="19">
        <v>1158</v>
      </c>
      <c r="G58" s="24">
        <v>5.05</v>
      </c>
      <c r="H58" s="24">
        <v>0.53</v>
      </c>
      <c r="I58" s="31"/>
      <c r="J58" s="31"/>
      <c r="K58" s="35"/>
    </row>
    <row r="59" spans="2:11" x14ac:dyDescent="0.3">
      <c r="B59" s="8" t="s">
        <v>91</v>
      </c>
      <c r="C59" s="57" t="s">
        <v>92</v>
      </c>
      <c r="D59" s="54" t="s">
        <v>93</v>
      </c>
      <c r="E59" s="6" t="s">
        <v>71</v>
      </c>
      <c r="F59" s="19">
        <v>94</v>
      </c>
      <c r="G59" s="24">
        <v>5.0199999999999996</v>
      </c>
      <c r="H59" s="24">
        <v>0.53</v>
      </c>
      <c r="I59" s="31"/>
      <c r="J59" s="31"/>
      <c r="K59" s="35"/>
    </row>
    <row r="60" spans="2:11" x14ac:dyDescent="0.3">
      <c r="B60" s="8" t="s">
        <v>1067</v>
      </c>
      <c r="C60" s="57" t="s">
        <v>1068</v>
      </c>
      <c r="D60" s="54" t="s">
        <v>1069</v>
      </c>
      <c r="E60" s="6" t="s">
        <v>489</v>
      </c>
      <c r="F60" s="19">
        <v>443</v>
      </c>
      <c r="G60" s="24">
        <v>4.91</v>
      </c>
      <c r="H60" s="24">
        <v>0.52</v>
      </c>
      <c r="I60" s="31"/>
      <c r="J60" s="31"/>
      <c r="K60" s="35"/>
    </row>
    <row r="61" spans="2:11" x14ac:dyDescent="0.3">
      <c r="B61" s="8" t="s">
        <v>338</v>
      </c>
      <c r="C61" s="57" t="s">
        <v>339</v>
      </c>
      <c r="D61" s="54" t="s">
        <v>340</v>
      </c>
      <c r="E61" s="6" t="s">
        <v>50</v>
      </c>
      <c r="F61" s="19">
        <v>1947</v>
      </c>
      <c r="G61" s="24">
        <v>4.8600000000000003</v>
      </c>
      <c r="H61" s="24">
        <v>0.51</v>
      </c>
      <c r="I61" s="31"/>
      <c r="J61" s="31"/>
      <c r="K61" s="35"/>
    </row>
    <row r="62" spans="2:11" x14ac:dyDescent="0.3">
      <c r="B62" s="8" t="s">
        <v>1070</v>
      </c>
      <c r="C62" s="57" t="s">
        <v>1071</v>
      </c>
      <c r="D62" s="54" t="s">
        <v>1072</v>
      </c>
      <c r="E62" s="6" t="s">
        <v>155</v>
      </c>
      <c r="F62" s="19">
        <v>69</v>
      </c>
      <c r="G62" s="24">
        <v>4.75</v>
      </c>
      <c r="H62" s="24">
        <v>0.5</v>
      </c>
      <c r="I62" s="31"/>
      <c r="J62" s="31"/>
      <c r="K62" s="35"/>
    </row>
    <row r="63" spans="2:11" x14ac:dyDescent="0.3">
      <c r="B63" s="8" t="s">
        <v>2096</v>
      </c>
      <c r="C63" s="57" t="s">
        <v>2097</v>
      </c>
      <c r="D63" s="54" t="s">
        <v>2098</v>
      </c>
      <c r="E63" s="6" t="s">
        <v>147</v>
      </c>
      <c r="F63" s="19">
        <v>608</v>
      </c>
      <c r="G63" s="24">
        <v>4.68</v>
      </c>
      <c r="H63" s="24">
        <v>0.49</v>
      </c>
      <c r="I63" s="31"/>
      <c r="J63" s="31"/>
      <c r="K63" s="35"/>
    </row>
    <row r="64" spans="2:11" x14ac:dyDescent="0.3">
      <c r="B64" s="8" t="s">
        <v>83</v>
      </c>
      <c r="C64" s="57" t="s">
        <v>84</v>
      </c>
      <c r="D64" s="54" t="s">
        <v>85</v>
      </c>
      <c r="E64" s="6" t="s">
        <v>86</v>
      </c>
      <c r="F64" s="19">
        <v>290</v>
      </c>
      <c r="G64" s="24">
        <v>4.6399999999999997</v>
      </c>
      <c r="H64" s="24">
        <v>0.49</v>
      </c>
      <c r="I64" s="31"/>
      <c r="J64" s="31"/>
      <c r="K64" s="35"/>
    </row>
    <row r="65" spans="2:11" x14ac:dyDescent="0.3">
      <c r="B65" s="8" t="s">
        <v>1073</v>
      </c>
      <c r="C65" s="57" t="s">
        <v>1074</v>
      </c>
      <c r="D65" s="54" t="s">
        <v>1075</v>
      </c>
      <c r="E65" s="6" t="s">
        <v>1076</v>
      </c>
      <c r="F65" s="19">
        <v>183</v>
      </c>
      <c r="G65" s="24">
        <v>4.6100000000000003</v>
      </c>
      <c r="H65" s="24">
        <v>0.48</v>
      </c>
      <c r="I65" s="31"/>
      <c r="J65" s="31"/>
      <c r="K65" s="35"/>
    </row>
    <row r="66" spans="2:11" x14ac:dyDescent="0.3">
      <c r="B66" s="8" t="s">
        <v>2256</v>
      </c>
      <c r="C66" s="57" t="s">
        <v>2257</v>
      </c>
      <c r="D66" s="54" t="s">
        <v>2258</v>
      </c>
      <c r="E66" s="6" t="s">
        <v>119</v>
      </c>
      <c r="F66" s="19">
        <v>1144</v>
      </c>
      <c r="G66" s="24">
        <v>4.49</v>
      </c>
      <c r="H66" s="24">
        <v>0.47</v>
      </c>
      <c r="I66" s="31"/>
      <c r="J66" s="31"/>
      <c r="K66" s="35"/>
    </row>
    <row r="67" spans="2:11" x14ac:dyDescent="0.3">
      <c r="B67" s="8" t="s">
        <v>493</v>
      </c>
      <c r="C67" s="57" t="s">
        <v>494</v>
      </c>
      <c r="D67" s="54" t="s">
        <v>495</v>
      </c>
      <c r="E67" s="6" t="s">
        <v>325</v>
      </c>
      <c r="F67" s="19">
        <v>81</v>
      </c>
      <c r="G67" s="24">
        <v>4.46</v>
      </c>
      <c r="H67" s="24">
        <v>0.47</v>
      </c>
      <c r="I67" s="31"/>
      <c r="J67" s="31"/>
      <c r="K67" s="35"/>
    </row>
    <row r="68" spans="2:11" x14ac:dyDescent="0.3">
      <c r="B68" s="8" t="s">
        <v>101</v>
      </c>
      <c r="C68" s="57" t="s">
        <v>102</v>
      </c>
      <c r="D68" s="54" t="s">
        <v>103</v>
      </c>
      <c r="E68" s="6" t="s">
        <v>71</v>
      </c>
      <c r="F68" s="19">
        <v>160</v>
      </c>
      <c r="G68" s="24">
        <v>4.45</v>
      </c>
      <c r="H68" s="24">
        <v>0.47</v>
      </c>
      <c r="I68" s="31"/>
      <c r="J68" s="31"/>
      <c r="K68" s="35"/>
    </row>
    <row r="69" spans="2:11" x14ac:dyDescent="0.3">
      <c r="B69" s="8" t="s">
        <v>574</v>
      </c>
      <c r="C69" s="57" t="s">
        <v>575</v>
      </c>
      <c r="D69" s="54" t="s">
        <v>576</v>
      </c>
      <c r="E69" s="6" t="s">
        <v>271</v>
      </c>
      <c r="F69" s="19">
        <v>932</v>
      </c>
      <c r="G69" s="24">
        <v>4.4400000000000004</v>
      </c>
      <c r="H69" s="24">
        <v>0.47</v>
      </c>
      <c r="I69" s="31"/>
      <c r="J69" s="31"/>
      <c r="K69" s="35"/>
    </row>
    <row r="70" spans="2:11" x14ac:dyDescent="0.3">
      <c r="B70" s="8" t="s">
        <v>420</v>
      </c>
      <c r="C70" s="57" t="s">
        <v>421</v>
      </c>
      <c r="D70" s="54" t="s">
        <v>422</v>
      </c>
      <c r="E70" s="6" t="s">
        <v>67</v>
      </c>
      <c r="F70" s="19">
        <v>1344</v>
      </c>
      <c r="G70" s="24">
        <v>4.28</v>
      </c>
      <c r="H70" s="24">
        <v>0.45</v>
      </c>
      <c r="I70" s="31"/>
      <c r="J70" s="31"/>
      <c r="K70" s="35"/>
    </row>
    <row r="71" spans="2:11" x14ac:dyDescent="0.3">
      <c r="B71" s="8" t="s">
        <v>541</v>
      </c>
      <c r="C71" s="57" t="s">
        <v>542</v>
      </c>
      <c r="D71" s="54" t="s">
        <v>543</v>
      </c>
      <c r="E71" s="6" t="s">
        <v>163</v>
      </c>
      <c r="F71" s="19">
        <v>103</v>
      </c>
      <c r="G71" s="24">
        <v>4.12</v>
      </c>
      <c r="H71" s="24">
        <v>0.43</v>
      </c>
      <c r="I71" s="31"/>
      <c r="J71" s="31"/>
      <c r="K71" s="35"/>
    </row>
    <row r="72" spans="2:11" x14ac:dyDescent="0.3">
      <c r="B72" s="8" t="s">
        <v>851</v>
      </c>
      <c r="C72" s="57" t="s">
        <v>852</v>
      </c>
      <c r="D72" s="54" t="s">
        <v>853</v>
      </c>
      <c r="E72" s="6" t="s">
        <v>50</v>
      </c>
      <c r="F72" s="19">
        <v>73</v>
      </c>
      <c r="G72" s="24">
        <v>4.1100000000000003</v>
      </c>
      <c r="H72" s="24">
        <v>0.43</v>
      </c>
      <c r="I72" s="31"/>
      <c r="J72" s="31"/>
      <c r="K72" s="35"/>
    </row>
    <row r="73" spans="2:11" x14ac:dyDescent="0.3">
      <c r="B73" s="8" t="s">
        <v>2249</v>
      </c>
      <c r="C73" s="57" t="s">
        <v>657</v>
      </c>
      <c r="D73" s="54" t="s">
        <v>2250</v>
      </c>
      <c r="E73" s="6" t="s">
        <v>86</v>
      </c>
      <c r="F73" s="19">
        <v>1000</v>
      </c>
      <c r="G73" s="24">
        <v>4.0599999999999996</v>
      </c>
      <c r="H73" s="24">
        <v>0.43</v>
      </c>
      <c r="I73" s="31"/>
      <c r="J73" s="31"/>
      <c r="K73" s="35"/>
    </row>
    <row r="74" spans="2:11" x14ac:dyDescent="0.3">
      <c r="B74" s="8" t="s">
        <v>2925</v>
      </c>
      <c r="C74" s="57" t="s">
        <v>2926</v>
      </c>
      <c r="D74" s="54" t="s">
        <v>2927</v>
      </c>
      <c r="E74" s="6" t="s">
        <v>86</v>
      </c>
      <c r="F74" s="19">
        <v>30</v>
      </c>
      <c r="G74" s="24">
        <v>4.03</v>
      </c>
      <c r="H74" s="24">
        <v>0.42</v>
      </c>
      <c r="I74" s="31"/>
      <c r="J74" s="31"/>
      <c r="K74" s="35"/>
    </row>
    <row r="75" spans="2:11" x14ac:dyDescent="0.3">
      <c r="B75" s="8" t="s">
        <v>857</v>
      </c>
      <c r="C75" s="57" t="s">
        <v>858</v>
      </c>
      <c r="D75" s="54" t="s">
        <v>859</v>
      </c>
      <c r="E75" s="6" t="s">
        <v>860</v>
      </c>
      <c r="F75" s="19">
        <v>228</v>
      </c>
      <c r="G75" s="24">
        <v>4.01</v>
      </c>
      <c r="H75" s="24">
        <v>0.42</v>
      </c>
      <c r="I75" s="31"/>
      <c r="J75" s="31"/>
      <c r="K75" s="35"/>
    </row>
    <row r="76" spans="2:11" x14ac:dyDescent="0.3">
      <c r="B76" s="8" t="s">
        <v>982</v>
      </c>
      <c r="C76" s="57" t="s">
        <v>983</v>
      </c>
      <c r="D76" s="54" t="s">
        <v>984</v>
      </c>
      <c r="E76" s="6" t="s">
        <v>71</v>
      </c>
      <c r="F76" s="19">
        <v>90</v>
      </c>
      <c r="G76" s="24">
        <v>3.87</v>
      </c>
      <c r="H76" s="24">
        <v>0.41</v>
      </c>
      <c r="I76" s="31"/>
      <c r="J76" s="31"/>
      <c r="K76" s="35"/>
    </row>
    <row r="77" spans="2:11" x14ac:dyDescent="0.3">
      <c r="B77" s="8" t="s">
        <v>2298</v>
      </c>
      <c r="C77" s="57" t="s">
        <v>2299</v>
      </c>
      <c r="D77" s="54" t="s">
        <v>2300</v>
      </c>
      <c r="E77" s="6" t="s">
        <v>163</v>
      </c>
      <c r="F77" s="19">
        <v>268</v>
      </c>
      <c r="G77" s="24">
        <v>3.82</v>
      </c>
      <c r="H77" s="24">
        <v>0.4</v>
      </c>
      <c r="I77" s="31"/>
      <c r="J77" s="31"/>
      <c r="K77" s="35"/>
    </row>
    <row r="78" spans="2:11" x14ac:dyDescent="0.3">
      <c r="B78" s="8" t="s">
        <v>1077</v>
      </c>
      <c r="C78" s="57" t="s">
        <v>1078</v>
      </c>
      <c r="D78" s="54" t="s">
        <v>1079</v>
      </c>
      <c r="E78" s="6" t="s">
        <v>43</v>
      </c>
      <c r="F78" s="19">
        <v>451</v>
      </c>
      <c r="G78" s="24">
        <v>3.69</v>
      </c>
      <c r="H78" s="24">
        <v>0.39</v>
      </c>
      <c r="I78" s="31"/>
      <c r="J78" s="31"/>
      <c r="K78" s="35"/>
    </row>
    <row r="79" spans="2:11" x14ac:dyDescent="0.3">
      <c r="B79" s="8" t="s">
        <v>957</v>
      </c>
      <c r="C79" s="57" t="s">
        <v>958</v>
      </c>
      <c r="D79" s="54" t="s">
        <v>959</v>
      </c>
      <c r="E79" s="6" t="s">
        <v>67</v>
      </c>
      <c r="F79" s="19">
        <v>2528</v>
      </c>
      <c r="G79" s="24">
        <v>3.59</v>
      </c>
      <c r="H79" s="24">
        <v>0.38</v>
      </c>
      <c r="I79" s="31"/>
      <c r="J79" s="31"/>
      <c r="K79" s="35"/>
    </row>
    <row r="80" spans="2:11" x14ac:dyDescent="0.3">
      <c r="B80" s="8" t="s">
        <v>2233</v>
      </c>
      <c r="C80" s="57" t="s">
        <v>2234</v>
      </c>
      <c r="D80" s="54" t="s">
        <v>2235</v>
      </c>
      <c r="E80" s="6" t="s">
        <v>159</v>
      </c>
      <c r="F80" s="19">
        <v>443</v>
      </c>
      <c r="G80" s="24">
        <v>3.53</v>
      </c>
      <c r="H80" s="24">
        <v>0.37</v>
      </c>
      <c r="I80" s="31"/>
      <c r="J80" s="31"/>
      <c r="K80" s="35"/>
    </row>
    <row r="81" spans="2:11" x14ac:dyDescent="0.3">
      <c r="B81" s="8" t="s">
        <v>408</v>
      </c>
      <c r="C81" s="57" t="s">
        <v>409</v>
      </c>
      <c r="D81" s="54" t="s">
        <v>410</v>
      </c>
      <c r="E81" s="6" t="s">
        <v>347</v>
      </c>
      <c r="F81" s="19">
        <v>1856</v>
      </c>
      <c r="G81" s="24">
        <v>3.52</v>
      </c>
      <c r="H81" s="24">
        <v>0.37</v>
      </c>
      <c r="I81" s="31"/>
      <c r="J81" s="31"/>
      <c r="K81" s="35"/>
    </row>
    <row r="82" spans="2:11" x14ac:dyDescent="0.3">
      <c r="B82" s="8" t="s">
        <v>2244</v>
      </c>
      <c r="C82" s="57" t="s">
        <v>633</v>
      </c>
      <c r="D82" s="54" t="s">
        <v>2245</v>
      </c>
      <c r="E82" s="6" t="s">
        <v>86</v>
      </c>
      <c r="F82" s="19">
        <v>852</v>
      </c>
      <c r="G82" s="24">
        <v>3.43</v>
      </c>
      <c r="H82" s="24">
        <v>0.36</v>
      </c>
      <c r="I82" s="31"/>
      <c r="J82" s="31"/>
      <c r="K82" s="35"/>
    </row>
    <row r="83" spans="2:11" x14ac:dyDescent="0.3">
      <c r="B83" s="8" t="s">
        <v>2068</v>
      </c>
      <c r="C83" s="57" t="s">
        <v>2069</v>
      </c>
      <c r="D83" s="54" t="s">
        <v>2070</v>
      </c>
      <c r="E83" s="6" t="s">
        <v>43</v>
      </c>
      <c r="F83" s="19">
        <v>1690</v>
      </c>
      <c r="G83" s="24">
        <v>3.41</v>
      </c>
      <c r="H83" s="24">
        <v>0.36</v>
      </c>
      <c r="I83" s="31"/>
      <c r="J83" s="31"/>
      <c r="K83" s="35"/>
    </row>
    <row r="84" spans="2:11" x14ac:dyDescent="0.3">
      <c r="B84" s="8" t="s">
        <v>253</v>
      </c>
      <c r="C84" s="57" t="s">
        <v>254</v>
      </c>
      <c r="D84" s="54" t="s">
        <v>255</v>
      </c>
      <c r="E84" s="6" t="s">
        <v>170</v>
      </c>
      <c r="F84" s="19">
        <v>275</v>
      </c>
      <c r="G84" s="24">
        <v>3.39</v>
      </c>
      <c r="H84" s="24">
        <v>0.36</v>
      </c>
      <c r="I84" s="31"/>
      <c r="J84" s="31"/>
      <c r="K84" s="35"/>
    </row>
    <row r="85" spans="2:11" x14ac:dyDescent="0.3">
      <c r="B85" s="8" t="s">
        <v>203</v>
      </c>
      <c r="C85" s="57" t="s">
        <v>204</v>
      </c>
      <c r="D85" s="54" t="s">
        <v>205</v>
      </c>
      <c r="E85" s="6" t="s">
        <v>206</v>
      </c>
      <c r="F85" s="19">
        <v>69</v>
      </c>
      <c r="G85" s="24">
        <v>3.3</v>
      </c>
      <c r="H85" s="24">
        <v>0.35</v>
      </c>
      <c r="I85" s="31"/>
      <c r="J85" s="31"/>
      <c r="K85" s="35"/>
    </row>
    <row r="86" spans="2:11" x14ac:dyDescent="0.3">
      <c r="B86" s="8" t="s">
        <v>402</v>
      </c>
      <c r="C86" s="57" t="s">
        <v>403</v>
      </c>
      <c r="D86" s="54" t="s">
        <v>404</v>
      </c>
      <c r="E86" s="6" t="s">
        <v>90</v>
      </c>
      <c r="F86" s="19">
        <v>167</v>
      </c>
      <c r="G86" s="24">
        <v>3.27</v>
      </c>
      <c r="H86" s="24">
        <v>0.34</v>
      </c>
      <c r="I86" s="31"/>
      <c r="J86" s="31"/>
      <c r="K86" s="35"/>
    </row>
    <row r="87" spans="2:11" x14ac:dyDescent="0.3">
      <c r="B87" s="8" t="s">
        <v>2259</v>
      </c>
      <c r="C87" s="57" t="s">
        <v>2260</v>
      </c>
      <c r="D87" s="54" t="s">
        <v>2261</v>
      </c>
      <c r="E87" s="6" t="s">
        <v>318</v>
      </c>
      <c r="F87" s="19">
        <v>105</v>
      </c>
      <c r="G87" s="24">
        <v>3.26</v>
      </c>
      <c r="H87" s="24">
        <v>0.34</v>
      </c>
      <c r="I87" s="31"/>
      <c r="J87" s="31"/>
      <c r="K87" s="35"/>
    </row>
    <row r="88" spans="2:11" x14ac:dyDescent="0.3">
      <c r="B88" s="8" t="s">
        <v>300</v>
      </c>
      <c r="C88" s="57" t="s">
        <v>301</v>
      </c>
      <c r="D88" s="54" t="s">
        <v>302</v>
      </c>
      <c r="E88" s="6" t="s">
        <v>43</v>
      </c>
      <c r="F88" s="19">
        <v>1282</v>
      </c>
      <c r="G88" s="24">
        <v>3.2</v>
      </c>
      <c r="H88" s="24">
        <v>0.34</v>
      </c>
      <c r="I88" s="31"/>
      <c r="J88" s="31"/>
      <c r="K88" s="35"/>
    </row>
    <row r="89" spans="2:11" x14ac:dyDescent="0.3">
      <c r="B89" s="8" t="s">
        <v>94</v>
      </c>
      <c r="C89" s="57" t="s">
        <v>95</v>
      </c>
      <c r="D89" s="54" t="s">
        <v>96</v>
      </c>
      <c r="E89" s="6" t="s">
        <v>50</v>
      </c>
      <c r="F89" s="19">
        <v>63</v>
      </c>
      <c r="G89" s="24">
        <v>3.19</v>
      </c>
      <c r="H89" s="24">
        <v>0.34</v>
      </c>
      <c r="I89" s="31"/>
      <c r="J89" s="31"/>
      <c r="K89" s="35"/>
    </row>
    <row r="90" spans="2:11" x14ac:dyDescent="0.3">
      <c r="B90" s="8" t="s">
        <v>509</v>
      </c>
      <c r="C90" s="57" t="s">
        <v>510</v>
      </c>
      <c r="D90" s="54" t="s">
        <v>511</v>
      </c>
      <c r="E90" s="6" t="s">
        <v>137</v>
      </c>
      <c r="F90" s="19">
        <v>2035</v>
      </c>
      <c r="G90" s="24">
        <v>3.11</v>
      </c>
      <c r="H90" s="24">
        <v>0.33</v>
      </c>
      <c r="I90" s="31"/>
      <c r="J90" s="31"/>
      <c r="K90" s="35"/>
    </row>
    <row r="91" spans="2:11" x14ac:dyDescent="0.3">
      <c r="B91" s="8" t="s">
        <v>571</v>
      </c>
      <c r="C91" s="57" t="s">
        <v>572</v>
      </c>
      <c r="D91" s="54" t="s">
        <v>573</v>
      </c>
      <c r="E91" s="6" t="s">
        <v>82</v>
      </c>
      <c r="F91" s="19">
        <v>164</v>
      </c>
      <c r="G91" s="24">
        <v>3.08</v>
      </c>
      <c r="H91" s="24">
        <v>0.32</v>
      </c>
      <c r="I91" s="31"/>
      <c r="J91" s="31"/>
      <c r="K91" s="35"/>
    </row>
    <row r="92" spans="2:11" x14ac:dyDescent="0.3">
      <c r="B92" s="8" t="s">
        <v>164</v>
      </c>
      <c r="C92" s="57" t="s">
        <v>165</v>
      </c>
      <c r="D92" s="54" t="s">
        <v>166</v>
      </c>
      <c r="E92" s="6" t="s">
        <v>123</v>
      </c>
      <c r="F92" s="19">
        <v>94</v>
      </c>
      <c r="G92" s="24">
        <v>3.07</v>
      </c>
      <c r="H92" s="24">
        <v>0.32</v>
      </c>
      <c r="I92" s="31"/>
      <c r="J92" s="31"/>
      <c r="K92" s="35"/>
    </row>
    <row r="93" spans="2:11" x14ac:dyDescent="0.3">
      <c r="B93" s="8" t="s">
        <v>796</v>
      </c>
      <c r="C93" s="57" t="s">
        <v>797</v>
      </c>
      <c r="D93" s="54" t="s">
        <v>798</v>
      </c>
      <c r="E93" s="6" t="s">
        <v>271</v>
      </c>
      <c r="F93" s="19">
        <v>200</v>
      </c>
      <c r="G93" s="24">
        <v>3.04</v>
      </c>
      <c r="H93" s="24">
        <v>0.32</v>
      </c>
      <c r="I93" s="31"/>
      <c r="J93" s="31"/>
      <c r="K93" s="35"/>
    </row>
    <row r="94" spans="2:11" x14ac:dyDescent="0.3">
      <c r="B94" s="8" t="s">
        <v>2928</v>
      </c>
      <c r="C94" s="57" t="s">
        <v>2929</v>
      </c>
      <c r="D94" s="54" t="s">
        <v>2930</v>
      </c>
      <c r="E94" s="6" t="s">
        <v>119</v>
      </c>
      <c r="F94" s="19">
        <v>531</v>
      </c>
      <c r="G94" s="24">
        <v>2.89</v>
      </c>
      <c r="H94" s="24">
        <v>0.3</v>
      </c>
      <c r="I94" s="31"/>
      <c r="J94" s="31"/>
      <c r="K94" s="35"/>
    </row>
    <row r="95" spans="2:11" x14ac:dyDescent="0.3">
      <c r="B95" s="8" t="s">
        <v>2307</v>
      </c>
      <c r="C95" s="57" t="s">
        <v>2308</v>
      </c>
      <c r="D95" s="54" t="s">
        <v>2309</v>
      </c>
      <c r="E95" s="6" t="s">
        <v>318</v>
      </c>
      <c r="F95" s="19">
        <v>100</v>
      </c>
      <c r="G95" s="24">
        <v>2.86</v>
      </c>
      <c r="H95" s="24">
        <v>0.3</v>
      </c>
      <c r="I95" s="31"/>
      <c r="J95" s="31"/>
      <c r="K95" s="35"/>
    </row>
    <row r="96" spans="2:11" x14ac:dyDescent="0.3">
      <c r="B96" s="8" t="s">
        <v>2949</v>
      </c>
      <c r="C96" s="57" t="s">
        <v>1147</v>
      </c>
      <c r="D96" s="54" t="s">
        <v>2950</v>
      </c>
      <c r="E96" s="6" t="s">
        <v>43</v>
      </c>
      <c r="F96" s="19">
        <v>12954</v>
      </c>
      <c r="G96" s="24">
        <v>2.78</v>
      </c>
      <c r="H96" s="24">
        <v>0.28999999999999998</v>
      </c>
      <c r="I96" s="31"/>
      <c r="J96" s="31"/>
      <c r="K96" s="35"/>
    </row>
    <row r="97" spans="2:11" x14ac:dyDescent="0.3">
      <c r="B97" s="8" t="s">
        <v>207</v>
      </c>
      <c r="C97" s="57" t="s">
        <v>208</v>
      </c>
      <c r="D97" s="54" t="s">
        <v>209</v>
      </c>
      <c r="E97" s="6" t="s">
        <v>78</v>
      </c>
      <c r="F97" s="19">
        <v>9</v>
      </c>
      <c r="G97" s="24">
        <v>2.66</v>
      </c>
      <c r="H97" s="24">
        <v>0.28000000000000003</v>
      </c>
      <c r="I97" s="31"/>
      <c r="J97" s="31"/>
      <c r="K97" s="35"/>
    </row>
    <row r="98" spans="2:11" x14ac:dyDescent="0.3">
      <c r="B98" s="8" t="s">
        <v>557</v>
      </c>
      <c r="C98" s="57" t="s">
        <v>558</v>
      </c>
      <c r="D98" s="54" t="s">
        <v>559</v>
      </c>
      <c r="E98" s="6" t="s">
        <v>43</v>
      </c>
      <c r="F98" s="19">
        <v>384</v>
      </c>
      <c r="G98" s="24">
        <v>2.66</v>
      </c>
      <c r="H98" s="24">
        <v>0.28000000000000003</v>
      </c>
      <c r="I98" s="31"/>
      <c r="J98" s="31"/>
      <c r="K98" s="35"/>
    </row>
    <row r="99" spans="2:11" x14ac:dyDescent="0.3">
      <c r="B99" s="8" t="s">
        <v>2254</v>
      </c>
      <c r="C99" s="57" t="s">
        <v>1413</v>
      </c>
      <c r="D99" s="54" t="s">
        <v>2255</v>
      </c>
      <c r="E99" s="6" t="s">
        <v>43</v>
      </c>
      <c r="F99" s="19">
        <v>2311</v>
      </c>
      <c r="G99" s="24">
        <v>2.65</v>
      </c>
      <c r="H99" s="24">
        <v>0.28000000000000003</v>
      </c>
      <c r="I99" s="31"/>
      <c r="J99" s="31"/>
      <c r="K99" s="35"/>
    </row>
    <row r="100" spans="2:11" x14ac:dyDescent="0.3">
      <c r="B100" s="8" t="s">
        <v>2332</v>
      </c>
      <c r="C100" s="57" t="s">
        <v>2333</v>
      </c>
      <c r="D100" s="54" t="s">
        <v>2334</v>
      </c>
      <c r="E100" s="6" t="s">
        <v>151</v>
      </c>
      <c r="F100" s="19">
        <v>173</v>
      </c>
      <c r="G100" s="24">
        <v>2.64</v>
      </c>
      <c r="H100" s="24">
        <v>0.28000000000000003</v>
      </c>
      <c r="I100" s="31"/>
      <c r="J100" s="31"/>
      <c r="K100" s="35"/>
    </row>
    <row r="101" spans="2:11" x14ac:dyDescent="0.3">
      <c r="B101" s="8" t="s">
        <v>2349</v>
      </c>
      <c r="C101" s="57" t="s">
        <v>2350</v>
      </c>
      <c r="D101" s="54" t="s">
        <v>2351</v>
      </c>
      <c r="E101" s="6" t="s">
        <v>489</v>
      </c>
      <c r="F101" s="19">
        <v>366</v>
      </c>
      <c r="G101" s="24">
        <v>2.63</v>
      </c>
      <c r="H101" s="24">
        <v>0.28000000000000003</v>
      </c>
      <c r="I101" s="31"/>
      <c r="J101" s="31"/>
      <c r="K101" s="35"/>
    </row>
    <row r="102" spans="2:11" x14ac:dyDescent="0.3">
      <c r="B102" s="8" t="s">
        <v>2116</v>
      </c>
      <c r="C102" s="57" t="s">
        <v>2117</v>
      </c>
      <c r="D102" s="54" t="s">
        <v>2118</v>
      </c>
      <c r="E102" s="6" t="s">
        <v>78</v>
      </c>
      <c r="F102" s="19">
        <v>458</v>
      </c>
      <c r="G102" s="24">
        <v>2.5299999999999998</v>
      </c>
      <c r="H102" s="24">
        <v>0.27</v>
      </c>
      <c r="I102" s="31"/>
      <c r="J102" s="31"/>
      <c r="K102" s="35"/>
    </row>
    <row r="103" spans="2:11" x14ac:dyDescent="0.3">
      <c r="B103" s="8" t="s">
        <v>291</v>
      </c>
      <c r="C103" s="57" t="s">
        <v>292</v>
      </c>
      <c r="D103" s="54" t="s">
        <v>293</v>
      </c>
      <c r="E103" s="6" t="s">
        <v>43</v>
      </c>
      <c r="F103" s="19">
        <v>2374</v>
      </c>
      <c r="G103" s="24">
        <v>2.5099999999999998</v>
      </c>
      <c r="H103" s="24">
        <v>0.26</v>
      </c>
      <c r="I103" s="31"/>
      <c r="J103" s="31"/>
      <c r="K103" s="35"/>
    </row>
    <row r="104" spans="2:11" x14ac:dyDescent="0.3">
      <c r="B104" s="8" t="s">
        <v>319</v>
      </c>
      <c r="C104" s="57" t="s">
        <v>320</v>
      </c>
      <c r="D104" s="54" t="s">
        <v>321</v>
      </c>
      <c r="E104" s="6" t="s">
        <v>137</v>
      </c>
      <c r="F104" s="19">
        <v>75</v>
      </c>
      <c r="G104" s="24">
        <v>2.29</v>
      </c>
      <c r="H104" s="24">
        <v>0.24</v>
      </c>
      <c r="I104" s="31"/>
      <c r="J104" s="31"/>
      <c r="K104" s="35"/>
    </row>
    <row r="105" spans="2:11" x14ac:dyDescent="0.3">
      <c r="B105" s="8" t="s">
        <v>225</v>
      </c>
      <c r="C105" s="57" t="s">
        <v>226</v>
      </c>
      <c r="D105" s="54" t="s">
        <v>227</v>
      </c>
      <c r="E105" s="6" t="s">
        <v>137</v>
      </c>
      <c r="F105" s="19">
        <v>184</v>
      </c>
      <c r="G105" s="24">
        <v>2.2799999999999998</v>
      </c>
      <c r="H105" s="24">
        <v>0.24</v>
      </c>
      <c r="I105" s="31"/>
      <c r="J105" s="31"/>
      <c r="K105" s="35"/>
    </row>
    <row r="106" spans="2:11" x14ac:dyDescent="0.3">
      <c r="B106" s="8" t="s">
        <v>167</v>
      </c>
      <c r="C106" s="57" t="s">
        <v>168</v>
      </c>
      <c r="D106" s="54" t="s">
        <v>169</v>
      </c>
      <c r="E106" s="6" t="s">
        <v>170</v>
      </c>
      <c r="F106" s="19">
        <v>90</v>
      </c>
      <c r="G106" s="24">
        <v>2.21</v>
      </c>
      <c r="H106" s="24">
        <v>0.23</v>
      </c>
      <c r="I106" s="31"/>
      <c r="J106" s="31"/>
      <c r="K106" s="35"/>
    </row>
    <row r="107" spans="2:11" x14ac:dyDescent="0.3">
      <c r="B107" s="8" t="s">
        <v>2251</v>
      </c>
      <c r="C107" s="57" t="s">
        <v>2252</v>
      </c>
      <c r="D107" s="54" t="s">
        <v>2253</v>
      </c>
      <c r="E107" s="6" t="s">
        <v>119</v>
      </c>
      <c r="F107" s="19">
        <v>207</v>
      </c>
      <c r="G107" s="24">
        <v>2.1</v>
      </c>
      <c r="H107" s="24">
        <v>0.22</v>
      </c>
      <c r="I107" s="31"/>
      <c r="J107" s="31"/>
      <c r="K107" s="35"/>
    </row>
    <row r="108" spans="2:11" x14ac:dyDescent="0.3">
      <c r="B108" s="8" t="s">
        <v>124</v>
      </c>
      <c r="C108" s="57" t="s">
        <v>125</v>
      </c>
      <c r="D108" s="54" t="s">
        <v>126</v>
      </c>
      <c r="E108" s="6" t="s">
        <v>127</v>
      </c>
      <c r="F108" s="19">
        <v>61</v>
      </c>
      <c r="G108" s="24">
        <v>1.99</v>
      </c>
      <c r="H108" s="24">
        <v>0.21</v>
      </c>
      <c r="I108" s="31"/>
      <c r="J108" s="31"/>
      <c r="K108" s="35"/>
    </row>
    <row r="109" spans="2:11" x14ac:dyDescent="0.3">
      <c r="B109" s="8" t="s">
        <v>954</v>
      </c>
      <c r="C109" s="57" t="s">
        <v>955</v>
      </c>
      <c r="D109" s="54" t="s">
        <v>956</v>
      </c>
      <c r="E109" s="6" t="s">
        <v>170</v>
      </c>
      <c r="F109" s="19">
        <v>403</v>
      </c>
      <c r="G109" s="24">
        <v>1.95</v>
      </c>
      <c r="H109" s="24">
        <v>0.2</v>
      </c>
      <c r="I109" s="31"/>
      <c r="J109" s="31"/>
      <c r="K109" s="35"/>
    </row>
    <row r="110" spans="2:11" x14ac:dyDescent="0.3">
      <c r="B110" s="8" t="s">
        <v>2934</v>
      </c>
      <c r="C110" s="57" t="s">
        <v>2935</v>
      </c>
      <c r="D110" s="54" t="s">
        <v>2936</v>
      </c>
      <c r="E110" s="6" t="s">
        <v>127</v>
      </c>
      <c r="F110" s="19">
        <v>61</v>
      </c>
      <c r="G110" s="24">
        <v>1.44</v>
      </c>
      <c r="H110" s="24">
        <v>0.15</v>
      </c>
      <c r="I110" s="31"/>
      <c r="J110" s="31"/>
      <c r="K110" s="35" t="s">
        <v>5190</v>
      </c>
    </row>
    <row r="111" spans="2:11" x14ac:dyDescent="0.3">
      <c r="C111" s="58" t="s">
        <v>175</v>
      </c>
      <c r="D111" s="54"/>
      <c r="E111" s="6"/>
      <c r="F111" s="19"/>
      <c r="G111" s="25">
        <v>951.92</v>
      </c>
      <c r="H111" s="25">
        <v>99.92</v>
      </c>
      <c r="I111" s="31"/>
      <c r="J111" s="31"/>
      <c r="K111" s="35"/>
    </row>
    <row r="112" spans="2:11" x14ac:dyDescent="0.3">
      <c r="C112" s="57"/>
      <c r="D112" s="54"/>
      <c r="E112" s="6"/>
      <c r="F112" s="19"/>
      <c r="G112" s="24"/>
      <c r="H112" s="24"/>
      <c r="I112" s="31"/>
      <c r="J112" s="31"/>
      <c r="K112" s="35"/>
    </row>
    <row r="113" spans="3:11" x14ac:dyDescent="0.3">
      <c r="C113" s="58" t="s">
        <v>3</v>
      </c>
      <c r="D113" s="54"/>
      <c r="E113" s="6"/>
      <c r="F113" s="19"/>
      <c r="G113" s="24" t="s">
        <v>2</v>
      </c>
      <c r="H113" s="24" t="s">
        <v>2</v>
      </c>
      <c r="I113" s="31"/>
      <c r="J113" s="31"/>
      <c r="K113" s="35"/>
    </row>
    <row r="114" spans="3:11" x14ac:dyDescent="0.3">
      <c r="C114" s="57"/>
      <c r="D114" s="54"/>
      <c r="E114" s="6"/>
      <c r="F114" s="19"/>
      <c r="G114" s="24"/>
      <c r="H114" s="24"/>
      <c r="I114" s="31"/>
      <c r="J114" s="31"/>
      <c r="K114" s="35"/>
    </row>
    <row r="115" spans="3:11" x14ac:dyDescent="0.3">
      <c r="C115" s="58" t="s">
        <v>4</v>
      </c>
      <c r="D115" s="54"/>
      <c r="E115" s="6"/>
      <c r="F115" s="19"/>
      <c r="G115" s="24" t="s">
        <v>2</v>
      </c>
      <c r="H115" s="24" t="s">
        <v>2</v>
      </c>
      <c r="I115" s="31"/>
      <c r="J115" s="31"/>
      <c r="K115" s="35"/>
    </row>
    <row r="116" spans="3:11" x14ac:dyDescent="0.3">
      <c r="C116" s="57"/>
      <c r="D116" s="54"/>
      <c r="E116" s="6"/>
      <c r="F116" s="19"/>
      <c r="G116" s="24"/>
      <c r="H116" s="24"/>
      <c r="I116" s="31"/>
      <c r="J116" s="31"/>
      <c r="K116" s="35"/>
    </row>
    <row r="117" spans="3:11" x14ac:dyDescent="0.3">
      <c r="C117" s="58" t="s">
        <v>5</v>
      </c>
      <c r="D117" s="54"/>
      <c r="E117" s="6"/>
      <c r="F117" s="19"/>
      <c r="G117" s="24"/>
      <c r="H117" s="24"/>
      <c r="I117" s="31"/>
      <c r="J117" s="31"/>
      <c r="K117" s="35"/>
    </row>
    <row r="118" spans="3:11" x14ac:dyDescent="0.3">
      <c r="C118" s="57"/>
      <c r="D118" s="54"/>
      <c r="E118" s="6"/>
      <c r="F118" s="19"/>
      <c r="G118" s="24"/>
      <c r="H118" s="24"/>
      <c r="I118" s="31"/>
      <c r="J118" s="31"/>
      <c r="K118" s="35"/>
    </row>
    <row r="119" spans="3:11" x14ac:dyDescent="0.3">
      <c r="C119" s="58" t="s">
        <v>6</v>
      </c>
      <c r="D119" s="54"/>
      <c r="E119" s="6"/>
      <c r="F119" s="19"/>
      <c r="G119" s="24" t="s">
        <v>2</v>
      </c>
      <c r="H119" s="24" t="s">
        <v>2</v>
      </c>
      <c r="I119" s="31"/>
      <c r="J119" s="31"/>
      <c r="K119" s="35"/>
    </row>
    <row r="120" spans="3:11" x14ac:dyDescent="0.3">
      <c r="C120" s="57"/>
      <c r="D120" s="54"/>
      <c r="E120" s="6"/>
      <c r="F120" s="19"/>
      <c r="G120" s="24"/>
      <c r="H120" s="24"/>
      <c r="I120" s="31"/>
      <c r="J120" s="31"/>
      <c r="K120" s="35"/>
    </row>
    <row r="121" spans="3:11" x14ac:dyDescent="0.3">
      <c r="C121" s="58" t="s">
        <v>7</v>
      </c>
      <c r="D121" s="54"/>
      <c r="E121" s="6"/>
      <c r="F121" s="19"/>
      <c r="G121" s="24" t="s">
        <v>2</v>
      </c>
      <c r="H121" s="24" t="s">
        <v>2</v>
      </c>
      <c r="I121" s="31"/>
      <c r="J121" s="31"/>
      <c r="K121" s="35"/>
    </row>
    <row r="122" spans="3:11" x14ac:dyDescent="0.3">
      <c r="C122" s="57"/>
      <c r="D122" s="54"/>
      <c r="E122" s="6"/>
      <c r="F122" s="19"/>
      <c r="G122" s="24"/>
      <c r="H122" s="24"/>
      <c r="I122" s="31"/>
      <c r="J122" s="31"/>
      <c r="K122" s="35"/>
    </row>
    <row r="123" spans="3:11" x14ac:dyDescent="0.3">
      <c r="C123" s="58" t="s">
        <v>8</v>
      </c>
      <c r="D123" s="54"/>
      <c r="E123" s="6"/>
      <c r="F123" s="19"/>
      <c r="G123" s="24" t="s">
        <v>2</v>
      </c>
      <c r="H123" s="24" t="s">
        <v>2</v>
      </c>
      <c r="I123" s="31"/>
      <c r="J123" s="31"/>
      <c r="K123" s="35"/>
    </row>
    <row r="124" spans="3:11" x14ac:dyDescent="0.3">
      <c r="C124" s="57"/>
      <c r="D124" s="54"/>
      <c r="E124" s="6"/>
      <c r="F124" s="19"/>
      <c r="G124" s="24"/>
      <c r="H124" s="24"/>
      <c r="I124" s="31"/>
      <c r="J124" s="31"/>
      <c r="K124" s="35"/>
    </row>
    <row r="125" spans="3:11" x14ac:dyDescent="0.3">
      <c r="C125" s="58" t="s">
        <v>9</v>
      </c>
      <c r="D125" s="54"/>
      <c r="E125" s="6"/>
      <c r="F125" s="19"/>
      <c r="G125" s="24" t="s">
        <v>2</v>
      </c>
      <c r="H125" s="24" t="s">
        <v>2</v>
      </c>
      <c r="I125" s="31"/>
      <c r="J125" s="31"/>
      <c r="K125" s="35"/>
    </row>
    <row r="126" spans="3:11" x14ac:dyDescent="0.3">
      <c r="C126" s="57"/>
      <c r="D126" s="54"/>
      <c r="E126" s="6"/>
      <c r="F126" s="19"/>
      <c r="G126" s="24"/>
      <c r="H126" s="24"/>
      <c r="I126" s="31"/>
      <c r="J126" s="31"/>
      <c r="K126" s="35"/>
    </row>
    <row r="127" spans="3:11" x14ac:dyDescent="0.3">
      <c r="C127" s="58" t="s">
        <v>10</v>
      </c>
      <c r="D127" s="54"/>
      <c r="E127" s="6"/>
      <c r="F127" s="19"/>
      <c r="G127" s="24" t="s">
        <v>2</v>
      </c>
      <c r="H127" s="24" t="s">
        <v>2</v>
      </c>
      <c r="I127" s="31"/>
      <c r="J127" s="31"/>
      <c r="K127" s="35"/>
    </row>
    <row r="128" spans="3:11" x14ac:dyDescent="0.3">
      <c r="C128" s="57"/>
      <c r="D128" s="54"/>
      <c r="E128" s="6"/>
      <c r="F128" s="19"/>
      <c r="G128" s="24"/>
      <c r="H128" s="24"/>
      <c r="I128" s="31"/>
      <c r="J128" s="31"/>
      <c r="K128" s="35"/>
    </row>
    <row r="129" spans="1:11" x14ac:dyDescent="0.3">
      <c r="C129" s="58" t="s">
        <v>11</v>
      </c>
      <c r="D129" s="54"/>
      <c r="E129" s="6"/>
      <c r="F129" s="19"/>
      <c r="G129" s="24"/>
      <c r="H129" s="24"/>
      <c r="I129" s="31"/>
      <c r="J129" s="31"/>
      <c r="K129" s="35"/>
    </row>
    <row r="130" spans="1:11" x14ac:dyDescent="0.3">
      <c r="C130" s="57"/>
      <c r="D130" s="54"/>
      <c r="E130" s="6"/>
      <c r="F130" s="19"/>
      <c r="G130" s="24"/>
      <c r="H130" s="24"/>
      <c r="I130" s="31"/>
      <c r="J130" s="31"/>
      <c r="K130" s="35"/>
    </row>
    <row r="131" spans="1:11" x14ac:dyDescent="0.3">
      <c r="C131" s="58" t="s">
        <v>13</v>
      </c>
      <c r="D131" s="54"/>
      <c r="E131" s="6"/>
      <c r="F131" s="19"/>
      <c r="G131" s="24" t="s">
        <v>2</v>
      </c>
      <c r="H131" s="24" t="s">
        <v>2</v>
      </c>
      <c r="I131" s="31"/>
      <c r="J131" s="31"/>
      <c r="K131" s="35"/>
    </row>
    <row r="132" spans="1:11" x14ac:dyDescent="0.3">
      <c r="C132" s="57"/>
      <c r="D132" s="54"/>
      <c r="E132" s="6"/>
      <c r="F132" s="19"/>
      <c r="G132" s="24"/>
      <c r="H132" s="24"/>
      <c r="I132" s="31"/>
      <c r="J132" s="31"/>
      <c r="K132" s="35"/>
    </row>
    <row r="133" spans="1:11" x14ac:dyDescent="0.3">
      <c r="C133" s="58" t="s">
        <v>14</v>
      </c>
      <c r="D133" s="54"/>
      <c r="E133" s="6"/>
      <c r="F133" s="19"/>
      <c r="G133" s="24" t="s">
        <v>2</v>
      </c>
      <c r="H133" s="24" t="s">
        <v>2</v>
      </c>
      <c r="I133" s="31"/>
      <c r="J133" s="31"/>
      <c r="K133" s="35"/>
    </row>
    <row r="134" spans="1:11" x14ac:dyDescent="0.3">
      <c r="C134" s="57"/>
      <c r="D134" s="54"/>
      <c r="E134" s="6"/>
      <c r="F134" s="19"/>
      <c r="G134" s="24"/>
      <c r="H134" s="24"/>
      <c r="I134" s="31"/>
      <c r="J134" s="31"/>
      <c r="K134" s="35"/>
    </row>
    <row r="135" spans="1:11" x14ac:dyDescent="0.3">
      <c r="C135" s="58" t="s">
        <v>15</v>
      </c>
      <c r="D135" s="54"/>
      <c r="E135" s="6"/>
      <c r="F135" s="19"/>
      <c r="G135" s="24" t="s">
        <v>2</v>
      </c>
      <c r="H135" s="24" t="s">
        <v>2</v>
      </c>
      <c r="I135" s="31"/>
      <c r="J135" s="31"/>
      <c r="K135" s="35"/>
    </row>
    <row r="136" spans="1:11" x14ac:dyDescent="0.3">
      <c r="C136" s="57"/>
      <c r="D136" s="54"/>
      <c r="E136" s="6"/>
      <c r="F136" s="19"/>
      <c r="G136" s="24"/>
      <c r="H136" s="24"/>
      <c r="I136" s="31"/>
      <c r="J136" s="31"/>
      <c r="K136" s="35"/>
    </row>
    <row r="137" spans="1:11" x14ac:dyDescent="0.3">
      <c r="C137" s="58" t="s">
        <v>16</v>
      </c>
      <c r="D137" s="54"/>
      <c r="E137" s="6"/>
      <c r="F137" s="19"/>
      <c r="G137" s="24" t="s">
        <v>2</v>
      </c>
      <c r="H137" s="24" t="s">
        <v>2</v>
      </c>
      <c r="I137" s="31"/>
      <c r="J137" s="31"/>
      <c r="K137" s="35"/>
    </row>
    <row r="138" spans="1:11" x14ac:dyDescent="0.3">
      <c r="C138" s="57"/>
      <c r="D138" s="54"/>
      <c r="E138" s="6"/>
      <c r="F138" s="19"/>
      <c r="G138" s="24"/>
      <c r="H138" s="24"/>
      <c r="I138" s="31"/>
      <c r="J138" s="31"/>
      <c r="K138" s="35"/>
    </row>
    <row r="139" spans="1:11" x14ac:dyDescent="0.3">
      <c r="C139" s="58" t="s">
        <v>17</v>
      </c>
      <c r="D139" s="54"/>
      <c r="E139" s="6"/>
      <c r="F139" s="19"/>
      <c r="G139" s="24" t="s">
        <v>2</v>
      </c>
      <c r="H139" s="24" t="s">
        <v>2</v>
      </c>
      <c r="I139" s="31"/>
      <c r="J139" s="31"/>
      <c r="K139" s="35"/>
    </row>
    <row r="140" spans="1:11" x14ac:dyDescent="0.3">
      <c r="C140" s="57"/>
      <c r="D140" s="54"/>
      <c r="E140" s="6"/>
      <c r="F140" s="19"/>
      <c r="G140" s="24"/>
      <c r="H140" s="24"/>
      <c r="I140" s="31"/>
      <c r="J140" s="31"/>
      <c r="K140" s="35"/>
    </row>
    <row r="141" spans="1:11" x14ac:dyDescent="0.3">
      <c r="A141" s="10"/>
      <c r="B141" s="28"/>
      <c r="C141" s="58" t="s">
        <v>18</v>
      </c>
      <c r="D141" s="54"/>
      <c r="E141" s="6"/>
      <c r="F141" s="19"/>
      <c r="G141" s="24"/>
      <c r="H141" s="24"/>
      <c r="I141" s="31"/>
      <c r="J141" s="31"/>
      <c r="K141" s="35"/>
    </row>
    <row r="142" spans="1:11" x14ac:dyDescent="0.3">
      <c r="A142" s="28"/>
      <c r="B142" s="28"/>
      <c r="C142" s="58" t="s">
        <v>19</v>
      </c>
      <c r="D142" s="54"/>
      <c r="E142" s="6"/>
      <c r="F142" s="19"/>
      <c r="G142" s="24" t="s">
        <v>2</v>
      </c>
      <c r="H142" s="24" t="s">
        <v>2</v>
      </c>
      <c r="I142" s="31"/>
      <c r="J142" s="31"/>
      <c r="K142" s="35"/>
    </row>
    <row r="143" spans="1:11" x14ac:dyDescent="0.3">
      <c r="A143" s="28"/>
      <c r="B143" s="28"/>
      <c r="C143" s="58"/>
      <c r="D143" s="54"/>
      <c r="E143" s="6"/>
      <c r="F143" s="19"/>
      <c r="G143" s="24"/>
      <c r="H143" s="24"/>
      <c r="I143" s="31"/>
      <c r="J143" s="31"/>
      <c r="K143" s="35"/>
    </row>
    <row r="144" spans="1:11" x14ac:dyDescent="0.3">
      <c r="A144" s="28"/>
      <c r="B144" s="28"/>
      <c r="C144" s="58" t="s">
        <v>20</v>
      </c>
      <c r="D144" s="54"/>
      <c r="E144" s="6"/>
      <c r="F144" s="19"/>
      <c r="G144" s="24" t="s">
        <v>2</v>
      </c>
      <c r="H144" s="24" t="s">
        <v>2</v>
      </c>
      <c r="I144" s="31"/>
      <c r="J144" s="31"/>
      <c r="K144" s="35"/>
    </row>
    <row r="145" spans="1:54" x14ac:dyDescent="0.3">
      <c r="A145" s="28"/>
      <c r="B145" s="28"/>
      <c r="C145" s="58"/>
      <c r="D145" s="54"/>
      <c r="E145" s="6"/>
      <c r="F145" s="19"/>
      <c r="G145" s="24"/>
      <c r="H145" s="24"/>
      <c r="I145" s="31"/>
      <c r="J145" s="31"/>
      <c r="K145" s="35"/>
    </row>
    <row r="146" spans="1:54" x14ac:dyDescent="0.3">
      <c r="A146" s="28"/>
      <c r="B146" s="28"/>
      <c r="C146" s="58" t="s">
        <v>21</v>
      </c>
      <c r="D146" s="54"/>
      <c r="E146" s="6"/>
      <c r="F146" s="19"/>
      <c r="G146" s="24" t="s">
        <v>2</v>
      </c>
      <c r="H146" s="24" t="s">
        <v>2</v>
      </c>
      <c r="I146" s="31"/>
      <c r="J146" s="31"/>
      <c r="K146" s="35"/>
    </row>
    <row r="147" spans="1:54" x14ac:dyDescent="0.3">
      <c r="A147" s="28"/>
      <c r="B147" s="28"/>
      <c r="C147" s="58"/>
      <c r="D147" s="54"/>
      <c r="E147" s="6"/>
      <c r="F147" s="19"/>
      <c r="G147" s="24"/>
      <c r="H147" s="24"/>
      <c r="I147" s="31"/>
      <c r="J147" s="31"/>
      <c r="K147" s="35"/>
    </row>
    <row r="148" spans="1:54" x14ac:dyDescent="0.3">
      <c r="A148" s="28"/>
      <c r="B148" s="28"/>
      <c r="C148" s="58" t="s">
        <v>22</v>
      </c>
      <c r="D148" s="54"/>
      <c r="E148" s="6"/>
      <c r="F148" s="19"/>
      <c r="G148" s="24" t="s">
        <v>2</v>
      </c>
      <c r="H148" s="24" t="s">
        <v>2</v>
      </c>
      <c r="I148" s="31"/>
      <c r="J148" s="31"/>
      <c r="K148" s="35"/>
    </row>
    <row r="149" spans="1:54" x14ac:dyDescent="0.3">
      <c r="A149" s="28"/>
      <c r="B149" s="28"/>
      <c r="C149" s="58"/>
      <c r="D149" s="54"/>
      <c r="E149" s="6"/>
      <c r="F149" s="19"/>
      <c r="G149" s="24"/>
      <c r="H149" s="24"/>
      <c r="I149" s="31"/>
      <c r="J149" s="31"/>
      <c r="K149" s="35"/>
    </row>
    <row r="150" spans="1:54" x14ac:dyDescent="0.3">
      <c r="A150" s="28"/>
      <c r="B150" s="28"/>
      <c r="C150" s="58" t="s">
        <v>23</v>
      </c>
      <c r="D150" s="54"/>
      <c r="E150" s="6"/>
      <c r="F150" s="19"/>
      <c r="G150" s="24" t="s">
        <v>2</v>
      </c>
      <c r="H150" s="24" t="s">
        <v>2</v>
      </c>
      <c r="I150" s="31"/>
      <c r="J150" s="31"/>
      <c r="K150" s="35"/>
    </row>
    <row r="151" spans="1:54" x14ac:dyDescent="0.3">
      <c r="A151" s="28"/>
      <c r="B151" s="28"/>
      <c r="C151" s="58"/>
      <c r="D151" s="54"/>
      <c r="E151" s="6"/>
      <c r="F151" s="19"/>
      <c r="G151" s="24"/>
      <c r="H151" s="24"/>
      <c r="I151" s="31"/>
      <c r="J151" s="31"/>
      <c r="K151" s="35"/>
    </row>
    <row r="152" spans="1:54" x14ac:dyDescent="0.3">
      <c r="C152" s="59" t="s">
        <v>24</v>
      </c>
      <c r="D152" s="54"/>
      <c r="E152" s="6"/>
      <c r="F152" s="19"/>
      <c r="G152" s="24"/>
      <c r="H152" s="24"/>
      <c r="I152" s="31"/>
      <c r="J152" s="31"/>
      <c r="K152" s="35"/>
    </row>
    <row r="153" spans="1:54" x14ac:dyDescent="0.3">
      <c r="B153" s="8" t="s">
        <v>187</v>
      </c>
      <c r="C153" s="57" t="s">
        <v>188</v>
      </c>
      <c r="D153" s="54"/>
      <c r="E153" s="6"/>
      <c r="F153" s="19"/>
      <c r="G153" s="24">
        <v>0.3</v>
      </c>
      <c r="H153" s="24">
        <v>0.03</v>
      </c>
      <c r="I153" s="31"/>
      <c r="J153" s="31"/>
      <c r="K153" s="35"/>
    </row>
    <row r="154" spans="1:54" x14ac:dyDescent="0.3">
      <c r="C154" s="58" t="s">
        <v>175</v>
      </c>
      <c r="D154" s="54"/>
      <c r="E154" s="6"/>
      <c r="F154" s="19"/>
      <c r="G154" s="25">
        <v>0.3</v>
      </c>
      <c r="H154" s="25">
        <v>0.03</v>
      </c>
      <c r="I154" s="31"/>
      <c r="J154" s="31"/>
      <c r="K154" s="35"/>
    </row>
    <row r="155" spans="1:54" x14ac:dyDescent="0.3">
      <c r="C155" s="57"/>
      <c r="D155" s="54"/>
      <c r="E155" s="6"/>
      <c r="F155" s="19"/>
      <c r="G155" s="24"/>
      <c r="H155" s="24"/>
      <c r="I155" s="31"/>
      <c r="J155" s="31"/>
      <c r="K155" s="35"/>
    </row>
    <row r="156" spans="1:54" x14ac:dyDescent="0.3">
      <c r="A156" s="10"/>
      <c r="B156" s="28"/>
      <c r="C156" s="58" t="s">
        <v>25</v>
      </c>
      <c r="D156" s="54"/>
      <c r="E156" s="6"/>
      <c r="F156" s="19"/>
      <c r="G156" s="24"/>
      <c r="H156" s="24"/>
      <c r="I156" s="31"/>
      <c r="J156" s="31"/>
      <c r="K156" s="35"/>
    </row>
    <row r="157" spans="1:54" s="2" customFormat="1" ht="13.8" x14ac:dyDescent="0.3">
      <c r="A157" s="28"/>
      <c r="B157" s="28"/>
      <c r="C157" s="57" t="s">
        <v>5128</v>
      </c>
      <c r="D157" s="54"/>
      <c r="E157" s="6"/>
      <c r="F157" s="19"/>
      <c r="G157" s="24" t="s">
        <v>2</v>
      </c>
      <c r="H157" s="24" t="s">
        <v>2</v>
      </c>
      <c r="I157" s="31"/>
      <c r="J157" s="31"/>
      <c r="K157" s="35"/>
      <c r="L157" s="3"/>
      <c r="AI157" s="3"/>
      <c r="AV157" s="3"/>
      <c r="AX157" s="3"/>
      <c r="BB157" s="3"/>
    </row>
    <row r="158" spans="1:54" x14ac:dyDescent="0.3">
      <c r="B158" s="8"/>
      <c r="C158" s="57" t="s">
        <v>189</v>
      </c>
      <c r="D158" s="54"/>
      <c r="E158" s="6"/>
      <c r="F158" s="19"/>
      <c r="G158" s="24">
        <v>0.8</v>
      </c>
      <c r="H158" s="24">
        <v>0.05</v>
      </c>
      <c r="I158" s="31"/>
      <c r="J158" s="31"/>
      <c r="K158" s="35"/>
    </row>
    <row r="159" spans="1:54" x14ac:dyDescent="0.3">
      <c r="C159" s="58" t="s">
        <v>175</v>
      </c>
      <c r="D159" s="54"/>
      <c r="E159" s="6"/>
      <c r="F159" s="19"/>
      <c r="G159" s="25">
        <v>0.8</v>
      </c>
      <c r="H159" s="25">
        <v>0.05</v>
      </c>
      <c r="I159" s="31"/>
      <c r="J159" s="31"/>
      <c r="K159" s="35"/>
    </row>
    <row r="160" spans="1:54" x14ac:dyDescent="0.3">
      <c r="C160" s="57"/>
      <c r="D160" s="54"/>
      <c r="E160" s="6"/>
      <c r="F160" s="19"/>
      <c r="G160" s="24"/>
      <c r="H160" s="24"/>
      <c r="I160" s="31"/>
      <c r="J160" s="31"/>
      <c r="K160" s="35"/>
    </row>
    <row r="161" spans="3:11" x14ac:dyDescent="0.3">
      <c r="C161" s="60" t="s">
        <v>190</v>
      </c>
      <c r="D161" s="55"/>
      <c r="E161" s="5"/>
      <c r="F161" s="20"/>
      <c r="G161" s="26">
        <v>953.02</v>
      </c>
      <c r="H161" s="26">
        <v>100</v>
      </c>
      <c r="I161" s="32"/>
      <c r="J161" s="32"/>
      <c r="K161" s="36"/>
    </row>
    <row r="164" spans="3:11" x14ac:dyDescent="0.3">
      <c r="C164" s="1" t="s">
        <v>191</v>
      </c>
    </row>
    <row r="165" spans="3:11" x14ac:dyDescent="0.3">
      <c r="C165" s="37" t="s">
        <v>192</v>
      </c>
      <c r="D165" s="37"/>
      <c r="E165" s="37"/>
      <c r="F165" s="37"/>
      <c r="G165" s="37"/>
      <c r="H165" s="37"/>
      <c r="I165" s="37"/>
      <c r="J165" s="37"/>
      <c r="K165" s="37"/>
    </row>
    <row r="166" spans="3:11" x14ac:dyDescent="0.3">
      <c r="C166" s="2" t="s">
        <v>193</v>
      </c>
    </row>
    <row r="167" spans="3:11" x14ac:dyDescent="0.3">
      <c r="C167" s="2" t="s">
        <v>194</v>
      </c>
    </row>
    <row r="168" spans="3:11" ht="30" customHeight="1" x14ac:dyDescent="0.3">
      <c r="C168" s="82" t="s">
        <v>195</v>
      </c>
      <c r="D168" s="83"/>
      <c r="E168" s="83"/>
      <c r="F168" s="83"/>
      <c r="G168" s="83"/>
      <c r="H168" s="83"/>
      <c r="I168" s="83"/>
      <c r="J168" s="83"/>
      <c r="K168" s="83"/>
    </row>
    <row r="169" spans="3:11" x14ac:dyDescent="0.3">
      <c r="C169" s="2" t="s">
        <v>196</v>
      </c>
    </row>
    <row r="171" spans="3:11" x14ac:dyDescent="0.3">
      <c r="C171" s="1" t="s">
        <v>5237</v>
      </c>
      <c r="E171" s="80" t="s">
        <v>5238</v>
      </c>
    </row>
    <row r="172" spans="3:11" x14ac:dyDescent="0.3">
      <c r="E172" s="2" t="s">
        <v>5262</v>
      </c>
    </row>
  </sheetData>
  <mergeCells count="1">
    <mergeCell ref="C168:K168"/>
  </mergeCells>
  <hyperlinks>
    <hyperlink ref="J2" location="'Index'!A1" display="'Index'!A1" xr:uid="{092212BF-8974-4C0D-8AF7-056E45BEB194}"/>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23EF2-94DF-495E-AA61-4154A84CA111}">
  <sheetPr codeName="Sheet1"/>
  <dimension ref="A1:IV243"/>
  <sheetViews>
    <sheetView showGridLines="0" zoomScale="90" zoomScaleNormal="90" workbookViewId="0">
      <pane ySplit="6" topLeftCell="A23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2951</v>
      </c>
      <c r="J2" s="38" t="s">
        <v>4884</v>
      </c>
    </row>
    <row r="3" spans="1:54" ht="16.2" x14ac:dyDescent="0.35">
      <c r="C3" s="1" t="s">
        <v>28</v>
      </c>
      <c r="D3" s="21" t="s">
        <v>2952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2728550</v>
      </c>
      <c r="G10" s="24">
        <v>53067.57</v>
      </c>
      <c r="H10" s="24">
        <v>9.77</v>
      </c>
      <c r="I10" s="31"/>
      <c r="J10" s="31"/>
      <c r="K10" s="35"/>
    </row>
    <row r="11" spans="1:54" x14ac:dyDescent="0.3">
      <c r="B11" s="8" t="s">
        <v>64</v>
      </c>
      <c r="C11" s="57" t="s">
        <v>65</v>
      </c>
      <c r="D11" s="54" t="s">
        <v>66</v>
      </c>
      <c r="E11" s="6" t="s">
        <v>67</v>
      </c>
      <c r="F11" s="19">
        <v>2181662</v>
      </c>
      <c r="G11" s="24">
        <v>30999.24</v>
      </c>
      <c r="H11" s="24">
        <v>5.71</v>
      </c>
      <c r="I11" s="31"/>
      <c r="J11" s="31"/>
      <c r="K11" s="35"/>
    </row>
    <row r="12" spans="1:54" x14ac:dyDescent="0.3">
      <c r="B12" s="8" t="s">
        <v>58</v>
      </c>
      <c r="C12" s="57" t="s">
        <v>59</v>
      </c>
      <c r="D12" s="54" t="s">
        <v>60</v>
      </c>
      <c r="E12" s="6" t="s">
        <v>43</v>
      </c>
      <c r="F12" s="19">
        <v>1004400</v>
      </c>
      <c r="G12" s="24">
        <v>20838.29</v>
      </c>
      <c r="H12" s="24">
        <v>3.84</v>
      </c>
      <c r="I12" s="31"/>
      <c r="J12" s="31"/>
      <c r="K12" s="35"/>
    </row>
    <row r="13" spans="1:54" x14ac:dyDescent="0.3">
      <c r="B13" s="8" t="s">
        <v>54</v>
      </c>
      <c r="C13" s="57" t="s">
        <v>55</v>
      </c>
      <c r="D13" s="54" t="s">
        <v>56</v>
      </c>
      <c r="E13" s="6" t="s">
        <v>57</v>
      </c>
      <c r="F13" s="19">
        <v>365100</v>
      </c>
      <c r="G13" s="24">
        <v>13417.79</v>
      </c>
      <c r="H13" s="24">
        <v>2.4700000000000002</v>
      </c>
      <c r="I13" s="31"/>
      <c r="J13" s="31"/>
      <c r="K13" s="35"/>
    </row>
    <row r="14" spans="1:54" x14ac:dyDescent="0.3">
      <c r="B14" s="8" t="s">
        <v>51</v>
      </c>
      <c r="C14" s="57" t="s">
        <v>52</v>
      </c>
      <c r="D14" s="54" t="s">
        <v>53</v>
      </c>
      <c r="E14" s="6" t="s">
        <v>43</v>
      </c>
      <c r="F14" s="19">
        <v>1090000</v>
      </c>
      <c r="G14" s="24">
        <v>12994.98</v>
      </c>
      <c r="H14" s="24">
        <v>2.39</v>
      </c>
      <c r="I14" s="31"/>
      <c r="J14" s="31"/>
      <c r="K14" s="35"/>
    </row>
    <row r="15" spans="1:54" x14ac:dyDescent="0.3">
      <c r="B15" s="8" t="s">
        <v>44</v>
      </c>
      <c r="C15" s="57" t="s">
        <v>45</v>
      </c>
      <c r="D15" s="54" t="s">
        <v>46</v>
      </c>
      <c r="E15" s="6" t="s">
        <v>43</v>
      </c>
      <c r="F15" s="19">
        <v>894200</v>
      </c>
      <c r="G15" s="24">
        <v>12928.34</v>
      </c>
      <c r="H15" s="24">
        <v>2.38</v>
      </c>
      <c r="I15" s="31"/>
      <c r="J15" s="31"/>
      <c r="K15" s="35"/>
    </row>
    <row r="16" spans="1:54" x14ac:dyDescent="0.3">
      <c r="B16" s="8" t="s">
        <v>207</v>
      </c>
      <c r="C16" s="57" t="s">
        <v>208</v>
      </c>
      <c r="D16" s="54" t="s">
        <v>209</v>
      </c>
      <c r="E16" s="6" t="s">
        <v>78</v>
      </c>
      <c r="F16" s="19">
        <v>30000</v>
      </c>
      <c r="G16" s="24">
        <v>8878.5</v>
      </c>
      <c r="H16" s="24">
        <v>1.63</v>
      </c>
      <c r="I16" s="31"/>
      <c r="J16" s="31"/>
      <c r="K16" s="35"/>
    </row>
    <row r="17" spans="2:11" x14ac:dyDescent="0.3">
      <c r="B17" s="8" t="s">
        <v>237</v>
      </c>
      <c r="C17" s="57" t="s">
        <v>238</v>
      </c>
      <c r="D17" s="54" t="s">
        <v>239</v>
      </c>
      <c r="E17" s="6" t="s">
        <v>240</v>
      </c>
      <c r="F17" s="19">
        <v>2101200</v>
      </c>
      <c r="G17" s="24">
        <v>8071.76</v>
      </c>
      <c r="H17" s="24">
        <v>1.49</v>
      </c>
      <c r="I17" s="31"/>
      <c r="J17" s="31"/>
      <c r="K17" s="35"/>
    </row>
    <row r="18" spans="2:11" x14ac:dyDescent="0.3">
      <c r="B18" s="8" t="s">
        <v>213</v>
      </c>
      <c r="C18" s="57" t="s">
        <v>214</v>
      </c>
      <c r="D18" s="54" t="s">
        <v>215</v>
      </c>
      <c r="E18" s="6" t="s">
        <v>151</v>
      </c>
      <c r="F18" s="19">
        <v>1200000</v>
      </c>
      <c r="G18" s="24">
        <v>6819.6</v>
      </c>
      <c r="H18" s="24">
        <v>1.26</v>
      </c>
      <c r="I18" s="31"/>
      <c r="J18" s="31"/>
      <c r="K18" s="35"/>
    </row>
    <row r="19" spans="2:11" x14ac:dyDescent="0.3">
      <c r="B19" s="8" t="s">
        <v>909</v>
      </c>
      <c r="C19" s="57" t="s">
        <v>910</v>
      </c>
      <c r="D19" s="54" t="s">
        <v>911</v>
      </c>
      <c r="E19" s="6" t="s">
        <v>155</v>
      </c>
      <c r="F19" s="19">
        <v>1200000</v>
      </c>
      <c r="G19" s="24">
        <v>6711.6</v>
      </c>
      <c r="H19" s="24">
        <v>1.24</v>
      </c>
      <c r="I19" s="31"/>
      <c r="J19" s="31"/>
      <c r="K19" s="35"/>
    </row>
    <row r="20" spans="2:11" x14ac:dyDescent="0.3">
      <c r="B20" s="8" t="s">
        <v>393</v>
      </c>
      <c r="C20" s="57" t="s">
        <v>394</v>
      </c>
      <c r="D20" s="54" t="s">
        <v>395</v>
      </c>
      <c r="E20" s="6" t="s">
        <v>71</v>
      </c>
      <c r="F20" s="19">
        <v>207900</v>
      </c>
      <c r="G20" s="24">
        <v>6188.77</v>
      </c>
      <c r="H20" s="24">
        <v>1.1399999999999999</v>
      </c>
      <c r="I20" s="31"/>
      <c r="J20" s="31"/>
      <c r="K20" s="35"/>
    </row>
    <row r="21" spans="2:11" x14ac:dyDescent="0.3">
      <c r="B21" s="8" t="s">
        <v>144</v>
      </c>
      <c r="C21" s="57" t="s">
        <v>145</v>
      </c>
      <c r="D21" s="54" t="s">
        <v>146</v>
      </c>
      <c r="E21" s="6" t="s">
        <v>147</v>
      </c>
      <c r="F21" s="19">
        <v>912500</v>
      </c>
      <c r="G21" s="24">
        <v>5981.89</v>
      </c>
      <c r="H21" s="24">
        <v>1.1000000000000001</v>
      </c>
      <c r="I21" s="31"/>
      <c r="J21" s="31"/>
      <c r="K21" s="35"/>
    </row>
    <row r="22" spans="2:11" x14ac:dyDescent="0.3">
      <c r="B22" s="8" t="s">
        <v>2168</v>
      </c>
      <c r="C22" s="57" t="s">
        <v>2169</v>
      </c>
      <c r="D22" s="54" t="s">
        <v>2170</v>
      </c>
      <c r="E22" s="6" t="s">
        <v>439</v>
      </c>
      <c r="F22" s="19">
        <v>3303432</v>
      </c>
      <c r="G22" s="24">
        <v>5691.15</v>
      </c>
      <c r="H22" s="24">
        <v>1.05</v>
      </c>
      <c r="I22" s="31"/>
      <c r="J22" s="31"/>
      <c r="K22" s="35"/>
    </row>
    <row r="23" spans="2:11" x14ac:dyDescent="0.3">
      <c r="B23" s="8" t="s">
        <v>972</v>
      </c>
      <c r="C23" s="57" t="s">
        <v>973</v>
      </c>
      <c r="D23" s="54" t="s">
        <v>974</v>
      </c>
      <c r="E23" s="6" t="s">
        <v>206</v>
      </c>
      <c r="F23" s="19">
        <v>2800000</v>
      </c>
      <c r="G23" s="24">
        <v>5615.4</v>
      </c>
      <c r="H23" s="24">
        <v>1.03</v>
      </c>
      <c r="I23" s="31"/>
      <c r="J23" s="31"/>
      <c r="K23" s="35"/>
    </row>
    <row r="24" spans="2:11" x14ac:dyDescent="0.3">
      <c r="B24" s="8" t="s">
        <v>2233</v>
      </c>
      <c r="C24" s="57" t="s">
        <v>2234</v>
      </c>
      <c r="D24" s="54" t="s">
        <v>2235</v>
      </c>
      <c r="E24" s="6" t="s">
        <v>159</v>
      </c>
      <c r="F24" s="19">
        <v>693000</v>
      </c>
      <c r="G24" s="24">
        <v>5529.1</v>
      </c>
      <c r="H24" s="24">
        <v>1.02</v>
      </c>
      <c r="I24" s="31"/>
      <c r="J24" s="31"/>
      <c r="K24" s="35"/>
    </row>
    <row r="25" spans="2:11" x14ac:dyDescent="0.3">
      <c r="B25" s="8" t="s">
        <v>1039</v>
      </c>
      <c r="C25" s="57" t="s">
        <v>1040</v>
      </c>
      <c r="D25" s="54" t="s">
        <v>1041</v>
      </c>
      <c r="E25" s="6" t="s">
        <v>86</v>
      </c>
      <c r="F25" s="19">
        <v>270000</v>
      </c>
      <c r="G25" s="24">
        <v>5446.98</v>
      </c>
      <c r="H25" s="24">
        <v>1</v>
      </c>
      <c r="I25" s="31"/>
      <c r="J25" s="31"/>
      <c r="K25" s="35"/>
    </row>
    <row r="26" spans="2:11" x14ac:dyDescent="0.3">
      <c r="B26" s="8" t="s">
        <v>244</v>
      </c>
      <c r="C26" s="57" t="s">
        <v>245</v>
      </c>
      <c r="D26" s="54" t="s">
        <v>246</v>
      </c>
      <c r="E26" s="6" t="s">
        <v>137</v>
      </c>
      <c r="F26" s="19">
        <v>38858</v>
      </c>
      <c r="G26" s="24">
        <v>5194.54</v>
      </c>
      <c r="H26" s="24">
        <v>0.96</v>
      </c>
      <c r="I26" s="31"/>
      <c r="J26" s="31"/>
      <c r="K26" s="35"/>
    </row>
    <row r="27" spans="2:11" x14ac:dyDescent="0.3">
      <c r="B27" s="8" t="s">
        <v>790</v>
      </c>
      <c r="C27" s="57" t="s">
        <v>791</v>
      </c>
      <c r="D27" s="54" t="s">
        <v>792</v>
      </c>
      <c r="E27" s="6" t="s">
        <v>147</v>
      </c>
      <c r="F27" s="19">
        <v>1398906</v>
      </c>
      <c r="G27" s="24">
        <v>5170.3599999999997</v>
      </c>
      <c r="H27" s="24">
        <v>0.95</v>
      </c>
      <c r="I27" s="31"/>
      <c r="J27" s="31"/>
      <c r="K27" s="35"/>
    </row>
    <row r="28" spans="2:11" x14ac:dyDescent="0.3">
      <c r="B28" s="8" t="s">
        <v>250</v>
      </c>
      <c r="C28" s="57" t="s">
        <v>251</v>
      </c>
      <c r="D28" s="54" t="s">
        <v>252</v>
      </c>
      <c r="E28" s="6" t="s">
        <v>107</v>
      </c>
      <c r="F28" s="19">
        <v>2842500</v>
      </c>
      <c r="G28" s="24">
        <v>5126.45</v>
      </c>
      <c r="H28" s="24">
        <v>0.94</v>
      </c>
      <c r="I28" s="31"/>
      <c r="J28" s="31"/>
      <c r="K28" s="35"/>
    </row>
    <row r="29" spans="2:11" x14ac:dyDescent="0.3">
      <c r="B29" s="8" t="s">
        <v>326</v>
      </c>
      <c r="C29" s="57" t="s">
        <v>327</v>
      </c>
      <c r="D29" s="54" t="s">
        <v>328</v>
      </c>
      <c r="E29" s="6" t="s">
        <v>111</v>
      </c>
      <c r="F29" s="19">
        <v>326158</v>
      </c>
      <c r="G29" s="24">
        <v>5004.24</v>
      </c>
      <c r="H29" s="24">
        <v>0.92</v>
      </c>
      <c r="I29" s="31"/>
      <c r="J29" s="31"/>
      <c r="K29" s="35"/>
    </row>
    <row r="30" spans="2:11" x14ac:dyDescent="0.3">
      <c r="B30" s="8" t="s">
        <v>1094</v>
      </c>
      <c r="C30" s="57" t="s">
        <v>1095</v>
      </c>
      <c r="D30" s="54" t="s">
        <v>1096</v>
      </c>
      <c r="E30" s="6" t="s">
        <v>147</v>
      </c>
      <c r="F30" s="19">
        <v>759151</v>
      </c>
      <c r="G30" s="24">
        <v>4994.45</v>
      </c>
      <c r="H30" s="24">
        <v>0.92</v>
      </c>
      <c r="I30" s="31"/>
      <c r="J30" s="31"/>
      <c r="K30" s="35"/>
    </row>
    <row r="31" spans="2:11" x14ac:dyDescent="0.3">
      <c r="B31" s="8" t="s">
        <v>148</v>
      </c>
      <c r="C31" s="57" t="s">
        <v>149</v>
      </c>
      <c r="D31" s="54" t="s">
        <v>150</v>
      </c>
      <c r="E31" s="6" t="s">
        <v>151</v>
      </c>
      <c r="F31" s="19">
        <v>474000</v>
      </c>
      <c r="G31" s="24">
        <v>4928.42</v>
      </c>
      <c r="H31" s="24">
        <v>0.91</v>
      </c>
      <c r="I31" s="31"/>
      <c r="J31" s="31"/>
      <c r="K31" s="35"/>
    </row>
    <row r="32" spans="2:11" x14ac:dyDescent="0.3">
      <c r="B32" s="8" t="s">
        <v>167</v>
      </c>
      <c r="C32" s="57" t="s">
        <v>168</v>
      </c>
      <c r="D32" s="54" t="s">
        <v>169</v>
      </c>
      <c r="E32" s="6" t="s">
        <v>170</v>
      </c>
      <c r="F32" s="19">
        <v>200000</v>
      </c>
      <c r="G32" s="24">
        <v>4911.8</v>
      </c>
      <c r="H32" s="24">
        <v>0.9</v>
      </c>
      <c r="I32" s="31"/>
      <c r="J32" s="31"/>
      <c r="K32" s="35"/>
    </row>
    <row r="33" spans="2:11" x14ac:dyDescent="0.3">
      <c r="B33" s="8" t="s">
        <v>94</v>
      </c>
      <c r="C33" s="57" t="s">
        <v>95</v>
      </c>
      <c r="D33" s="54" t="s">
        <v>96</v>
      </c>
      <c r="E33" s="6" t="s">
        <v>50</v>
      </c>
      <c r="F33" s="19">
        <v>90000</v>
      </c>
      <c r="G33" s="24">
        <v>4562.01</v>
      </c>
      <c r="H33" s="24">
        <v>0.84</v>
      </c>
      <c r="I33" s="31"/>
      <c r="J33" s="31"/>
      <c r="K33" s="35"/>
    </row>
    <row r="34" spans="2:11" x14ac:dyDescent="0.3">
      <c r="B34" s="8" t="s">
        <v>2819</v>
      </c>
      <c r="C34" s="57" t="s">
        <v>2820</v>
      </c>
      <c r="D34" s="54" t="s">
        <v>2821</v>
      </c>
      <c r="E34" s="6" t="s">
        <v>137</v>
      </c>
      <c r="F34" s="19">
        <v>321750</v>
      </c>
      <c r="G34" s="24">
        <v>4378.05</v>
      </c>
      <c r="H34" s="24">
        <v>0.81</v>
      </c>
      <c r="I34" s="31"/>
      <c r="J34" s="31"/>
      <c r="K34" s="35"/>
    </row>
    <row r="35" spans="2:11" x14ac:dyDescent="0.3">
      <c r="B35" s="8" t="s">
        <v>225</v>
      </c>
      <c r="C35" s="57" t="s">
        <v>226</v>
      </c>
      <c r="D35" s="54" t="s">
        <v>227</v>
      </c>
      <c r="E35" s="6" t="s">
        <v>137</v>
      </c>
      <c r="F35" s="19">
        <v>336364</v>
      </c>
      <c r="G35" s="24">
        <v>4173.9399999999996</v>
      </c>
      <c r="H35" s="24">
        <v>0.77</v>
      </c>
      <c r="I35" s="31"/>
      <c r="J35" s="31"/>
      <c r="K35" s="35"/>
    </row>
    <row r="36" spans="2:11" x14ac:dyDescent="0.3">
      <c r="B36" s="8" t="s">
        <v>509</v>
      </c>
      <c r="C36" s="57" t="s">
        <v>510</v>
      </c>
      <c r="D36" s="54" t="s">
        <v>511</v>
      </c>
      <c r="E36" s="6" t="s">
        <v>137</v>
      </c>
      <c r="F36" s="19">
        <v>2640750</v>
      </c>
      <c r="G36" s="24">
        <v>4043.52</v>
      </c>
      <c r="H36" s="24">
        <v>0.74</v>
      </c>
      <c r="I36" s="31"/>
      <c r="J36" s="31"/>
      <c r="K36" s="35"/>
    </row>
    <row r="37" spans="2:11" x14ac:dyDescent="0.3">
      <c r="B37" s="8" t="s">
        <v>1782</v>
      </c>
      <c r="C37" s="57" t="s">
        <v>1783</v>
      </c>
      <c r="D37" s="54" t="s">
        <v>1784</v>
      </c>
      <c r="E37" s="6" t="s">
        <v>86</v>
      </c>
      <c r="F37" s="19">
        <v>1167195</v>
      </c>
      <c r="G37" s="24">
        <v>3976.05</v>
      </c>
      <c r="H37" s="24">
        <v>0.73</v>
      </c>
      <c r="I37" s="31"/>
      <c r="J37" s="31"/>
      <c r="K37" s="35"/>
    </row>
    <row r="38" spans="2:11" x14ac:dyDescent="0.3">
      <c r="B38" s="8" t="s">
        <v>363</v>
      </c>
      <c r="C38" s="57" t="s">
        <v>364</v>
      </c>
      <c r="D38" s="54" t="s">
        <v>365</v>
      </c>
      <c r="E38" s="6" t="s">
        <v>123</v>
      </c>
      <c r="F38" s="19">
        <v>1795107</v>
      </c>
      <c r="G38" s="24">
        <v>3916.21</v>
      </c>
      <c r="H38" s="24">
        <v>0.72</v>
      </c>
      <c r="I38" s="31"/>
      <c r="J38" s="31"/>
      <c r="K38" s="35"/>
    </row>
    <row r="39" spans="2:11" x14ac:dyDescent="0.3">
      <c r="B39" s="8" t="s">
        <v>496</v>
      </c>
      <c r="C39" s="57" t="s">
        <v>497</v>
      </c>
      <c r="D39" s="54" t="s">
        <v>498</v>
      </c>
      <c r="E39" s="6" t="s">
        <v>111</v>
      </c>
      <c r="F39" s="19">
        <v>450000</v>
      </c>
      <c r="G39" s="24">
        <v>3869.1</v>
      </c>
      <c r="H39" s="24">
        <v>0.71</v>
      </c>
      <c r="I39" s="31"/>
      <c r="J39" s="31"/>
      <c r="K39" s="35"/>
    </row>
    <row r="40" spans="2:11" x14ac:dyDescent="0.3">
      <c r="B40" s="8" t="s">
        <v>228</v>
      </c>
      <c r="C40" s="57" t="s">
        <v>229</v>
      </c>
      <c r="D40" s="54" t="s">
        <v>230</v>
      </c>
      <c r="E40" s="6" t="s">
        <v>119</v>
      </c>
      <c r="F40" s="19">
        <v>279441</v>
      </c>
      <c r="G40" s="24">
        <v>3839.52</v>
      </c>
      <c r="H40" s="24">
        <v>0.71</v>
      </c>
      <c r="I40" s="31"/>
      <c r="J40" s="31"/>
      <c r="K40" s="35"/>
    </row>
    <row r="41" spans="2:11" x14ac:dyDescent="0.3">
      <c r="B41" s="8" t="s">
        <v>490</v>
      </c>
      <c r="C41" s="57" t="s">
        <v>491</v>
      </c>
      <c r="D41" s="54" t="s">
        <v>492</v>
      </c>
      <c r="E41" s="6" t="s">
        <v>111</v>
      </c>
      <c r="F41" s="19">
        <v>381000</v>
      </c>
      <c r="G41" s="24">
        <v>3775.14</v>
      </c>
      <c r="H41" s="24">
        <v>0.7</v>
      </c>
      <c r="I41" s="31"/>
      <c r="J41" s="31"/>
      <c r="K41" s="35"/>
    </row>
    <row r="42" spans="2:11" x14ac:dyDescent="0.3">
      <c r="B42" s="8" t="s">
        <v>222</v>
      </c>
      <c r="C42" s="57" t="s">
        <v>223</v>
      </c>
      <c r="D42" s="54" t="s">
        <v>224</v>
      </c>
      <c r="E42" s="6" t="s">
        <v>86</v>
      </c>
      <c r="F42" s="19">
        <v>170000</v>
      </c>
      <c r="G42" s="24">
        <v>3766.18</v>
      </c>
      <c r="H42" s="24">
        <v>0.69</v>
      </c>
      <c r="I42" s="31"/>
      <c r="J42" s="31"/>
      <c r="K42" s="35"/>
    </row>
    <row r="43" spans="2:11" x14ac:dyDescent="0.3">
      <c r="B43" s="8" t="s">
        <v>315</v>
      </c>
      <c r="C43" s="57" t="s">
        <v>316</v>
      </c>
      <c r="D43" s="54" t="s">
        <v>317</v>
      </c>
      <c r="E43" s="6" t="s">
        <v>318</v>
      </c>
      <c r="F43" s="19">
        <v>212711</v>
      </c>
      <c r="G43" s="24">
        <v>3573.97</v>
      </c>
      <c r="H43" s="24">
        <v>0.66</v>
      </c>
      <c r="I43" s="31"/>
      <c r="J43" s="31"/>
      <c r="K43" s="35"/>
    </row>
    <row r="44" spans="2:11" x14ac:dyDescent="0.3">
      <c r="B44" s="8" t="s">
        <v>399</v>
      </c>
      <c r="C44" s="57" t="s">
        <v>400</v>
      </c>
      <c r="D44" s="54" t="s">
        <v>401</v>
      </c>
      <c r="E44" s="6" t="s">
        <v>71</v>
      </c>
      <c r="F44" s="19">
        <v>466400</v>
      </c>
      <c r="G44" s="24">
        <v>3355.75</v>
      </c>
      <c r="H44" s="24">
        <v>0.62</v>
      </c>
      <c r="I44" s="31"/>
      <c r="J44" s="31"/>
      <c r="K44" s="35"/>
    </row>
    <row r="45" spans="2:11" x14ac:dyDescent="0.3">
      <c r="B45" s="8" t="s">
        <v>2181</v>
      </c>
      <c r="C45" s="57" t="s">
        <v>2182</v>
      </c>
      <c r="D45" s="54" t="s">
        <v>2183</v>
      </c>
      <c r="E45" s="6" t="s">
        <v>57</v>
      </c>
      <c r="F45" s="19">
        <v>291423</v>
      </c>
      <c r="G45" s="24">
        <v>3318.58</v>
      </c>
      <c r="H45" s="24">
        <v>0.61</v>
      </c>
      <c r="I45" s="31"/>
      <c r="J45" s="31"/>
      <c r="K45" s="35"/>
    </row>
    <row r="46" spans="2:11" x14ac:dyDescent="0.3">
      <c r="B46" s="8" t="s">
        <v>499</v>
      </c>
      <c r="C46" s="57" t="s">
        <v>500</v>
      </c>
      <c r="D46" s="54" t="s">
        <v>501</v>
      </c>
      <c r="E46" s="6" t="s">
        <v>318</v>
      </c>
      <c r="F46" s="19">
        <v>435960</v>
      </c>
      <c r="G46" s="24">
        <v>3248.56</v>
      </c>
      <c r="H46" s="24">
        <v>0.6</v>
      </c>
      <c r="I46" s="31"/>
      <c r="J46" s="31"/>
      <c r="K46" s="35"/>
    </row>
    <row r="47" spans="2:11" x14ac:dyDescent="0.3">
      <c r="B47" s="8" t="s">
        <v>2244</v>
      </c>
      <c r="C47" s="57" t="s">
        <v>633</v>
      </c>
      <c r="D47" s="54" t="s">
        <v>2245</v>
      </c>
      <c r="E47" s="6" t="s">
        <v>86</v>
      </c>
      <c r="F47" s="19">
        <v>797000</v>
      </c>
      <c r="G47" s="24">
        <v>3206.33</v>
      </c>
      <c r="H47" s="24">
        <v>0.59</v>
      </c>
      <c r="I47" s="31"/>
      <c r="J47" s="31"/>
      <c r="K47" s="35"/>
    </row>
    <row r="48" spans="2:11" x14ac:dyDescent="0.3">
      <c r="B48" s="8" t="s">
        <v>281</v>
      </c>
      <c r="C48" s="57" t="s">
        <v>282</v>
      </c>
      <c r="D48" s="54" t="s">
        <v>283</v>
      </c>
      <c r="E48" s="6" t="s">
        <v>199</v>
      </c>
      <c r="F48" s="19">
        <v>889635</v>
      </c>
      <c r="G48" s="24">
        <v>3184.89</v>
      </c>
      <c r="H48" s="24">
        <v>0.59</v>
      </c>
      <c r="I48" s="31"/>
      <c r="J48" s="31"/>
      <c r="K48" s="35"/>
    </row>
    <row r="49" spans="2:11" x14ac:dyDescent="0.3">
      <c r="B49" s="8" t="s">
        <v>512</v>
      </c>
      <c r="C49" s="57" t="s">
        <v>513</v>
      </c>
      <c r="D49" s="54" t="s">
        <v>514</v>
      </c>
      <c r="E49" s="6" t="s">
        <v>123</v>
      </c>
      <c r="F49" s="19">
        <v>62500</v>
      </c>
      <c r="G49" s="24">
        <v>3142.38</v>
      </c>
      <c r="H49" s="24">
        <v>0.57999999999999996</v>
      </c>
      <c r="I49" s="31"/>
      <c r="J49" s="31"/>
      <c r="K49" s="35"/>
    </row>
    <row r="50" spans="2:11" x14ac:dyDescent="0.3">
      <c r="B50" s="8" t="s">
        <v>2270</v>
      </c>
      <c r="C50" s="57" t="s">
        <v>2271</v>
      </c>
      <c r="D50" s="54" t="s">
        <v>2272</v>
      </c>
      <c r="E50" s="6" t="s">
        <v>547</v>
      </c>
      <c r="F50" s="19">
        <v>3363750</v>
      </c>
      <c r="G50" s="24">
        <v>2828.24</v>
      </c>
      <c r="H50" s="24">
        <v>0.52</v>
      </c>
      <c r="I50" s="31"/>
      <c r="J50" s="31"/>
      <c r="K50" s="35"/>
    </row>
    <row r="51" spans="2:11" x14ac:dyDescent="0.3">
      <c r="B51" s="8" t="s">
        <v>2156</v>
      </c>
      <c r="C51" s="57" t="s">
        <v>2157</v>
      </c>
      <c r="D51" s="54" t="s">
        <v>2158</v>
      </c>
      <c r="E51" s="6" t="s">
        <v>1038</v>
      </c>
      <c r="F51" s="19">
        <v>56700</v>
      </c>
      <c r="G51" s="24">
        <v>2820.31</v>
      </c>
      <c r="H51" s="24">
        <v>0.52</v>
      </c>
      <c r="I51" s="31"/>
      <c r="J51" s="31"/>
      <c r="K51" s="35"/>
    </row>
    <row r="52" spans="2:11" x14ac:dyDescent="0.3">
      <c r="B52" s="8" t="s">
        <v>565</v>
      </c>
      <c r="C52" s="57" t="s">
        <v>566</v>
      </c>
      <c r="D52" s="54" t="s">
        <v>567</v>
      </c>
      <c r="E52" s="6" t="s">
        <v>163</v>
      </c>
      <c r="F52" s="19">
        <v>807296</v>
      </c>
      <c r="G52" s="24">
        <v>2813.02</v>
      </c>
      <c r="H52" s="24">
        <v>0.52</v>
      </c>
      <c r="I52" s="31"/>
      <c r="J52" s="31"/>
      <c r="K52" s="35"/>
    </row>
    <row r="53" spans="2:11" x14ac:dyDescent="0.3">
      <c r="B53" s="8" t="s">
        <v>2256</v>
      </c>
      <c r="C53" s="57" t="s">
        <v>2257</v>
      </c>
      <c r="D53" s="54" t="s">
        <v>2258</v>
      </c>
      <c r="E53" s="6" t="s">
        <v>119</v>
      </c>
      <c r="F53" s="19">
        <v>693900</v>
      </c>
      <c r="G53" s="24">
        <v>2725.64</v>
      </c>
      <c r="H53" s="24">
        <v>0.5</v>
      </c>
      <c r="I53" s="31"/>
      <c r="J53" s="31"/>
      <c r="K53" s="35"/>
    </row>
    <row r="54" spans="2:11" x14ac:dyDescent="0.3">
      <c r="B54" s="8" t="s">
        <v>2162</v>
      </c>
      <c r="C54" s="57" t="s">
        <v>2163</v>
      </c>
      <c r="D54" s="54" t="s">
        <v>2164</v>
      </c>
      <c r="E54" s="6" t="s">
        <v>151</v>
      </c>
      <c r="F54" s="19">
        <v>733493</v>
      </c>
      <c r="G54" s="24">
        <v>2653.04</v>
      </c>
      <c r="H54" s="24">
        <v>0.49</v>
      </c>
      <c r="I54" s="31"/>
      <c r="J54" s="31"/>
      <c r="K54" s="35"/>
    </row>
    <row r="55" spans="2:11" x14ac:dyDescent="0.3">
      <c r="B55" s="8" t="s">
        <v>1785</v>
      </c>
      <c r="C55" s="57" t="s">
        <v>1786</v>
      </c>
      <c r="D55" s="54" t="s">
        <v>1787</v>
      </c>
      <c r="E55" s="6" t="s">
        <v>199</v>
      </c>
      <c r="F55" s="19">
        <v>460470</v>
      </c>
      <c r="G55" s="24">
        <v>2618.69</v>
      </c>
      <c r="H55" s="24">
        <v>0.48</v>
      </c>
      <c r="I55" s="31"/>
      <c r="J55" s="31"/>
      <c r="K55" s="35"/>
    </row>
    <row r="56" spans="2:11" x14ac:dyDescent="0.3">
      <c r="B56" s="8" t="s">
        <v>2254</v>
      </c>
      <c r="C56" s="57" t="s">
        <v>1413</v>
      </c>
      <c r="D56" s="54" t="s">
        <v>2255</v>
      </c>
      <c r="E56" s="6" t="s">
        <v>43</v>
      </c>
      <c r="F56" s="19">
        <v>2247750</v>
      </c>
      <c r="G56" s="24">
        <v>2579.52</v>
      </c>
      <c r="H56" s="24">
        <v>0.47</v>
      </c>
      <c r="I56" s="31"/>
      <c r="J56" s="31"/>
      <c r="K56" s="35"/>
    </row>
    <row r="57" spans="2:11" x14ac:dyDescent="0.3">
      <c r="B57" s="8" t="s">
        <v>300</v>
      </c>
      <c r="C57" s="57" t="s">
        <v>301</v>
      </c>
      <c r="D57" s="54" t="s">
        <v>302</v>
      </c>
      <c r="E57" s="6" t="s">
        <v>43</v>
      </c>
      <c r="F57" s="19">
        <v>965250</v>
      </c>
      <c r="G57" s="24">
        <v>2408.7800000000002</v>
      </c>
      <c r="H57" s="24">
        <v>0.44</v>
      </c>
      <c r="I57" s="31"/>
      <c r="J57" s="31"/>
      <c r="K57" s="35"/>
    </row>
    <row r="58" spans="2:11" x14ac:dyDescent="0.3">
      <c r="B58" s="8" t="s">
        <v>72</v>
      </c>
      <c r="C58" s="57" t="s">
        <v>73</v>
      </c>
      <c r="D58" s="54" t="s">
        <v>74</v>
      </c>
      <c r="E58" s="6" t="s">
        <v>43</v>
      </c>
      <c r="F58" s="19">
        <v>296250</v>
      </c>
      <c r="G58" s="24">
        <v>2406.44</v>
      </c>
      <c r="H58" s="24">
        <v>0.44</v>
      </c>
      <c r="I58" s="31"/>
      <c r="J58" s="31"/>
      <c r="K58" s="35"/>
    </row>
    <row r="59" spans="2:11" x14ac:dyDescent="0.3">
      <c r="B59" s="8" t="s">
        <v>2268</v>
      </c>
      <c r="C59" s="57" t="s">
        <v>1206</v>
      </c>
      <c r="D59" s="54" t="s">
        <v>2269</v>
      </c>
      <c r="E59" s="6" t="s">
        <v>86</v>
      </c>
      <c r="F59" s="19">
        <v>1012500</v>
      </c>
      <c r="G59" s="24">
        <v>2252.91</v>
      </c>
      <c r="H59" s="24">
        <v>0.41</v>
      </c>
      <c r="I59" s="31"/>
      <c r="J59" s="31"/>
      <c r="K59" s="35"/>
    </row>
    <row r="60" spans="2:11" x14ac:dyDescent="0.3">
      <c r="B60" s="8" t="s">
        <v>291</v>
      </c>
      <c r="C60" s="57" t="s">
        <v>292</v>
      </c>
      <c r="D60" s="54" t="s">
        <v>293</v>
      </c>
      <c r="E60" s="6" t="s">
        <v>43</v>
      </c>
      <c r="F60" s="19">
        <v>2112000</v>
      </c>
      <c r="G60" s="24">
        <v>2234.92</v>
      </c>
      <c r="H60" s="24">
        <v>0.41</v>
      </c>
      <c r="I60" s="31"/>
      <c r="J60" s="31"/>
      <c r="K60" s="35"/>
    </row>
    <row r="61" spans="2:11" x14ac:dyDescent="0.3">
      <c r="B61" s="8" t="s">
        <v>309</v>
      </c>
      <c r="C61" s="57" t="s">
        <v>310</v>
      </c>
      <c r="D61" s="54" t="s">
        <v>311</v>
      </c>
      <c r="E61" s="6" t="s">
        <v>197</v>
      </c>
      <c r="F61" s="19">
        <v>1309000</v>
      </c>
      <c r="G61" s="24">
        <v>2107.75</v>
      </c>
      <c r="H61" s="24">
        <v>0.39</v>
      </c>
      <c r="I61" s="31"/>
      <c r="J61" s="31"/>
      <c r="K61" s="35"/>
    </row>
    <row r="62" spans="2:11" x14ac:dyDescent="0.3">
      <c r="B62" s="8" t="s">
        <v>104</v>
      </c>
      <c r="C62" s="57" t="s">
        <v>105</v>
      </c>
      <c r="D62" s="54" t="s">
        <v>106</v>
      </c>
      <c r="E62" s="6" t="s">
        <v>107</v>
      </c>
      <c r="F62" s="19">
        <v>312200</v>
      </c>
      <c r="G62" s="24">
        <v>1977.79</v>
      </c>
      <c r="H62" s="24">
        <v>0.36</v>
      </c>
      <c r="I62" s="31"/>
      <c r="J62" s="31"/>
      <c r="K62" s="35"/>
    </row>
    <row r="63" spans="2:11" x14ac:dyDescent="0.3">
      <c r="B63" s="8" t="s">
        <v>2251</v>
      </c>
      <c r="C63" s="57" t="s">
        <v>2252</v>
      </c>
      <c r="D63" s="54" t="s">
        <v>2253</v>
      </c>
      <c r="E63" s="6" t="s">
        <v>119</v>
      </c>
      <c r="F63" s="19">
        <v>178875</v>
      </c>
      <c r="G63" s="24">
        <v>1814.42</v>
      </c>
      <c r="H63" s="24">
        <v>0.33</v>
      </c>
      <c r="I63" s="31"/>
      <c r="J63" s="31"/>
      <c r="K63" s="35"/>
    </row>
    <row r="64" spans="2:11" x14ac:dyDescent="0.3">
      <c r="B64" s="8" t="s">
        <v>47</v>
      </c>
      <c r="C64" s="57" t="s">
        <v>48</v>
      </c>
      <c r="D64" s="54" t="s">
        <v>49</v>
      </c>
      <c r="E64" s="6" t="s">
        <v>50</v>
      </c>
      <c r="F64" s="19">
        <v>112400</v>
      </c>
      <c r="G64" s="24">
        <v>1756.47</v>
      </c>
      <c r="H64" s="24">
        <v>0.32</v>
      </c>
      <c r="I64" s="31"/>
      <c r="J64" s="31"/>
      <c r="K64" s="35"/>
    </row>
    <row r="65" spans="2:11" x14ac:dyDescent="0.3">
      <c r="B65" s="8" t="s">
        <v>2822</v>
      </c>
      <c r="C65" s="57" t="s">
        <v>2823</v>
      </c>
      <c r="D65" s="54" t="s">
        <v>2824</v>
      </c>
      <c r="E65" s="6" t="s">
        <v>57</v>
      </c>
      <c r="F65" s="19">
        <v>725000</v>
      </c>
      <c r="G65" s="24">
        <v>1528.3</v>
      </c>
      <c r="H65" s="24">
        <v>0.28000000000000003</v>
      </c>
      <c r="I65" s="31"/>
      <c r="J65" s="31"/>
      <c r="K65" s="35"/>
    </row>
    <row r="66" spans="2:11" x14ac:dyDescent="0.3">
      <c r="B66" s="8" t="s">
        <v>288</v>
      </c>
      <c r="C66" s="57" t="s">
        <v>289</v>
      </c>
      <c r="D66" s="54" t="s">
        <v>290</v>
      </c>
      <c r="E66" s="6" t="s">
        <v>78</v>
      </c>
      <c r="F66" s="19">
        <v>75300</v>
      </c>
      <c r="G66" s="24">
        <v>1417.75</v>
      </c>
      <c r="H66" s="24">
        <v>0.26</v>
      </c>
      <c r="I66" s="31"/>
      <c r="J66" s="31"/>
      <c r="K66" s="35"/>
    </row>
    <row r="67" spans="2:11" x14ac:dyDescent="0.3">
      <c r="B67" s="8" t="s">
        <v>420</v>
      </c>
      <c r="C67" s="57" t="s">
        <v>421</v>
      </c>
      <c r="D67" s="54" t="s">
        <v>422</v>
      </c>
      <c r="E67" s="6" t="s">
        <v>67</v>
      </c>
      <c r="F67" s="19">
        <v>406800</v>
      </c>
      <c r="G67" s="24">
        <v>1295.25</v>
      </c>
      <c r="H67" s="24">
        <v>0.24</v>
      </c>
      <c r="I67" s="31"/>
      <c r="J67" s="31"/>
      <c r="K67" s="35"/>
    </row>
    <row r="68" spans="2:11" x14ac:dyDescent="0.3">
      <c r="B68" s="8" t="s">
        <v>2116</v>
      </c>
      <c r="C68" s="57" t="s">
        <v>2117</v>
      </c>
      <c r="D68" s="54" t="s">
        <v>2118</v>
      </c>
      <c r="E68" s="6" t="s">
        <v>78</v>
      </c>
      <c r="F68" s="19">
        <v>203400</v>
      </c>
      <c r="G68" s="24">
        <v>1125.82</v>
      </c>
      <c r="H68" s="24">
        <v>0.21</v>
      </c>
      <c r="I68" s="31"/>
      <c r="J68" s="31"/>
      <c r="K68" s="35"/>
    </row>
    <row r="69" spans="2:11" x14ac:dyDescent="0.3">
      <c r="B69" s="8" t="s">
        <v>1045</v>
      </c>
      <c r="C69" s="57" t="s">
        <v>1046</v>
      </c>
      <c r="D69" s="54" t="s">
        <v>1047</v>
      </c>
      <c r="E69" s="6" t="s">
        <v>197</v>
      </c>
      <c r="F69" s="19">
        <v>97875</v>
      </c>
      <c r="G69" s="24">
        <v>972.39</v>
      </c>
      <c r="H69" s="24">
        <v>0.18</v>
      </c>
      <c r="I69" s="31"/>
      <c r="J69" s="31"/>
      <c r="K69" s="35"/>
    </row>
    <row r="70" spans="2:11" x14ac:dyDescent="0.3">
      <c r="B70" s="8" t="s">
        <v>2358</v>
      </c>
      <c r="C70" s="57" t="s">
        <v>2359</v>
      </c>
      <c r="D70" s="54" t="s">
        <v>2360</v>
      </c>
      <c r="E70" s="6" t="s">
        <v>90</v>
      </c>
      <c r="F70" s="19">
        <v>92700</v>
      </c>
      <c r="G70" s="24">
        <v>862.11</v>
      </c>
      <c r="H70" s="24">
        <v>0.16</v>
      </c>
      <c r="I70" s="31"/>
      <c r="J70" s="31"/>
      <c r="K70" s="35"/>
    </row>
    <row r="71" spans="2:11" x14ac:dyDescent="0.3">
      <c r="B71" s="8" t="s">
        <v>2080</v>
      </c>
      <c r="C71" s="57" t="s">
        <v>1347</v>
      </c>
      <c r="D71" s="54" t="s">
        <v>2081</v>
      </c>
      <c r="E71" s="6" t="s">
        <v>127</v>
      </c>
      <c r="F71" s="19">
        <v>330750</v>
      </c>
      <c r="G71" s="24">
        <v>859.39</v>
      </c>
      <c r="H71" s="24">
        <v>0.16</v>
      </c>
      <c r="I71" s="31"/>
      <c r="J71" s="31"/>
      <c r="K71" s="35"/>
    </row>
    <row r="72" spans="2:11" x14ac:dyDescent="0.3">
      <c r="B72" s="8" t="s">
        <v>796</v>
      </c>
      <c r="C72" s="57" t="s">
        <v>797</v>
      </c>
      <c r="D72" s="54" t="s">
        <v>798</v>
      </c>
      <c r="E72" s="6" t="s">
        <v>271</v>
      </c>
      <c r="F72" s="19">
        <v>56000</v>
      </c>
      <c r="G72" s="24">
        <v>851.26</v>
      </c>
      <c r="H72" s="24">
        <v>0.16</v>
      </c>
      <c r="I72" s="31"/>
      <c r="J72" s="31"/>
      <c r="K72" s="35"/>
    </row>
    <row r="73" spans="2:11" x14ac:dyDescent="0.3">
      <c r="B73" s="8" t="s">
        <v>978</v>
      </c>
      <c r="C73" s="57" t="s">
        <v>979</v>
      </c>
      <c r="D73" s="54" t="s">
        <v>980</v>
      </c>
      <c r="E73" s="6" t="s">
        <v>981</v>
      </c>
      <c r="F73" s="19">
        <v>783000</v>
      </c>
      <c r="G73" s="24">
        <v>557.26</v>
      </c>
      <c r="H73" s="24">
        <v>0.1</v>
      </c>
      <c r="I73" s="31"/>
      <c r="J73" s="31"/>
      <c r="K73" s="35"/>
    </row>
    <row r="74" spans="2:11" x14ac:dyDescent="0.3">
      <c r="B74" s="8" t="s">
        <v>1073</v>
      </c>
      <c r="C74" s="57" t="s">
        <v>1074</v>
      </c>
      <c r="D74" s="54" t="s">
        <v>1075</v>
      </c>
      <c r="E74" s="6" t="s">
        <v>1076</v>
      </c>
      <c r="F74" s="19">
        <v>21900</v>
      </c>
      <c r="G74" s="24">
        <v>551.86</v>
      </c>
      <c r="H74" s="24">
        <v>0.1</v>
      </c>
      <c r="I74" s="31"/>
      <c r="J74" s="31"/>
      <c r="K74" s="35"/>
    </row>
    <row r="75" spans="2:11" x14ac:dyDescent="0.3">
      <c r="B75" s="8" t="s">
        <v>960</v>
      </c>
      <c r="C75" s="57" t="s">
        <v>961</v>
      </c>
      <c r="D75" s="54" t="s">
        <v>962</v>
      </c>
      <c r="E75" s="6" t="s">
        <v>71</v>
      </c>
      <c r="F75" s="19">
        <v>6150</v>
      </c>
      <c r="G75" s="24">
        <v>529.33000000000004</v>
      </c>
      <c r="H75" s="24">
        <v>0.1</v>
      </c>
      <c r="I75" s="31"/>
      <c r="J75" s="31"/>
      <c r="K75" s="35"/>
    </row>
    <row r="76" spans="2:11" x14ac:dyDescent="0.3">
      <c r="B76" s="8" t="s">
        <v>2096</v>
      </c>
      <c r="C76" s="57" t="s">
        <v>2097</v>
      </c>
      <c r="D76" s="54" t="s">
        <v>2098</v>
      </c>
      <c r="E76" s="6" t="s">
        <v>147</v>
      </c>
      <c r="F76" s="19">
        <v>62000</v>
      </c>
      <c r="G76" s="24">
        <v>477.31</v>
      </c>
      <c r="H76" s="24">
        <v>0.09</v>
      </c>
      <c r="I76" s="31"/>
      <c r="J76" s="31"/>
      <c r="K76" s="35"/>
    </row>
    <row r="77" spans="2:11" x14ac:dyDescent="0.3">
      <c r="B77" s="8" t="s">
        <v>1077</v>
      </c>
      <c r="C77" s="57" t="s">
        <v>1078</v>
      </c>
      <c r="D77" s="54" t="s">
        <v>1079</v>
      </c>
      <c r="E77" s="6" t="s">
        <v>43</v>
      </c>
      <c r="F77" s="19">
        <v>52000</v>
      </c>
      <c r="G77" s="24">
        <v>424.81</v>
      </c>
      <c r="H77" s="24">
        <v>0.08</v>
      </c>
      <c r="I77" s="31"/>
      <c r="J77" s="31"/>
      <c r="K77" s="35"/>
    </row>
    <row r="78" spans="2:11" x14ac:dyDescent="0.3">
      <c r="B78" s="8" t="s">
        <v>1061</v>
      </c>
      <c r="C78" s="57" t="s">
        <v>1062</v>
      </c>
      <c r="D78" s="54" t="s">
        <v>1063</v>
      </c>
      <c r="E78" s="6" t="s">
        <v>82</v>
      </c>
      <c r="F78" s="19">
        <v>22875</v>
      </c>
      <c r="G78" s="24">
        <v>414.54</v>
      </c>
      <c r="H78" s="24">
        <v>0.08</v>
      </c>
      <c r="I78" s="31"/>
      <c r="J78" s="31"/>
      <c r="K78" s="35"/>
    </row>
    <row r="79" spans="2:11" x14ac:dyDescent="0.3">
      <c r="B79" s="8" t="s">
        <v>2326</v>
      </c>
      <c r="C79" s="57" t="s">
        <v>2327</v>
      </c>
      <c r="D79" s="54" t="s">
        <v>2328</v>
      </c>
      <c r="E79" s="6" t="s">
        <v>86</v>
      </c>
      <c r="F79" s="19">
        <v>35250</v>
      </c>
      <c r="G79" s="24">
        <v>390.64</v>
      </c>
      <c r="H79" s="24">
        <v>7.0000000000000007E-2</v>
      </c>
      <c r="I79" s="31"/>
      <c r="J79" s="31"/>
      <c r="K79" s="35"/>
    </row>
    <row r="80" spans="2:11" x14ac:dyDescent="0.3">
      <c r="B80" s="8" t="s">
        <v>423</v>
      </c>
      <c r="C80" s="57" t="s">
        <v>424</v>
      </c>
      <c r="D80" s="54" t="s">
        <v>425</v>
      </c>
      <c r="E80" s="6" t="s">
        <v>426</v>
      </c>
      <c r="F80" s="19">
        <v>115500</v>
      </c>
      <c r="G80" s="24">
        <v>276.51</v>
      </c>
      <c r="H80" s="24">
        <v>0.05</v>
      </c>
      <c r="I80" s="31"/>
      <c r="J80" s="31"/>
      <c r="K80" s="35"/>
    </row>
    <row r="81" spans="2:11" x14ac:dyDescent="0.3">
      <c r="B81" s="8" t="s">
        <v>408</v>
      </c>
      <c r="C81" s="57" t="s">
        <v>409</v>
      </c>
      <c r="D81" s="54" t="s">
        <v>410</v>
      </c>
      <c r="E81" s="6" t="s">
        <v>347</v>
      </c>
      <c r="F81" s="19">
        <v>131600</v>
      </c>
      <c r="G81" s="24">
        <v>249.78</v>
      </c>
      <c r="H81" s="24">
        <v>0.05</v>
      </c>
      <c r="I81" s="31"/>
      <c r="J81" s="31"/>
      <c r="K81" s="35"/>
    </row>
    <row r="82" spans="2:11" x14ac:dyDescent="0.3">
      <c r="B82" s="8" t="s">
        <v>2344</v>
      </c>
      <c r="C82" s="57" t="s">
        <v>2345</v>
      </c>
      <c r="D82" s="54" t="s">
        <v>2346</v>
      </c>
      <c r="E82" s="6" t="s">
        <v>123</v>
      </c>
      <c r="F82" s="19">
        <v>3875</v>
      </c>
      <c r="G82" s="24">
        <v>232.15</v>
      </c>
      <c r="H82" s="24">
        <v>0.04</v>
      </c>
      <c r="I82" s="31"/>
      <c r="J82" s="31"/>
      <c r="K82" s="35"/>
    </row>
    <row r="83" spans="2:11" x14ac:dyDescent="0.3">
      <c r="B83" s="8" t="s">
        <v>2281</v>
      </c>
      <c r="C83" s="57" t="s">
        <v>2282</v>
      </c>
      <c r="D83" s="54" t="s">
        <v>2283</v>
      </c>
      <c r="E83" s="6" t="s">
        <v>147</v>
      </c>
      <c r="F83" s="19">
        <v>25375</v>
      </c>
      <c r="G83" s="24">
        <v>191.84</v>
      </c>
      <c r="H83" s="24">
        <v>0.04</v>
      </c>
      <c r="I83" s="31"/>
      <c r="J83" s="31"/>
      <c r="K83" s="35"/>
    </row>
    <row r="84" spans="2:11" x14ac:dyDescent="0.3">
      <c r="B84" s="8" t="s">
        <v>815</v>
      </c>
      <c r="C84" s="57" t="s">
        <v>816</v>
      </c>
      <c r="D84" s="54" t="s">
        <v>817</v>
      </c>
      <c r="E84" s="6" t="s">
        <v>151</v>
      </c>
      <c r="F84" s="19">
        <v>3500</v>
      </c>
      <c r="G84" s="24">
        <v>124.43</v>
      </c>
      <c r="H84" s="24">
        <v>0.02</v>
      </c>
      <c r="I84" s="31"/>
      <c r="J84" s="31"/>
      <c r="K84" s="35"/>
    </row>
    <row r="85" spans="2:11" x14ac:dyDescent="0.3">
      <c r="B85" s="8" t="s">
        <v>2068</v>
      </c>
      <c r="C85" s="57" t="s">
        <v>2069</v>
      </c>
      <c r="D85" s="54" t="s">
        <v>2070</v>
      </c>
      <c r="E85" s="6" t="s">
        <v>43</v>
      </c>
      <c r="F85" s="19">
        <v>60000</v>
      </c>
      <c r="G85" s="24">
        <v>121.24</v>
      </c>
      <c r="H85" s="24">
        <v>0.02</v>
      </c>
      <c r="I85" s="31"/>
      <c r="J85" s="31"/>
      <c r="K85" s="35"/>
    </row>
    <row r="86" spans="2:11" x14ac:dyDescent="0.3">
      <c r="B86" s="8" t="s">
        <v>61</v>
      </c>
      <c r="C86" s="57" t="s">
        <v>62</v>
      </c>
      <c r="D86" s="54" t="s">
        <v>63</v>
      </c>
      <c r="E86" s="6" t="s">
        <v>50</v>
      </c>
      <c r="F86" s="19">
        <v>3500</v>
      </c>
      <c r="G86" s="24">
        <v>121.22</v>
      </c>
      <c r="H86" s="24">
        <v>0.02</v>
      </c>
      <c r="I86" s="31"/>
      <c r="J86" s="31"/>
      <c r="K86" s="35"/>
    </row>
    <row r="87" spans="2:11" x14ac:dyDescent="0.3">
      <c r="B87" s="8" t="s">
        <v>1051</v>
      </c>
      <c r="C87" s="57" t="s">
        <v>1052</v>
      </c>
      <c r="D87" s="54" t="s">
        <v>1053</v>
      </c>
      <c r="E87" s="6" t="s">
        <v>1054</v>
      </c>
      <c r="F87" s="19">
        <v>30450</v>
      </c>
      <c r="G87" s="24">
        <v>120.98</v>
      </c>
      <c r="H87" s="24">
        <v>0.02</v>
      </c>
      <c r="I87" s="31"/>
      <c r="J87" s="31"/>
      <c r="K87" s="35"/>
    </row>
    <row r="88" spans="2:11" x14ac:dyDescent="0.3">
      <c r="B88" s="8" t="s">
        <v>922</v>
      </c>
      <c r="C88" s="57" t="s">
        <v>923</v>
      </c>
      <c r="D88" s="54" t="s">
        <v>924</v>
      </c>
      <c r="E88" s="6" t="s">
        <v>90</v>
      </c>
      <c r="F88" s="19">
        <v>3850</v>
      </c>
      <c r="G88" s="24">
        <v>44.19</v>
      </c>
      <c r="H88" s="24">
        <v>0.01</v>
      </c>
      <c r="I88" s="31"/>
      <c r="J88" s="31"/>
      <c r="K88" s="35"/>
    </row>
    <row r="89" spans="2:11" x14ac:dyDescent="0.3">
      <c r="B89" s="8" t="s">
        <v>203</v>
      </c>
      <c r="C89" s="57" t="s">
        <v>204</v>
      </c>
      <c r="D89" s="54" t="s">
        <v>205</v>
      </c>
      <c r="E89" s="6" t="s">
        <v>206</v>
      </c>
      <c r="F89" s="19">
        <v>900</v>
      </c>
      <c r="G89" s="24">
        <v>43.05</v>
      </c>
      <c r="H89" s="24">
        <v>0.01</v>
      </c>
      <c r="I89" s="31"/>
      <c r="J89" s="31"/>
      <c r="K89" s="35"/>
    </row>
    <row r="90" spans="2:11" x14ac:dyDescent="0.3">
      <c r="B90" s="8" t="s">
        <v>931</v>
      </c>
      <c r="C90" s="57" t="s">
        <v>932</v>
      </c>
      <c r="D90" s="54" t="s">
        <v>933</v>
      </c>
      <c r="E90" s="6" t="s">
        <v>90</v>
      </c>
      <c r="F90" s="19">
        <v>7500</v>
      </c>
      <c r="G90" s="24">
        <v>25.19</v>
      </c>
      <c r="H90" s="24" t="s">
        <v>5129</v>
      </c>
      <c r="I90" s="31"/>
      <c r="J90" s="31"/>
      <c r="K90" s="35"/>
    </row>
    <row r="91" spans="2:11" x14ac:dyDescent="0.3">
      <c r="B91" s="8" t="s">
        <v>848</v>
      </c>
      <c r="C91" s="57" t="s">
        <v>849</v>
      </c>
      <c r="D91" s="54" t="s">
        <v>850</v>
      </c>
      <c r="E91" s="6" t="s">
        <v>50</v>
      </c>
      <c r="F91" s="19">
        <v>350</v>
      </c>
      <c r="G91" s="24">
        <v>5.73</v>
      </c>
      <c r="H91" s="24" t="s">
        <v>5129</v>
      </c>
      <c r="I91" s="31"/>
      <c r="J91" s="31"/>
      <c r="K91" s="35"/>
    </row>
    <row r="92" spans="2:11" x14ac:dyDescent="0.3">
      <c r="C92" s="58" t="s">
        <v>175</v>
      </c>
      <c r="D92" s="54"/>
      <c r="E92" s="6"/>
      <c r="F92" s="19"/>
      <c r="G92" s="25">
        <v>357653.67</v>
      </c>
      <c r="H92" s="25">
        <v>65.84</v>
      </c>
      <c r="I92" s="31"/>
      <c r="J92" s="31"/>
      <c r="K92" s="35"/>
    </row>
    <row r="93" spans="2:11" x14ac:dyDescent="0.3">
      <c r="C93" s="57"/>
      <c r="D93" s="54"/>
      <c r="E93" s="6"/>
      <c r="F93" s="19"/>
      <c r="G93" s="24"/>
      <c r="H93" s="24"/>
      <c r="I93" s="31"/>
      <c r="J93" s="31"/>
      <c r="K93" s="35"/>
    </row>
    <row r="94" spans="2:11" x14ac:dyDescent="0.3">
      <c r="C94" s="58" t="s">
        <v>3</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9" t="s">
        <v>4</v>
      </c>
      <c r="D96" s="54"/>
      <c r="E96" s="6"/>
      <c r="F96" s="19"/>
      <c r="G96" s="24"/>
      <c r="H96" s="24"/>
      <c r="I96" s="31"/>
      <c r="J96" s="31"/>
      <c r="K96" s="35"/>
    </row>
    <row r="97" spans="1:11" x14ac:dyDescent="0.3">
      <c r="B97" s="8" t="s">
        <v>949</v>
      </c>
      <c r="C97" s="57" t="s">
        <v>950</v>
      </c>
      <c r="D97" s="54" t="s">
        <v>951</v>
      </c>
      <c r="E97" s="6" t="s">
        <v>90</v>
      </c>
      <c r="F97" s="19">
        <v>83000</v>
      </c>
      <c r="G97" s="24">
        <v>4912.34</v>
      </c>
      <c r="H97" s="24">
        <v>0.9</v>
      </c>
      <c r="I97" s="31"/>
      <c r="J97" s="31"/>
      <c r="K97" s="35"/>
    </row>
    <row r="98" spans="1:11" x14ac:dyDescent="0.3">
      <c r="C98" s="58" t="s">
        <v>175</v>
      </c>
      <c r="D98" s="54"/>
      <c r="E98" s="6"/>
      <c r="F98" s="19"/>
      <c r="G98" s="25">
        <v>4912.34</v>
      </c>
      <c r="H98" s="25">
        <v>0.9</v>
      </c>
      <c r="I98" s="31"/>
      <c r="J98" s="31"/>
      <c r="K98" s="35"/>
    </row>
    <row r="99" spans="1:11" x14ac:dyDescent="0.3">
      <c r="C99" s="57"/>
      <c r="D99" s="54"/>
      <c r="E99" s="6"/>
      <c r="F99" s="19"/>
      <c r="G99" s="24"/>
      <c r="H99" s="24"/>
      <c r="I99" s="31"/>
      <c r="J99" s="31"/>
      <c r="K99" s="35"/>
    </row>
    <row r="100" spans="1:11" x14ac:dyDescent="0.3">
      <c r="C100" s="59" t="s">
        <v>583</v>
      </c>
      <c r="D100" s="54"/>
      <c r="E100" s="6"/>
      <c r="F100" s="19"/>
      <c r="G100" s="24"/>
      <c r="H100" s="24"/>
      <c r="I100" s="31"/>
      <c r="J100" s="31"/>
      <c r="K100" s="35"/>
    </row>
    <row r="101" spans="1:11" x14ac:dyDescent="0.3">
      <c r="B101" s="8" t="s">
        <v>584</v>
      </c>
      <c r="C101" s="57" t="s">
        <v>585</v>
      </c>
      <c r="D101" s="54" t="s">
        <v>586</v>
      </c>
      <c r="E101" s="6" t="s">
        <v>547</v>
      </c>
      <c r="F101" s="19">
        <v>9000000</v>
      </c>
      <c r="G101" s="24">
        <v>10800</v>
      </c>
      <c r="H101" s="24">
        <v>1.99</v>
      </c>
      <c r="I101" s="31"/>
      <c r="J101" s="31"/>
      <c r="K101" s="35"/>
    </row>
    <row r="102" spans="1:11" x14ac:dyDescent="0.3">
      <c r="B102" s="8" t="s">
        <v>587</v>
      </c>
      <c r="C102" s="57" t="s">
        <v>588</v>
      </c>
      <c r="D102" s="54" t="s">
        <v>589</v>
      </c>
      <c r="E102" s="6" t="s">
        <v>547</v>
      </c>
      <c r="F102" s="19">
        <v>8054770</v>
      </c>
      <c r="G102" s="24">
        <v>10758.76</v>
      </c>
      <c r="H102" s="24">
        <v>1.98</v>
      </c>
      <c r="I102" s="31"/>
      <c r="J102" s="31"/>
      <c r="K102" s="35"/>
    </row>
    <row r="103" spans="1:11" x14ac:dyDescent="0.3">
      <c r="C103" s="58" t="s">
        <v>175</v>
      </c>
      <c r="D103" s="54"/>
      <c r="E103" s="6"/>
      <c r="F103" s="19"/>
      <c r="G103" s="25">
        <v>21558.76</v>
      </c>
      <c r="H103" s="25">
        <v>3.97</v>
      </c>
      <c r="I103" s="31"/>
      <c r="J103" s="31"/>
      <c r="K103" s="35"/>
    </row>
    <row r="104" spans="1:11" x14ac:dyDescent="0.3">
      <c r="C104" s="57"/>
      <c r="D104" s="54"/>
      <c r="E104" s="6"/>
      <c r="F104" s="19"/>
      <c r="G104" s="24"/>
      <c r="H104" s="24"/>
      <c r="I104" s="31"/>
      <c r="J104" s="31"/>
      <c r="K104" s="35"/>
    </row>
    <row r="105" spans="1:11" x14ac:dyDescent="0.3">
      <c r="C105" s="59" t="s">
        <v>590</v>
      </c>
      <c r="D105" s="54"/>
      <c r="E105" s="6"/>
      <c r="F105" s="19"/>
      <c r="G105" s="24"/>
      <c r="H105" s="24"/>
      <c r="I105" s="31"/>
      <c r="J105" s="31"/>
      <c r="K105" s="35"/>
    </row>
    <row r="106" spans="1:11" x14ac:dyDescent="0.3">
      <c r="B106" s="8" t="s">
        <v>591</v>
      </c>
      <c r="C106" s="57" t="s">
        <v>592</v>
      </c>
      <c r="D106" s="54" t="s">
        <v>593</v>
      </c>
      <c r="E106" s="6" t="s">
        <v>159</v>
      </c>
      <c r="F106" s="19">
        <v>2947558</v>
      </c>
      <c r="G106" s="24">
        <v>11241.99</v>
      </c>
      <c r="H106" s="24">
        <v>2.0699999999999998</v>
      </c>
      <c r="I106" s="31"/>
      <c r="J106" s="31"/>
      <c r="K106" s="35"/>
    </row>
    <row r="107" spans="1:11" x14ac:dyDescent="0.3">
      <c r="B107" s="8" t="s">
        <v>2195</v>
      </c>
      <c r="C107" s="57" t="s">
        <v>2196</v>
      </c>
      <c r="D107" s="54" t="s">
        <v>2197</v>
      </c>
      <c r="E107" s="6" t="s">
        <v>159</v>
      </c>
      <c r="F107" s="19">
        <v>2189781</v>
      </c>
      <c r="G107" s="24">
        <v>6699.42</v>
      </c>
      <c r="H107" s="24">
        <v>1.23</v>
      </c>
      <c r="I107" s="31"/>
      <c r="J107" s="31"/>
      <c r="K107" s="35"/>
    </row>
    <row r="108" spans="1:11" x14ac:dyDescent="0.3">
      <c r="C108" s="58" t="s">
        <v>175</v>
      </c>
      <c r="D108" s="54"/>
      <c r="E108" s="6"/>
      <c r="F108" s="19"/>
      <c r="G108" s="25">
        <v>17941.41</v>
      </c>
      <c r="H108" s="25">
        <v>3.3</v>
      </c>
      <c r="I108" s="31"/>
      <c r="J108" s="31"/>
      <c r="K108" s="35"/>
    </row>
    <row r="109" spans="1:11" x14ac:dyDescent="0.3">
      <c r="C109" s="57"/>
      <c r="D109" s="54"/>
      <c r="E109" s="6"/>
      <c r="F109" s="19"/>
      <c r="G109" s="24"/>
      <c r="H109" s="24"/>
      <c r="I109" s="31"/>
      <c r="J109" s="31"/>
      <c r="K109" s="35"/>
    </row>
    <row r="110" spans="1:11" x14ac:dyDescent="0.3">
      <c r="A110" s="10"/>
      <c r="B110" s="28"/>
      <c r="C110" s="58" t="s">
        <v>5</v>
      </c>
      <c r="D110" s="54"/>
      <c r="E110" s="6"/>
      <c r="F110" s="19"/>
      <c r="G110" s="24"/>
      <c r="H110" s="24"/>
      <c r="I110" s="31"/>
      <c r="J110" s="31"/>
      <c r="K110" s="35"/>
    </row>
    <row r="111" spans="1:11" x14ac:dyDescent="0.3">
      <c r="C111" s="59" t="s">
        <v>6</v>
      </c>
      <c r="D111" s="54"/>
      <c r="E111" s="6"/>
      <c r="F111" s="19"/>
      <c r="G111" s="24"/>
      <c r="H111" s="24"/>
      <c r="I111" s="31"/>
      <c r="J111" s="31"/>
      <c r="K111" s="35"/>
    </row>
    <row r="112" spans="1:11" x14ac:dyDescent="0.3">
      <c r="B112" s="8" t="s">
        <v>683</v>
      </c>
      <c r="C112" s="57" t="s">
        <v>666</v>
      </c>
      <c r="D112" s="54" t="s">
        <v>684</v>
      </c>
      <c r="E112" s="6" t="s">
        <v>613</v>
      </c>
      <c r="F112" s="19">
        <v>15000</v>
      </c>
      <c r="G112" s="24">
        <v>15457.2</v>
      </c>
      <c r="H112" s="24">
        <v>2.85</v>
      </c>
      <c r="I112" s="31">
        <v>7.6775000000000002</v>
      </c>
      <c r="J112" s="31"/>
      <c r="K112" s="35" t="s">
        <v>598</v>
      </c>
    </row>
    <row r="113" spans="2:11" x14ac:dyDescent="0.3">
      <c r="B113" s="8" t="s">
        <v>1737</v>
      </c>
      <c r="C113" s="57" t="s">
        <v>1738</v>
      </c>
      <c r="D113" s="54" t="s">
        <v>1739</v>
      </c>
      <c r="E113" s="6" t="s">
        <v>675</v>
      </c>
      <c r="F113" s="19">
        <v>10000</v>
      </c>
      <c r="G113" s="24">
        <v>10108.18</v>
      </c>
      <c r="H113" s="24">
        <v>1.86</v>
      </c>
      <c r="I113" s="31">
        <v>7.4749999999999996</v>
      </c>
      <c r="J113" s="31"/>
      <c r="K113" s="35" t="s">
        <v>598</v>
      </c>
    </row>
    <row r="114" spans="2:11" x14ac:dyDescent="0.3">
      <c r="B114" s="8" t="s">
        <v>2212</v>
      </c>
      <c r="C114" s="57" t="s">
        <v>1809</v>
      </c>
      <c r="D114" s="54" t="s">
        <v>2213</v>
      </c>
      <c r="E114" s="6" t="s">
        <v>597</v>
      </c>
      <c r="F114" s="19">
        <v>7500</v>
      </c>
      <c r="G114" s="24">
        <v>7607.72</v>
      </c>
      <c r="H114" s="24">
        <v>1.4</v>
      </c>
      <c r="I114" s="31">
        <v>7.3349000000000002</v>
      </c>
      <c r="J114" s="31"/>
      <c r="K114" s="35" t="s">
        <v>598</v>
      </c>
    </row>
    <row r="115" spans="2:11" x14ac:dyDescent="0.3">
      <c r="B115" s="8" t="s">
        <v>672</v>
      </c>
      <c r="C115" s="57" t="s">
        <v>673</v>
      </c>
      <c r="D115" s="54" t="s">
        <v>674</v>
      </c>
      <c r="E115" s="6" t="s">
        <v>675</v>
      </c>
      <c r="F115" s="19">
        <v>7500</v>
      </c>
      <c r="G115" s="24">
        <v>7528.96</v>
      </c>
      <c r="H115" s="24">
        <v>1.39</v>
      </c>
      <c r="I115" s="31">
        <v>9.2049000000000003</v>
      </c>
      <c r="J115" s="31"/>
      <c r="K115" s="35" t="s">
        <v>598</v>
      </c>
    </row>
    <row r="116" spans="2:11" x14ac:dyDescent="0.3">
      <c r="B116" s="8" t="s">
        <v>2202</v>
      </c>
      <c r="C116" s="57" t="s">
        <v>2203</v>
      </c>
      <c r="D116" s="54" t="s">
        <v>2204</v>
      </c>
      <c r="E116" s="6" t="s">
        <v>2205</v>
      </c>
      <c r="F116" s="19">
        <v>7500</v>
      </c>
      <c r="G116" s="24">
        <v>7497.69</v>
      </c>
      <c r="H116" s="24">
        <v>1.38</v>
      </c>
      <c r="I116" s="31">
        <v>8.5699000000000005</v>
      </c>
      <c r="J116" s="31"/>
      <c r="K116" s="35" t="s">
        <v>598</v>
      </c>
    </row>
    <row r="117" spans="2:11" x14ac:dyDescent="0.3">
      <c r="B117" s="8" t="s">
        <v>1797</v>
      </c>
      <c r="C117" s="57" t="s">
        <v>1313</v>
      </c>
      <c r="D117" s="54" t="s">
        <v>1798</v>
      </c>
      <c r="E117" s="6" t="s">
        <v>597</v>
      </c>
      <c r="F117" s="19">
        <v>5500</v>
      </c>
      <c r="G117" s="24">
        <v>5608.31</v>
      </c>
      <c r="H117" s="24">
        <v>1.03</v>
      </c>
      <c r="I117" s="31">
        <v>7.16</v>
      </c>
      <c r="J117" s="31"/>
      <c r="K117" s="35" t="s">
        <v>598</v>
      </c>
    </row>
    <row r="118" spans="2:11" x14ac:dyDescent="0.3">
      <c r="B118" s="8" t="s">
        <v>1820</v>
      </c>
      <c r="C118" s="57" t="s">
        <v>1821</v>
      </c>
      <c r="D118" s="54" t="s">
        <v>1822</v>
      </c>
      <c r="E118" s="6" t="s">
        <v>597</v>
      </c>
      <c r="F118" s="19">
        <v>50</v>
      </c>
      <c r="G118" s="24">
        <v>5124.21</v>
      </c>
      <c r="H118" s="24">
        <v>0.94</v>
      </c>
      <c r="I118" s="31">
        <v>7.1223999999999998</v>
      </c>
      <c r="J118" s="31">
        <v>7.0335299685499999</v>
      </c>
      <c r="K118" s="35" t="s">
        <v>598</v>
      </c>
    </row>
    <row r="119" spans="2:11" x14ac:dyDescent="0.3">
      <c r="B119" s="8" t="s">
        <v>764</v>
      </c>
      <c r="C119" s="57" t="s">
        <v>765</v>
      </c>
      <c r="D119" s="54" t="s">
        <v>766</v>
      </c>
      <c r="E119" s="6" t="s">
        <v>767</v>
      </c>
      <c r="F119" s="19">
        <v>5000</v>
      </c>
      <c r="G119" s="24">
        <v>5061.25</v>
      </c>
      <c r="H119" s="24">
        <v>0.93</v>
      </c>
      <c r="I119" s="31">
        <v>8.5890000000000004</v>
      </c>
      <c r="J119" s="31"/>
      <c r="K119" s="35" t="s">
        <v>598</v>
      </c>
    </row>
    <row r="120" spans="2:11" x14ac:dyDescent="0.3">
      <c r="B120" s="8" t="s">
        <v>2218</v>
      </c>
      <c r="C120" s="57" t="s">
        <v>1221</v>
      </c>
      <c r="D120" s="54" t="s">
        <v>2219</v>
      </c>
      <c r="E120" s="6" t="s">
        <v>597</v>
      </c>
      <c r="F120" s="19">
        <v>4500</v>
      </c>
      <c r="G120" s="24">
        <v>4624.79</v>
      </c>
      <c r="H120" s="24">
        <v>0.85</v>
      </c>
      <c r="I120" s="31">
        <v>7.5149999999999997</v>
      </c>
      <c r="J120" s="31"/>
      <c r="K120" s="35" t="s">
        <v>598</v>
      </c>
    </row>
    <row r="121" spans="2:11" x14ac:dyDescent="0.3">
      <c r="B121" s="8" t="s">
        <v>638</v>
      </c>
      <c r="C121" s="57" t="s">
        <v>585</v>
      </c>
      <c r="D121" s="54" t="s">
        <v>639</v>
      </c>
      <c r="E121" s="6" t="s">
        <v>606</v>
      </c>
      <c r="F121" s="19">
        <v>3500</v>
      </c>
      <c r="G121" s="24">
        <v>3498.33</v>
      </c>
      <c r="H121" s="24">
        <v>0.64</v>
      </c>
      <c r="I121" s="31">
        <v>6.83</v>
      </c>
      <c r="J121" s="31"/>
      <c r="K121" s="35" t="s">
        <v>598</v>
      </c>
    </row>
    <row r="122" spans="2:11" x14ac:dyDescent="0.3">
      <c r="B122" s="8" t="s">
        <v>1105</v>
      </c>
      <c r="C122" s="57" t="s">
        <v>223</v>
      </c>
      <c r="D122" s="54" t="s">
        <v>1106</v>
      </c>
      <c r="E122" s="6" t="s">
        <v>613</v>
      </c>
      <c r="F122" s="19">
        <v>2500</v>
      </c>
      <c r="G122" s="24">
        <v>2551.63</v>
      </c>
      <c r="H122" s="24">
        <v>0.47</v>
      </c>
      <c r="I122" s="31">
        <v>8.1290999999999993</v>
      </c>
      <c r="J122" s="31"/>
      <c r="K122" s="35" t="s">
        <v>598</v>
      </c>
    </row>
    <row r="123" spans="2:11" x14ac:dyDescent="0.3">
      <c r="B123" s="8" t="s">
        <v>1805</v>
      </c>
      <c r="C123" s="57" t="s">
        <v>1806</v>
      </c>
      <c r="D123" s="54" t="s">
        <v>1807</v>
      </c>
      <c r="E123" s="6" t="s">
        <v>621</v>
      </c>
      <c r="F123" s="19">
        <v>2500</v>
      </c>
      <c r="G123" s="24">
        <v>2527.34</v>
      </c>
      <c r="H123" s="24">
        <v>0.47</v>
      </c>
      <c r="I123" s="31">
        <v>7.23</v>
      </c>
      <c r="J123" s="31"/>
      <c r="K123" s="35" t="s">
        <v>598</v>
      </c>
    </row>
    <row r="124" spans="2:11" x14ac:dyDescent="0.3">
      <c r="B124" s="8" t="s">
        <v>1861</v>
      </c>
      <c r="C124" s="57" t="s">
        <v>223</v>
      </c>
      <c r="D124" s="54" t="s">
        <v>1862</v>
      </c>
      <c r="E124" s="6" t="s">
        <v>613</v>
      </c>
      <c r="F124" s="19">
        <v>2500</v>
      </c>
      <c r="G124" s="24">
        <v>2511.34</v>
      </c>
      <c r="H124" s="24">
        <v>0.46</v>
      </c>
      <c r="I124" s="31">
        <v>7.9649999999999999</v>
      </c>
      <c r="J124" s="31"/>
      <c r="K124" s="35" t="s">
        <v>598</v>
      </c>
    </row>
    <row r="125" spans="2:11" x14ac:dyDescent="0.3">
      <c r="B125" s="8" t="s">
        <v>773</v>
      </c>
      <c r="C125" s="57" t="s">
        <v>774</v>
      </c>
      <c r="D125" s="54" t="s">
        <v>775</v>
      </c>
      <c r="E125" s="6" t="s">
        <v>675</v>
      </c>
      <c r="F125" s="19">
        <v>2500</v>
      </c>
      <c r="G125" s="24">
        <v>1878.57</v>
      </c>
      <c r="H125" s="24">
        <v>0.35</v>
      </c>
      <c r="I125" s="31">
        <v>7.6894</v>
      </c>
      <c r="J125" s="31"/>
      <c r="K125" s="35" t="s">
        <v>598</v>
      </c>
    </row>
    <row r="126" spans="2:11" x14ac:dyDescent="0.3">
      <c r="B126" s="8" t="s">
        <v>770</v>
      </c>
      <c r="C126" s="57" t="s">
        <v>771</v>
      </c>
      <c r="D126" s="54" t="s">
        <v>772</v>
      </c>
      <c r="E126" s="6" t="s">
        <v>767</v>
      </c>
      <c r="F126" s="19">
        <v>1500</v>
      </c>
      <c r="G126" s="24">
        <v>1515.96</v>
      </c>
      <c r="H126" s="24">
        <v>0.28000000000000003</v>
      </c>
      <c r="I126" s="31">
        <v>7.5025000000000004</v>
      </c>
      <c r="J126" s="31"/>
      <c r="K126" s="35" t="s">
        <v>598</v>
      </c>
    </row>
    <row r="127" spans="2:11" x14ac:dyDescent="0.3">
      <c r="B127" s="8" t="s">
        <v>1837</v>
      </c>
      <c r="C127" s="57" t="s">
        <v>223</v>
      </c>
      <c r="D127" s="54" t="s">
        <v>1838</v>
      </c>
      <c r="E127" s="6" t="s">
        <v>613</v>
      </c>
      <c r="F127" s="19">
        <v>1000</v>
      </c>
      <c r="G127" s="24">
        <v>1012.97</v>
      </c>
      <c r="H127" s="24">
        <v>0.19</v>
      </c>
      <c r="I127" s="31">
        <v>8.0350000000000001</v>
      </c>
      <c r="J127" s="31"/>
      <c r="K127" s="35" t="s">
        <v>598</v>
      </c>
    </row>
    <row r="128" spans="2:11" x14ac:dyDescent="0.3">
      <c r="C128" s="58" t="s">
        <v>175</v>
      </c>
      <c r="D128" s="54"/>
      <c r="E128" s="6"/>
      <c r="F128" s="19"/>
      <c r="G128" s="25">
        <v>84114.45</v>
      </c>
      <c r="H128" s="25">
        <v>15.49</v>
      </c>
      <c r="I128" s="31"/>
      <c r="J128" s="31"/>
      <c r="K128" s="35"/>
    </row>
    <row r="129" spans="1:11" x14ac:dyDescent="0.3">
      <c r="C129" s="57"/>
      <c r="D129" s="54"/>
      <c r="E129" s="6"/>
      <c r="F129" s="19"/>
      <c r="G129" s="24"/>
      <c r="H129" s="24"/>
      <c r="I129" s="31"/>
      <c r="J129" s="31"/>
      <c r="K129" s="35"/>
    </row>
    <row r="130" spans="1:11" x14ac:dyDescent="0.3">
      <c r="C130" s="58" t="s">
        <v>7</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8</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9" t="s">
        <v>9</v>
      </c>
      <c r="D134" s="54"/>
      <c r="E134" s="6"/>
      <c r="F134" s="19"/>
      <c r="G134" s="24"/>
      <c r="H134" s="24"/>
      <c r="I134" s="31"/>
      <c r="J134" s="31"/>
      <c r="K134" s="35"/>
    </row>
    <row r="135" spans="1:11" x14ac:dyDescent="0.3">
      <c r="B135" s="8" t="s">
        <v>2101</v>
      </c>
      <c r="C135" s="57" t="s">
        <v>2102</v>
      </c>
      <c r="D135" s="54" t="s">
        <v>2103</v>
      </c>
      <c r="E135" s="6" t="s">
        <v>186</v>
      </c>
      <c r="F135" s="19">
        <v>12500000</v>
      </c>
      <c r="G135" s="24">
        <v>13177.25</v>
      </c>
      <c r="H135" s="24">
        <v>2.4300000000000002</v>
      </c>
      <c r="I135" s="31">
        <v>6.3897256000000002</v>
      </c>
      <c r="J135" s="31"/>
      <c r="K135" s="35"/>
    </row>
    <row r="136" spans="1:11" x14ac:dyDescent="0.3">
      <c r="B136" s="8" t="s">
        <v>1120</v>
      </c>
      <c r="C136" s="57" t="s">
        <v>1121</v>
      </c>
      <c r="D136" s="54" t="s">
        <v>1122</v>
      </c>
      <c r="E136" s="6" t="s">
        <v>186</v>
      </c>
      <c r="F136" s="19">
        <v>10000000</v>
      </c>
      <c r="G136" s="24">
        <v>10580.35</v>
      </c>
      <c r="H136" s="24">
        <v>1.95</v>
      </c>
      <c r="I136" s="31">
        <v>6.3604221000000001</v>
      </c>
      <c r="J136" s="31"/>
      <c r="K136" s="35"/>
    </row>
    <row r="137" spans="1:11" x14ac:dyDescent="0.3">
      <c r="B137" s="8" t="s">
        <v>2604</v>
      </c>
      <c r="C137" s="57" t="s">
        <v>2605</v>
      </c>
      <c r="D137" s="54" t="s">
        <v>2606</v>
      </c>
      <c r="E137" s="6" t="s">
        <v>186</v>
      </c>
      <c r="F137" s="19">
        <v>5000000</v>
      </c>
      <c r="G137" s="24">
        <v>5159.6899999999996</v>
      </c>
      <c r="H137" s="24">
        <v>0.95</v>
      </c>
      <c r="I137" s="31">
        <v>5.7880066000000001</v>
      </c>
      <c r="J137" s="31"/>
      <c r="K137" s="35"/>
    </row>
    <row r="138" spans="1:11" x14ac:dyDescent="0.3">
      <c r="C138" s="58" t="s">
        <v>175</v>
      </c>
      <c r="D138" s="54"/>
      <c r="E138" s="6"/>
      <c r="F138" s="19"/>
      <c r="G138" s="25">
        <v>28917.29</v>
      </c>
      <c r="H138" s="25">
        <v>5.33</v>
      </c>
      <c r="I138" s="31"/>
      <c r="J138" s="31"/>
      <c r="K138" s="35"/>
    </row>
    <row r="139" spans="1:11" x14ac:dyDescent="0.3">
      <c r="C139" s="57"/>
      <c r="D139" s="54"/>
      <c r="E139" s="6"/>
      <c r="F139" s="19"/>
      <c r="G139" s="24"/>
      <c r="H139" s="24"/>
      <c r="I139" s="31"/>
      <c r="J139" s="31"/>
      <c r="K139" s="35"/>
    </row>
    <row r="140" spans="1:11" x14ac:dyDescent="0.3">
      <c r="C140" s="58" t="s">
        <v>10</v>
      </c>
      <c r="D140" s="54"/>
      <c r="E140" s="6"/>
      <c r="F140" s="19"/>
      <c r="G140" s="24" t="s">
        <v>2</v>
      </c>
      <c r="H140" s="24" t="s">
        <v>2</v>
      </c>
      <c r="I140" s="31"/>
      <c r="J140" s="31"/>
      <c r="K140" s="35"/>
    </row>
    <row r="141" spans="1:11" x14ac:dyDescent="0.3">
      <c r="C141" s="57"/>
      <c r="D141" s="54"/>
      <c r="E141" s="6"/>
      <c r="F141" s="19"/>
      <c r="G141" s="24"/>
      <c r="H141" s="24"/>
      <c r="I141" s="31"/>
      <c r="J141" s="31"/>
      <c r="K141" s="35"/>
    </row>
    <row r="142" spans="1:11" x14ac:dyDescent="0.3">
      <c r="A142" s="10"/>
      <c r="B142" s="28"/>
      <c r="C142" s="58" t="s">
        <v>11</v>
      </c>
      <c r="D142" s="54"/>
      <c r="E142" s="6"/>
      <c r="F142" s="19"/>
      <c r="G142" s="24"/>
      <c r="H142" s="24"/>
      <c r="I142" s="31"/>
      <c r="J142" s="31"/>
      <c r="K142" s="35"/>
    </row>
    <row r="143" spans="1:11" x14ac:dyDescent="0.3">
      <c r="A143" s="28"/>
      <c r="B143" s="28"/>
      <c r="C143" s="58" t="s">
        <v>13</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11" x14ac:dyDescent="0.3">
      <c r="C145" s="59" t="s">
        <v>14</v>
      </c>
      <c r="D145" s="54"/>
      <c r="E145" s="6"/>
      <c r="F145" s="19"/>
      <c r="G145" s="24"/>
      <c r="H145" s="24"/>
      <c r="I145" s="31"/>
      <c r="J145" s="31"/>
      <c r="K145" s="35"/>
    </row>
    <row r="146" spans="1:11" x14ac:dyDescent="0.3">
      <c r="B146" s="8" t="s">
        <v>2476</v>
      </c>
      <c r="C146" s="57" t="s">
        <v>301</v>
      </c>
      <c r="D146" s="54" t="s">
        <v>2477</v>
      </c>
      <c r="E146" s="6" t="s">
        <v>1421</v>
      </c>
      <c r="F146" s="19">
        <v>1000</v>
      </c>
      <c r="G146" s="24">
        <v>4835.1400000000003</v>
      </c>
      <c r="H146" s="24">
        <v>0.89</v>
      </c>
      <c r="I146" s="31">
        <v>6.415</v>
      </c>
      <c r="J146" s="31"/>
      <c r="K146" s="35" t="s">
        <v>598</v>
      </c>
    </row>
    <row r="147" spans="1:11" x14ac:dyDescent="0.3">
      <c r="C147" s="58" t="s">
        <v>175</v>
      </c>
      <c r="D147" s="54"/>
      <c r="E147" s="6"/>
      <c r="F147" s="19"/>
      <c r="G147" s="25">
        <v>4835.1400000000003</v>
      </c>
      <c r="H147" s="25">
        <v>0.89</v>
      </c>
      <c r="I147" s="31"/>
      <c r="J147" s="31"/>
      <c r="K147" s="35"/>
    </row>
    <row r="148" spans="1:11" x14ac:dyDescent="0.3">
      <c r="C148" s="57"/>
      <c r="D148" s="54"/>
      <c r="E148" s="6"/>
      <c r="F148" s="19"/>
      <c r="G148" s="24"/>
      <c r="H148" s="24"/>
      <c r="I148" s="31"/>
      <c r="J148" s="31"/>
      <c r="K148" s="35"/>
    </row>
    <row r="149" spans="1:11" x14ac:dyDescent="0.3">
      <c r="C149" s="59" t="s">
        <v>15</v>
      </c>
      <c r="D149" s="54"/>
      <c r="E149" s="6"/>
      <c r="F149" s="19"/>
      <c r="G149" s="24"/>
      <c r="H149" s="24"/>
      <c r="I149" s="31"/>
      <c r="J149" s="31"/>
      <c r="K149" s="35"/>
    </row>
    <row r="150" spans="1:11" x14ac:dyDescent="0.3">
      <c r="B150" s="8" t="s">
        <v>183</v>
      </c>
      <c r="C150" s="57" t="s">
        <v>184</v>
      </c>
      <c r="D150" s="54" t="s">
        <v>185</v>
      </c>
      <c r="E150" s="6" t="s">
        <v>186</v>
      </c>
      <c r="F150" s="19">
        <v>1000000</v>
      </c>
      <c r="G150" s="24">
        <v>999.36</v>
      </c>
      <c r="H150" s="24">
        <v>0.18</v>
      </c>
      <c r="I150" s="31">
        <v>5.8254999999999999</v>
      </c>
      <c r="J150" s="31"/>
      <c r="K150" s="35"/>
    </row>
    <row r="151" spans="1:11" x14ac:dyDescent="0.3">
      <c r="C151" s="58" t="s">
        <v>175</v>
      </c>
      <c r="D151" s="54"/>
      <c r="E151" s="6"/>
      <c r="F151" s="19"/>
      <c r="G151" s="25">
        <v>999.36</v>
      </c>
      <c r="H151" s="25">
        <v>0.18</v>
      </c>
      <c r="I151" s="31"/>
      <c r="J151" s="31"/>
      <c r="K151" s="35"/>
    </row>
    <row r="152" spans="1:11" x14ac:dyDescent="0.3">
      <c r="C152" s="57"/>
      <c r="D152" s="54"/>
      <c r="E152" s="6"/>
      <c r="F152" s="19"/>
      <c r="G152" s="24"/>
      <c r="H152" s="24"/>
      <c r="I152" s="31"/>
      <c r="J152" s="31"/>
      <c r="K152" s="35"/>
    </row>
    <row r="153" spans="1:11" x14ac:dyDescent="0.3">
      <c r="C153" s="58" t="s">
        <v>16</v>
      </c>
      <c r="D153" s="54"/>
      <c r="E153" s="6"/>
      <c r="F153" s="19"/>
      <c r="G153" s="24" t="s">
        <v>2</v>
      </c>
      <c r="H153" s="24" t="s">
        <v>2</v>
      </c>
      <c r="I153" s="31"/>
      <c r="J153" s="31"/>
      <c r="K153" s="35"/>
    </row>
    <row r="154" spans="1:11" x14ac:dyDescent="0.3">
      <c r="C154" s="57"/>
      <c r="D154" s="54"/>
      <c r="E154" s="6"/>
      <c r="F154" s="19"/>
      <c r="G154" s="24"/>
      <c r="H154" s="24"/>
      <c r="I154" s="31"/>
      <c r="J154" s="31"/>
      <c r="K154" s="35"/>
    </row>
    <row r="155" spans="1:11" x14ac:dyDescent="0.3">
      <c r="C155" s="58" t="s">
        <v>17</v>
      </c>
      <c r="D155" s="54"/>
      <c r="E155" s="6"/>
      <c r="F155" s="19"/>
      <c r="G155" s="24" t="s">
        <v>2</v>
      </c>
      <c r="H155" s="24" t="s">
        <v>2</v>
      </c>
      <c r="I155" s="31"/>
      <c r="J155" s="31"/>
      <c r="K155" s="35"/>
    </row>
    <row r="156" spans="1:11" x14ac:dyDescent="0.3">
      <c r="C156" s="57"/>
      <c r="D156" s="54"/>
      <c r="E156" s="6"/>
      <c r="F156" s="19"/>
      <c r="G156" s="24"/>
      <c r="H156" s="24"/>
      <c r="I156" s="31"/>
      <c r="J156" s="31"/>
      <c r="K156" s="35"/>
    </row>
    <row r="157" spans="1:11" x14ac:dyDescent="0.3">
      <c r="A157" s="10"/>
      <c r="B157" s="28"/>
      <c r="C157" s="58" t="s">
        <v>18</v>
      </c>
      <c r="D157" s="54"/>
      <c r="E157" s="6"/>
      <c r="F157" s="19"/>
      <c r="G157" s="24"/>
      <c r="H157" s="24"/>
      <c r="I157" s="31"/>
      <c r="J157" s="31"/>
      <c r="K157" s="35"/>
    </row>
    <row r="158" spans="1:11" x14ac:dyDescent="0.3">
      <c r="A158" s="28"/>
      <c r="B158" s="28"/>
      <c r="C158" s="58" t="s">
        <v>19</v>
      </c>
      <c r="D158" s="54"/>
      <c r="E158" s="6"/>
      <c r="F158" s="19"/>
      <c r="G158" s="24" t="s">
        <v>2</v>
      </c>
      <c r="H158" s="24" t="s">
        <v>2</v>
      </c>
      <c r="I158" s="31"/>
      <c r="J158" s="31"/>
      <c r="K158" s="35"/>
    </row>
    <row r="159" spans="1:11" x14ac:dyDescent="0.3">
      <c r="A159" s="28"/>
      <c r="B159" s="28"/>
      <c r="C159" s="58"/>
      <c r="D159" s="54"/>
      <c r="E159" s="6"/>
      <c r="F159" s="19"/>
      <c r="G159" s="24"/>
      <c r="H159" s="24"/>
      <c r="I159" s="31"/>
      <c r="J159" s="31"/>
      <c r="K159" s="35"/>
    </row>
    <row r="160" spans="1:11" x14ac:dyDescent="0.3">
      <c r="A160" s="28"/>
      <c r="B160" s="28"/>
      <c r="C160" s="58" t="s">
        <v>20</v>
      </c>
      <c r="D160" s="54"/>
      <c r="E160" s="6"/>
      <c r="F160" s="19"/>
      <c r="G160" s="24" t="s">
        <v>2</v>
      </c>
      <c r="H160" s="24" t="s">
        <v>2</v>
      </c>
      <c r="I160" s="31"/>
      <c r="J160" s="31"/>
      <c r="K160" s="35"/>
    </row>
    <row r="161" spans="1:54" x14ac:dyDescent="0.3">
      <c r="A161" s="28"/>
      <c r="B161" s="28"/>
      <c r="C161" s="58"/>
      <c r="D161" s="54"/>
      <c r="E161" s="6"/>
      <c r="F161" s="19"/>
      <c r="G161" s="24"/>
      <c r="H161" s="24"/>
      <c r="I161" s="31"/>
      <c r="J161" s="31"/>
      <c r="K161" s="35"/>
    </row>
    <row r="162" spans="1:54" x14ac:dyDescent="0.3">
      <c r="A162" s="28"/>
      <c r="B162" s="28"/>
      <c r="C162" s="58" t="s">
        <v>21</v>
      </c>
      <c r="D162" s="54"/>
      <c r="E162" s="6"/>
      <c r="F162" s="19"/>
      <c r="G162" s="24" t="s">
        <v>2</v>
      </c>
      <c r="H162" s="24" t="s">
        <v>2</v>
      </c>
      <c r="I162" s="31"/>
      <c r="J162" s="31"/>
      <c r="K162" s="35"/>
    </row>
    <row r="163" spans="1:54" x14ac:dyDescent="0.3">
      <c r="A163" s="28"/>
      <c r="B163" s="28"/>
      <c r="C163" s="58"/>
      <c r="D163" s="54"/>
      <c r="E163" s="6"/>
      <c r="F163" s="19"/>
      <c r="G163" s="24"/>
      <c r="H163" s="24"/>
      <c r="I163" s="31"/>
      <c r="J163" s="31"/>
      <c r="K163" s="35"/>
    </row>
    <row r="164" spans="1:54" x14ac:dyDescent="0.3">
      <c r="A164" s="28"/>
      <c r="B164" s="28"/>
      <c r="C164" s="58" t="s">
        <v>22</v>
      </c>
      <c r="D164" s="54"/>
      <c r="E164" s="6"/>
      <c r="F164" s="19"/>
      <c r="G164" s="24" t="s">
        <v>2</v>
      </c>
      <c r="H164" s="24" t="s">
        <v>2</v>
      </c>
      <c r="I164" s="31"/>
      <c r="J164" s="31"/>
      <c r="K164" s="35"/>
    </row>
    <row r="165" spans="1:54" x14ac:dyDescent="0.3">
      <c r="A165" s="28"/>
      <c r="B165" s="28"/>
      <c r="C165" s="58"/>
      <c r="D165" s="54"/>
      <c r="E165" s="6"/>
      <c r="F165" s="19"/>
      <c r="G165" s="24"/>
      <c r="H165" s="24"/>
      <c r="I165" s="31"/>
      <c r="J165" s="31"/>
      <c r="K165" s="35"/>
    </row>
    <row r="166" spans="1:54" x14ac:dyDescent="0.3">
      <c r="A166" s="28"/>
      <c r="B166" s="28"/>
      <c r="C166" s="58" t="s">
        <v>23</v>
      </c>
      <c r="D166" s="54"/>
      <c r="E166" s="6"/>
      <c r="F166" s="19"/>
      <c r="G166" s="24" t="s">
        <v>2</v>
      </c>
      <c r="H166" s="24" t="s">
        <v>2</v>
      </c>
      <c r="I166" s="31"/>
      <c r="J166" s="31"/>
      <c r="K166" s="35"/>
    </row>
    <row r="167" spans="1:54" x14ac:dyDescent="0.3">
      <c r="A167" s="28"/>
      <c r="B167" s="28"/>
      <c r="C167" s="58"/>
      <c r="D167" s="54"/>
      <c r="E167" s="6"/>
      <c r="F167" s="19"/>
      <c r="G167" s="24"/>
      <c r="H167" s="24"/>
      <c r="I167" s="31"/>
      <c r="J167" s="31"/>
      <c r="K167" s="35"/>
    </row>
    <row r="168" spans="1:54" x14ac:dyDescent="0.3">
      <c r="C168" s="59" t="s">
        <v>24</v>
      </c>
      <c r="D168" s="54"/>
      <c r="E168" s="6"/>
      <c r="F168" s="19"/>
      <c r="G168" s="24"/>
      <c r="H168" s="24"/>
      <c r="I168" s="31"/>
      <c r="J168" s="31"/>
      <c r="K168" s="35"/>
    </row>
    <row r="169" spans="1:54" x14ac:dyDescent="0.3">
      <c r="B169" s="8" t="s">
        <v>187</v>
      </c>
      <c r="C169" s="57" t="s">
        <v>188</v>
      </c>
      <c r="D169" s="54"/>
      <c r="E169" s="6"/>
      <c r="F169" s="19"/>
      <c r="G169" s="24">
        <v>16743.12</v>
      </c>
      <c r="H169" s="24">
        <v>3.08</v>
      </c>
      <c r="I169" s="31"/>
      <c r="J169" s="31"/>
      <c r="K169" s="35"/>
    </row>
    <row r="170" spans="1:54" x14ac:dyDescent="0.3">
      <c r="C170" s="58" t="s">
        <v>175</v>
      </c>
      <c r="D170" s="54"/>
      <c r="E170" s="6"/>
      <c r="F170" s="19"/>
      <c r="G170" s="25">
        <v>16743.12</v>
      </c>
      <c r="H170" s="25">
        <v>3.08</v>
      </c>
      <c r="I170" s="31"/>
      <c r="J170" s="31"/>
      <c r="K170" s="35"/>
    </row>
    <row r="171" spans="1:54" x14ac:dyDescent="0.3">
      <c r="C171" s="57"/>
      <c r="D171" s="54"/>
      <c r="E171" s="6"/>
      <c r="F171" s="19"/>
      <c r="G171" s="24"/>
      <c r="H171" s="24"/>
      <c r="I171" s="31"/>
      <c r="J171" s="31"/>
      <c r="K171" s="35"/>
    </row>
    <row r="172" spans="1:54" x14ac:dyDescent="0.3">
      <c r="A172" s="10"/>
      <c r="B172" s="28"/>
      <c r="C172" s="58" t="s">
        <v>25</v>
      </c>
      <c r="D172" s="54"/>
      <c r="E172" s="6"/>
      <c r="F172" s="19"/>
      <c r="G172" s="24"/>
      <c r="H172" s="24"/>
      <c r="I172" s="31"/>
      <c r="J172" s="31"/>
      <c r="K172" s="35"/>
    </row>
    <row r="173" spans="1:54" s="2" customFormat="1" ht="13.8" x14ac:dyDescent="0.3">
      <c r="A173" s="28"/>
      <c r="B173" s="28"/>
      <c r="C173" s="57" t="s">
        <v>5128</v>
      </c>
      <c r="D173" s="54"/>
      <c r="E173" s="6"/>
      <c r="F173" s="19"/>
      <c r="G173" s="24" t="s">
        <v>2</v>
      </c>
      <c r="H173" s="24" t="s">
        <v>2</v>
      </c>
      <c r="I173" s="31"/>
      <c r="J173" s="31"/>
      <c r="K173" s="35"/>
      <c r="L173" s="3"/>
      <c r="AI173" s="3"/>
      <c r="AV173" s="3"/>
      <c r="AX173" s="3"/>
      <c r="BB173" s="3"/>
    </row>
    <row r="174" spans="1:54" x14ac:dyDescent="0.3">
      <c r="B174" s="8"/>
      <c r="C174" s="57" t="s">
        <v>189</v>
      </c>
      <c r="D174" s="54"/>
      <c r="E174" s="6"/>
      <c r="F174" s="19"/>
      <c r="G174" s="24">
        <v>5408.27</v>
      </c>
      <c r="H174" s="24">
        <v>1.02</v>
      </c>
      <c r="I174" s="31"/>
      <c r="J174" s="31"/>
      <c r="K174" s="35"/>
    </row>
    <row r="175" spans="1:54" x14ac:dyDescent="0.3">
      <c r="C175" s="58" t="s">
        <v>175</v>
      </c>
      <c r="D175" s="54"/>
      <c r="E175" s="6"/>
      <c r="F175" s="19"/>
      <c r="G175" s="25">
        <v>5408.27</v>
      </c>
      <c r="H175" s="25">
        <v>1.02</v>
      </c>
      <c r="I175" s="31"/>
      <c r="J175" s="31"/>
      <c r="K175" s="35"/>
    </row>
    <row r="176" spans="1:54" x14ac:dyDescent="0.3">
      <c r="C176" s="57"/>
      <c r="D176" s="54"/>
      <c r="E176" s="6"/>
      <c r="F176" s="19"/>
      <c r="G176" s="24"/>
      <c r="H176" s="24"/>
      <c r="I176" s="31"/>
      <c r="J176" s="31"/>
      <c r="K176" s="35"/>
    </row>
    <row r="177" spans="2:11" x14ac:dyDescent="0.3">
      <c r="C177" s="60" t="s">
        <v>190</v>
      </c>
      <c r="D177" s="55"/>
      <c r="E177" s="5"/>
      <c r="F177" s="20"/>
      <c r="G177" s="26">
        <v>543083.81000000006</v>
      </c>
      <c r="H177" s="26">
        <v>100</v>
      </c>
      <c r="I177" s="32"/>
      <c r="J177" s="32"/>
      <c r="K177" s="36"/>
    </row>
    <row r="179" spans="2:11" s="50" customFormat="1" ht="15" x14ac:dyDescent="0.35">
      <c r="C179" s="50" t="s">
        <v>4896</v>
      </c>
      <c r="F179" s="51"/>
      <c r="G179" s="51"/>
      <c r="H179" s="51"/>
    </row>
    <row r="180" spans="2:11" s="42" customFormat="1" ht="27.6" x14ac:dyDescent="0.3">
      <c r="B180" s="43"/>
      <c r="C180" s="43" t="s">
        <v>4891</v>
      </c>
      <c r="D180" s="43" t="s">
        <v>4892</v>
      </c>
      <c r="E180" s="43" t="s">
        <v>4893</v>
      </c>
      <c r="F180" s="44" t="s">
        <v>34</v>
      </c>
      <c r="G180" s="45" t="s">
        <v>4894</v>
      </c>
      <c r="H180" s="44" t="s">
        <v>36</v>
      </c>
      <c r="I180" s="43" t="s">
        <v>39</v>
      </c>
    </row>
    <row r="181" spans="2:11" s="42" customFormat="1" ht="13.8" x14ac:dyDescent="0.3">
      <c r="B181" s="43"/>
      <c r="C181" s="43" t="s">
        <v>4890</v>
      </c>
      <c r="D181" s="43"/>
      <c r="E181" s="43"/>
      <c r="F181" s="44"/>
      <c r="G181" s="45"/>
      <c r="H181" s="44"/>
      <c r="I181" s="43"/>
    </row>
    <row r="182" spans="2:11" s="2" customFormat="1" ht="13.8" x14ac:dyDescent="0.3">
      <c r="B182" s="46">
        <v>2219860</v>
      </c>
      <c r="C182" s="46" t="s">
        <v>4905</v>
      </c>
      <c r="D182" s="46" t="s">
        <v>4899</v>
      </c>
      <c r="E182" s="46" t="s">
        <v>43</v>
      </c>
      <c r="F182" s="47">
        <v>-1463550</v>
      </c>
      <c r="G182" s="47">
        <v>-28600.694100000001</v>
      </c>
      <c r="H182" s="47">
        <v>-5.27</v>
      </c>
      <c r="I182" s="46"/>
    </row>
    <row r="183" spans="2:11" s="2" customFormat="1" ht="13.8" x14ac:dyDescent="0.3">
      <c r="B183" s="46">
        <v>2219839</v>
      </c>
      <c r="C183" s="46" t="s">
        <v>4909</v>
      </c>
      <c r="D183" s="46" t="s">
        <v>4899</v>
      </c>
      <c r="E183" s="46" t="s">
        <v>67</v>
      </c>
      <c r="F183" s="47">
        <v>-753000</v>
      </c>
      <c r="G183" s="47">
        <v>-10764.135</v>
      </c>
      <c r="H183" s="47">
        <v>-1.98</v>
      </c>
      <c r="I183" s="46"/>
    </row>
    <row r="184" spans="2:11" s="2" customFormat="1" ht="13.8" x14ac:dyDescent="0.3">
      <c r="B184" s="46">
        <v>2219813</v>
      </c>
      <c r="C184" s="46" t="s">
        <v>4929</v>
      </c>
      <c r="D184" s="46" t="s">
        <v>4899</v>
      </c>
      <c r="E184" s="46" t="s">
        <v>43</v>
      </c>
      <c r="F184" s="47">
        <v>-504400</v>
      </c>
      <c r="G184" s="47">
        <v>-10533.385200000001</v>
      </c>
      <c r="H184" s="47">
        <v>-1.94</v>
      </c>
      <c r="I184" s="46"/>
    </row>
    <row r="185" spans="2:11" s="2" customFormat="1" ht="13.8" x14ac:dyDescent="0.3">
      <c r="B185" s="46">
        <v>2219931</v>
      </c>
      <c r="C185" s="46" t="s">
        <v>4900</v>
      </c>
      <c r="D185" s="46" t="s">
        <v>4899</v>
      </c>
      <c r="E185" s="46" t="s">
        <v>240</v>
      </c>
      <c r="F185" s="47">
        <v>-2101200</v>
      </c>
      <c r="G185" s="47">
        <v>-8117.9862000000003</v>
      </c>
      <c r="H185" s="47">
        <v>-1.49</v>
      </c>
      <c r="I185" s="46"/>
    </row>
    <row r="186" spans="2:11" s="2" customFormat="1" ht="13.8" x14ac:dyDescent="0.3">
      <c r="B186" s="46">
        <v>2219831</v>
      </c>
      <c r="C186" s="46" t="s">
        <v>4959</v>
      </c>
      <c r="D186" s="46" t="s">
        <v>4899</v>
      </c>
      <c r="E186" s="46" t="s">
        <v>71</v>
      </c>
      <c r="F186" s="47">
        <v>-207900</v>
      </c>
      <c r="G186" s="47">
        <v>-6214.1310000000003</v>
      </c>
      <c r="H186" s="47">
        <v>-1.1399999999999999</v>
      </c>
      <c r="I186" s="46"/>
    </row>
    <row r="187" spans="2:11" s="2" customFormat="1" ht="13.8" x14ac:dyDescent="0.3">
      <c r="B187" s="46">
        <v>2219910</v>
      </c>
      <c r="C187" s="46" t="s">
        <v>4935</v>
      </c>
      <c r="D187" s="46" t="s">
        <v>4899</v>
      </c>
      <c r="E187" s="46" t="s">
        <v>159</v>
      </c>
      <c r="F187" s="47">
        <v>-693000</v>
      </c>
      <c r="G187" s="47">
        <v>-5555.7809999999999</v>
      </c>
      <c r="H187" s="47">
        <v>-1.02</v>
      </c>
      <c r="I187" s="46"/>
    </row>
    <row r="188" spans="2:11" s="2" customFormat="1" ht="13.8" x14ac:dyDescent="0.3">
      <c r="B188" s="46">
        <v>2219905</v>
      </c>
      <c r="C188" s="46" t="s">
        <v>5031</v>
      </c>
      <c r="D188" s="46" t="s">
        <v>4899</v>
      </c>
      <c r="E188" s="46" t="s">
        <v>107</v>
      </c>
      <c r="F188" s="47">
        <v>-2842500</v>
      </c>
      <c r="G188" s="47">
        <v>-5158.0005000000001</v>
      </c>
      <c r="H188" s="47">
        <v>-0.95</v>
      </c>
      <c r="I188" s="46"/>
    </row>
    <row r="189" spans="2:11" s="2" customFormat="1" ht="13.8" x14ac:dyDescent="0.3">
      <c r="B189" s="46">
        <v>2219974</v>
      </c>
      <c r="C189" s="46" t="s">
        <v>4912</v>
      </c>
      <c r="D189" s="46" t="s">
        <v>4899</v>
      </c>
      <c r="E189" s="46" t="s">
        <v>71</v>
      </c>
      <c r="F189" s="47">
        <v>-466400</v>
      </c>
      <c r="G189" s="47">
        <v>-3342.6887999999999</v>
      </c>
      <c r="H189" s="47">
        <v>-0.62</v>
      </c>
      <c r="I189" s="46"/>
    </row>
    <row r="190" spans="2:11" s="2" customFormat="1" ht="13.8" x14ac:dyDescent="0.3">
      <c r="B190" s="46">
        <v>2219966</v>
      </c>
      <c r="C190" s="46" t="s">
        <v>4915</v>
      </c>
      <c r="D190" s="46" t="s">
        <v>4899</v>
      </c>
      <c r="E190" s="46" t="s">
        <v>86</v>
      </c>
      <c r="F190" s="47">
        <v>-797000</v>
      </c>
      <c r="G190" s="47">
        <v>-3226.2559999999999</v>
      </c>
      <c r="H190" s="47">
        <v>-0.59</v>
      </c>
      <c r="I190" s="46"/>
    </row>
    <row r="191" spans="2:11" s="2" customFormat="1" ht="13.8" x14ac:dyDescent="0.3">
      <c r="B191" s="46">
        <v>2219843</v>
      </c>
      <c r="C191" s="46" t="s">
        <v>4962</v>
      </c>
      <c r="D191" s="46" t="s">
        <v>4899</v>
      </c>
      <c r="E191" s="46" t="s">
        <v>547</v>
      </c>
      <c r="F191" s="47">
        <v>-3363750</v>
      </c>
      <c r="G191" s="47">
        <v>-2839.6777499999998</v>
      </c>
      <c r="H191" s="47">
        <v>-0.52</v>
      </c>
      <c r="I191" s="46"/>
    </row>
    <row r="192" spans="2:11" s="2" customFormat="1" ht="13.8" x14ac:dyDescent="0.3">
      <c r="B192" s="46">
        <v>2219830</v>
      </c>
      <c r="C192" s="46" t="s">
        <v>4910</v>
      </c>
      <c r="D192" s="46" t="s">
        <v>4899</v>
      </c>
      <c r="E192" s="46" t="s">
        <v>1038</v>
      </c>
      <c r="F192" s="47">
        <v>-56700</v>
      </c>
      <c r="G192" s="47">
        <v>-2838.7988999999998</v>
      </c>
      <c r="H192" s="47">
        <v>-0.52</v>
      </c>
      <c r="I192" s="46"/>
    </row>
    <row r="193" spans="2:9" s="2" customFormat="1" ht="13.8" x14ac:dyDescent="0.3">
      <c r="B193" s="46">
        <v>2219918</v>
      </c>
      <c r="C193" s="46" t="s">
        <v>4939</v>
      </c>
      <c r="D193" s="46" t="s">
        <v>4899</v>
      </c>
      <c r="E193" s="46" t="s">
        <v>119</v>
      </c>
      <c r="F193" s="47">
        <v>-693900</v>
      </c>
      <c r="G193" s="47">
        <v>-2720.4349499999998</v>
      </c>
      <c r="H193" s="47">
        <v>-0.5</v>
      </c>
      <c r="I193" s="46"/>
    </row>
    <row r="194" spans="2:9" s="2" customFormat="1" ht="13.8" x14ac:dyDescent="0.3">
      <c r="B194" s="46">
        <v>2219950</v>
      </c>
      <c r="C194" s="46" t="s">
        <v>4933</v>
      </c>
      <c r="D194" s="46" t="s">
        <v>4899</v>
      </c>
      <c r="E194" s="46" t="s">
        <v>43</v>
      </c>
      <c r="F194" s="47">
        <v>-2247750</v>
      </c>
      <c r="G194" s="47">
        <v>-2592.3300749999999</v>
      </c>
      <c r="H194" s="47">
        <v>-0.48</v>
      </c>
      <c r="I194" s="46"/>
    </row>
    <row r="195" spans="2:9" s="2" customFormat="1" ht="13.8" x14ac:dyDescent="0.3">
      <c r="B195" s="46">
        <v>2219952</v>
      </c>
      <c r="C195" s="46" t="s">
        <v>4983</v>
      </c>
      <c r="D195" s="46" t="s">
        <v>4899</v>
      </c>
      <c r="E195" s="46" t="s">
        <v>43</v>
      </c>
      <c r="F195" s="47">
        <v>-965250</v>
      </c>
      <c r="G195" s="47">
        <v>-2426.735025</v>
      </c>
      <c r="H195" s="47">
        <v>-0.45</v>
      </c>
      <c r="I195" s="46"/>
    </row>
    <row r="196" spans="2:9" s="2" customFormat="1" ht="13.8" x14ac:dyDescent="0.3">
      <c r="B196" s="46">
        <v>2219891</v>
      </c>
      <c r="C196" s="46" t="s">
        <v>4898</v>
      </c>
      <c r="D196" s="46" t="s">
        <v>4899</v>
      </c>
      <c r="E196" s="46" t="s">
        <v>43</v>
      </c>
      <c r="F196" s="47">
        <v>-296250</v>
      </c>
      <c r="G196" s="47">
        <v>-2423.473125</v>
      </c>
      <c r="H196" s="47">
        <v>-0.45</v>
      </c>
      <c r="I196" s="46"/>
    </row>
    <row r="197" spans="2:9" s="2" customFormat="1" ht="13.8" x14ac:dyDescent="0.3">
      <c r="B197" s="46">
        <v>2219879</v>
      </c>
      <c r="C197" s="46" t="s">
        <v>4927</v>
      </c>
      <c r="D197" s="46" t="s">
        <v>4899</v>
      </c>
      <c r="E197" s="46" t="s">
        <v>57</v>
      </c>
      <c r="F197" s="47">
        <v>-65100</v>
      </c>
      <c r="G197" s="47">
        <v>-2380.1862000000001</v>
      </c>
      <c r="H197" s="47">
        <v>-0.44</v>
      </c>
      <c r="I197" s="46"/>
    </row>
    <row r="198" spans="2:9" s="2" customFormat="1" ht="13.8" x14ac:dyDescent="0.3">
      <c r="B198" s="46">
        <v>2219902</v>
      </c>
      <c r="C198" s="46" t="s">
        <v>4960</v>
      </c>
      <c r="D198" s="46" t="s">
        <v>4899</v>
      </c>
      <c r="E198" s="46" t="s">
        <v>86</v>
      </c>
      <c r="F198" s="47">
        <v>-1012500</v>
      </c>
      <c r="G198" s="47">
        <v>-2261.9250000000002</v>
      </c>
      <c r="H198" s="47">
        <v>-0.42</v>
      </c>
      <c r="I198" s="46"/>
    </row>
    <row r="199" spans="2:9" s="2" customFormat="1" ht="13.8" x14ac:dyDescent="0.3">
      <c r="B199" s="46">
        <v>2219889</v>
      </c>
      <c r="C199" s="46" t="s">
        <v>4934</v>
      </c>
      <c r="D199" s="46" t="s">
        <v>4899</v>
      </c>
      <c r="E199" s="46" t="s">
        <v>43</v>
      </c>
      <c r="F199" s="47">
        <v>-2112000</v>
      </c>
      <c r="G199" s="47">
        <v>-2248.6464000000001</v>
      </c>
      <c r="H199" s="47">
        <v>-0.41</v>
      </c>
      <c r="I199" s="46"/>
    </row>
    <row r="200" spans="2:9" s="2" customFormat="1" ht="13.8" x14ac:dyDescent="0.3">
      <c r="B200" s="46">
        <v>2219923</v>
      </c>
      <c r="C200" s="46" t="s">
        <v>4961</v>
      </c>
      <c r="D200" s="46" t="s">
        <v>4899</v>
      </c>
      <c r="E200" s="46" t="s">
        <v>197</v>
      </c>
      <c r="F200" s="47">
        <v>-1309000</v>
      </c>
      <c r="G200" s="47">
        <v>-2119.2710000000002</v>
      </c>
      <c r="H200" s="47">
        <v>-0.39</v>
      </c>
      <c r="I200" s="46"/>
    </row>
    <row r="201" spans="2:9" s="2" customFormat="1" ht="13.8" x14ac:dyDescent="0.3">
      <c r="B201" s="46">
        <v>2219899</v>
      </c>
      <c r="C201" s="46" t="s">
        <v>4969</v>
      </c>
      <c r="D201" s="46" t="s">
        <v>4899</v>
      </c>
      <c r="E201" s="46" t="s">
        <v>107</v>
      </c>
      <c r="F201" s="47">
        <v>-312200</v>
      </c>
      <c r="G201" s="47">
        <v>-1990.2750000000001</v>
      </c>
      <c r="H201" s="47">
        <v>-0.37</v>
      </c>
      <c r="I201" s="46"/>
    </row>
    <row r="202" spans="2:9" s="2" customFormat="1" ht="13.8" x14ac:dyDescent="0.3">
      <c r="B202" s="46">
        <v>2220020</v>
      </c>
      <c r="C202" s="46" t="s">
        <v>4931</v>
      </c>
      <c r="D202" s="46" t="s">
        <v>4899</v>
      </c>
      <c r="E202" s="46" t="s">
        <v>119</v>
      </c>
      <c r="F202" s="47">
        <v>-178875</v>
      </c>
      <c r="G202" s="47">
        <v>-1826.31375</v>
      </c>
      <c r="H202" s="47">
        <v>-0.34</v>
      </c>
      <c r="I202" s="46"/>
    </row>
    <row r="203" spans="2:9" s="2" customFormat="1" ht="13.8" x14ac:dyDescent="0.3">
      <c r="B203" s="46">
        <v>2219796</v>
      </c>
      <c r="C203" s="46" t="s">
        <v>4918</v>
      </c>
      <c r="D203" s="46" t="s">
        <v>4899</v>
      </c>
      <c r="E203" s="46" t="s">
        <v>50</v>
      </c>
      <c r="F203" s="47">
        <v>-112400</v>
      </c>
      <c r="G203" s="47">
        <v>-1763.3312000000001</v>
      </c>
      <c r="H203" s="47">
        <v>-0.32</v>
      </c>
      <c r="I203" s="46"/>
    </row>
    <row r="204" spans="2:9" s="2" customFormat="1" ht="13.8" x14ac:dyDescent="0.3">
      <c r="B204" s="46">
        <v>2219973</v>
      </c>
      <c r="C204" s="46" t="s">
        <v>4907</v>
      </c>
      <c r="D204" s="46" t="s">
        <v>4899</v>
      </c>
      <c r="E204" s="46" t="s">
        <v>43</v>
      </c>
      <c r="F204" s="47">
        <v>-109200</v>
      </c>
      <c r="G204" s="47">
        <v>-1589.1876</v>
      </c>
      <c r="H204" s="47">
        <v>-0.28999999999999998</v>
      </c>
      <c r="I204" s="46"/>
    </row>
    <row r="205" spans="2:9" s="2" customFormat="1" ht="13.8" x14ac:dyDescent="0.3">
      <c r="B205" s="46">
        <v>2219953</v>
      </c>
      <c r="C205" s="46" t="s">
        <v>4945</v>
      </c>
      <c r="D205" s="46" t="s">
        <v>4899</v>
      </c>
      <c r="E205" s="46" t="s">
        <v>137</v>
      </c>
      <c r="F205" s="47">
        <v>-940750</v>
      </c>
      <c r="G205" s="47">
        <v>-1441.8875250000001</v>
      </c>
      <c r="H205" s="47">
        <v>-0.27</v>
      </c>
      <c r="I205" s="46"/>
    </row>
    <row r="206" spans="2:9" s="2" customFormat="1" ht="13.8" x14ac:dyDescent="0.3">
      <c r="B206" s="46">
        <v>2219971</v>
      </c>
      <c r="C206" s="46" t="s">
        <v>4998</v>
      </c>
      <c r="D206" s="46" t="s">
        <v>4899</v>
      </c>
      <c r="E206" s="46" t="s">
        <v>78</v>
      </c>
      <c r="F206" s="47">
        <v>-75300</v>
      </c>
      <c r="G206" s="47">
        <v>-1419.1038000000001</v>
      </c>
      <c r="H206" s="47">
        <v>-0.26</v>
      </c>
      <c r="I206" s="46"/>
    </row>
    <row r="207" spans="2:9" s="2" customFormat="1" ht="13.8" x14ac:dyDescent="0.3">
      <c r="B207" s="46">
        <v>2219807</v>
      </c>
      <c r="C207" s="46" t="s">
        <v>4970</v>
      </c>
      <c r="D207" s="46" t="s">
        <v>4899</v>
      </c>
      <c r="E207" s="46" t="s">
        <v>67</v>
      </c>
      <c r="F207" s="47">
        <v>-406800</v>
      </c>
      <c r="G207" s="47">
        <v>-1301.9634000000001</v>
      </c>
      <c r="H207" s="47">
        <v>-0.24</v>
      </c>
      <c r="I207" s="46"/>
    </row>
    <row r="208" spans="2:9" s="2" customFormat="1" ht="13.8" x14ac:dyDescent="0.3">
      <c r="B208" s="46">
        <v>2219809</v>
      </c>
      <c r="C208" s="46" t="s">
        <v>5000</v>
      </c>
      <c r="D208" s="46" t="s">
        <v>4899</v>
      </c>
      <c r="E208" s="46" t="s">
        <v>78</v>
      </c>
      <c r="F208" s="47">
        <v>-203400</v>
      </c>
      <c r="G208" s="47">
        <v>-1127.4462000000001</v>
      </c>
      <c r="H208" s="47">
        <v>-0.21</v>
      </c>
      <c r="I208" s="46"/>
    </row>
    <row r="209" spans="2:9" s="2" customFormat="1" ht="13.8" x14ac:dyDescent="0.3">
      <c r="B209" s="46">
        <v>2219981</v>
      </c>
      <c r="C209" s="46" t="s">
        <v>4906</v>
      </c>
      <c r="D209" s="46" t="s">
        <v>4899</v>
      </c>
      <c r="E209" s="46" t="s">
        <v>43</v>
      </c>
      <c r="F209" s="47">
        <v>-90000</v>
      </c>
      <c r="G209" s="47">
        <v>-1080.0899999999999</v>
      </c>
      <c r="H209" s="47">
        <v>-0.2</v>
      </c>
      <c r="I209" s="46"/>
    </row>
    <row r="210" spans="2:9" s="2" customFormat="1" ht="13.8" x14ac:dyDescent="0.3">
      <c r="B210" s="46">
        <v>2219837</v>
      </c>
      <c r="C210" s="46" t="s">
        <v>4932</v>
      </c>
      <c r="D210" s="46" t="s">
        <v>4899</v>
      </c>
      <c r="E210" s="46" t="s">
        <v>197</v>
      </c>
      <c r="F210" s="47">
        <v>-97875</v>
      </c>
      <c r="G210" s="47">
        <v>-977.86912500000005</v>
      </c>
      <c r="H210" s="47">
        <v>-0.18</v>
      </c>
      <c r="I210" s="46"/>
    </row>
    <row r="211" spans="2:9" s="2" customFormat="1" ht="13.8" x14ac:dyDescent="0.3">
      <c r="B211" s="46">
        <v>2219969</v>
      </c>
      <c r="C211" s="46" t="s">
        <v>5035</v>
      </c>
      <c r="D211" s="46" t="s">
        <v>4899</v>
      </c>
      <c r="E211" s="46" t="s">
        <v>90</v>
      </c>
      <c r="F211" s="47">
        <v>-92700</v>
      </c>
      <c r="G211" s="47">
        <v>-865.63260000000002</v>
      </c>
      <c r="H211" s="47">
        <v>-0.16</v>
      </c>
      <c r="I211" s="46"/>
    </row>
    <row r="212" spans="2:9" s="2" customFormat="1" ht="13.8" x14ac:dyDescent="0.3">
      <c r="B212" s="46">
        <v>2219827</v>
      </c>
      <c r="C212" s="46" t="s">
        <v>4902</v>
      </c>
      <c r="D212" s="46" t="s">
        <v>4899</v>
      </c>
      <c r="E212" s="46" t="s">
        <v>127</v>
      </c>
      <c r="F212" s="47">
        <v>-330750</v>
      </c>
      <c r="G212" s="47">
        <v>-864.61357499999997</v>
      </c>
      <c r="H212" s="47">
        <v>-0.16</v>
      </c>
      <c r="I212" s="46"/>
    </row>
    <row r="213" spans="2:9" s="2" customFormat="1" ht="13.8" x14ac:dyDescent="0.3">
      <c r="B213" s="46">
        <v>2219863</v>
      </c>
      <c r="C213" s="46" t="s">
        <v>4994</v>
      </c>
      <c r="D213" s="46" t="s">
        <v>4899</v>
      </c>
      <c r="E213" s="46" t="s">
        <v>271</v>
      </c>
      <c r="F213" s="47">
        <v>-56000</v>
      </c>
      <c r="G213" s="47">
        <v>-855.23199999999997</v>
      </c>
      <c r="H213" s="47">
        <v>-0.16</v>
      </c>
      <c r="I213" s="46"/>
    </row>
    <row r="214" spans="2:9" s="2" customFormat="1" ht="13.8" x14ac:dyDescent="0.3">
      <c r="B214" s="46">
        <v>2219824</v>
      </c>
      <c r="C214" s="46" t="s">
        <v>4971</v>
      </c>
      <c r="D214" s="46" t="s">
        <v>4899</v>
      </c>
      <c r="E214" s="46" t="s">
        <v>981</v>
      </c>
      <c r="F214" s="47">
        <v>-783000</v>
      </c>
      <c r="G214" s="47">
        <v>-559.45349999999996</v>
      </c>
      <c r="H214" s="47">
        <v>-0.1</v>
      </c>
      <c r="I214" s="46"/>
    </row>
    <row r="215" spans="2:9" s="2" customFormat="1" ht="13.8" x14ac:dyDescent="0.3">
      <c r="B215" s="46">
        <v>2219937</v>
      </c>
      <c r="C215" s="46" t="s">
        <v>4922</v>
      </c>
      <c r="D215" s="46" t="s">
        <v>4899</v>
      </c>
      <c r="E215" s="46" t="s">
        <v>1076</v>
      </c>
      <c r="F215" s="47">
        <v>-21900</v>
      </c>
      <c r="G215" s="47">
        <v>-554.00429999999994</v>
      </c>
      <c r="H215" s="47">
        <v>-0.1</v>
      </c>
      <c r="I215" s="46"/>
    </row>
    <row r="216" spans="2:9" s="2" customFormat="1" ht="13.8" x14ac:dyDescent="0.3">
      <c r="B216" s="46">
        <v>2220040</v>
      </c>
      <c r="C216" s="46" t="s">
        <v>4958</v>
      </c>
      <c r="D216" s="46" t="s">
        <v>4899</v>
      </c>
      <c r="E216" s="46" t="s">
        <v>71</v>
      </c>
      <c r="F216" s="47">
        <v>-6150</v>
      </c>
      <c r="G216" s="47">
        <v>-535.44974999999999</v>
      </c>
      <c r="H216" s="47">
        <v>-0.1</v>
      </c>
      <c r="I216" s="46"/>
    </row>
    <row r="217" spans="2:9" s="2" customFormat="1" ht="13.8" x14ac:dyDescent="0.3">
      <c r="B217" s="46">
        <v>2219929</v>
      </c>
      <c r="C217" s="46" t="s">
        <v>5018</v>
      </c>
      <c r="D217" s="46" t="s">
        <v>4899</v>
      </c>
      <c r="E217" s="46" t="s">
        <v>147</v>
      </c>
      <c r="F217" s="47">
        <v>-62000</v>
      </c>
      <c r="G217" s="47">
        <v>-479.78699999999998</v>
      </c>
      <c r="H217" s="47">
        <v>-0.09</v>
      </c>
      <c r="I217" s="46"/>
    </row>
    <row r="218" spans="2:9" s="2" customFormat="1" ht="13.8" x14ac:dyDescent="0.3">
      <c r="B218" s="46">
        <v>2219954</v>
      </c>
      <c r="C218" s="46" t="s">
        <v>4913</v>
      </c>
      <c r="D218" s="46" t="s">
        <v>4899</v>
      </c>
      <c r="E218" s="46" t="s">
        <v>43</v>
      </c>
      <c r="F218" s="47">
        <v>-52000</v>
      </c>
      <c r="G218" s="47">
        <v>-426.4</v>
      </c>
      <c r="H218" s="47">
        <v>-0.08</v>
      </c>
      <c r="I218" s="46"/>
    </row>
    <row r="219" spans="2:9" s="2" customFormat="1" ht="13.8" x14ac:dyDescent="0.3">
      <c r="B219" s="46">
        <v>2219883</v>
      </c>
      <c r="C219" s="46" t="s">
        <v>5023</v>
      </c>
      <c r="D219" s="46" t="s">
        <v>4899</v>
      </c>
      <c r="E219" s="46" t="s">
        <v>82</v>
      </c>
      <c r="F219" s="47">
        <v>-22875</v>
      </c>
      <c r="G219" s="47">
        <v>-416.66812499999997</v>
      </c>
      <c r="H219" s="47">
        <v>-0.08</v>
      </c>
      <c r="I219" s="46"/>
    </row>
    <row r="220" spans="2:9" s="2" customFormat="1" ht="13.8" x14ac:dyDescent="0.3">
      <c r="B220" s="46">
        <v>2219900</v>
      </c>
      <c r="C220" s="46" t="s">
        <v>5016</v>
      </c>
      <c r="D220" s="46" t="s">
        <v>4899</v>
      </c>
      <c r="E220" s="46" t="s">
        <v>86</v>
      </c>
      <c r="F220" s="47">
        <v>-35250</v>
      </c>
      <c r="G220" s="47">
        <v>-388.173</v>
      </c>
      <c r="H220" s="47">
        <v>-7.0000000000000007E-2</v>
      </c>
      <c r="I220" s="46"/>
    </row>
    <row r="221" spans="2:9" s="2" customFormat="1" ht="13.8" x14ac:dyDescent="0.3">
      <c r="B221" s="46">
        <v>2219928</v>
      </c>
      <c r="C221" s="46" t="s">
        <v>4936</v>
      </c>
      <c r="D221" s="46" t="s">
        <v>4899</v>
      </c>
      <c r="E221" s="46" t="s">
        <v>426</v>
      </c>
      <c r="F221" s="47">
        <v>-115500</v>
      </c>
      <c r="G221" s="47">
        <v>-278.14710000000002</v>
      </c>
      <c r="H221" s="47">
        <v>-0.05</v>
      </c>
      <c r="I221" s="46"/>
    </row>
    <row r="222" spans="2:9" s="2" customFormat="1" ht="13.8" x14ac:dyDescent="0.3">
      <c r="B222" s="46">
        <v>2219975</v>
      </c>
      <c r="C222" s="46" t="s">
        <v>4952</v>
      </c>
      <c r="D222" s="46" t="s">
        <v>4899</v>
      </c>
      <c r="E222" s="46" t="s">
        <v>347</v>
      </c>
      <c r="F222" s="47">
        <v>-131600</v>
      </c>
      <c r="G222" s="47">
        <v>-251.14544000000001</v>
      </c>
      <c r="H222" s="47">
        <v>-0.05</v>
      </c>
      <c r="I222" s="46"/>
    </row>
    <row r="223" spans="2:9" s="2" customFormat="1" ht="13.8" x14ac:dyDescent="0.3">
      <c r="B223" s="46">
        <v>2219884</v>
      </c>
      <c r="C223" s="46" t="s">
        <v>5125</v>
      </c>
      <c r="D223" s="46" t="s">
        <v>4899</v>
      </c>
      <c r="E223" s="46" t="s">
        <v>123</v>
      </c>
      <c r="F223" s="47">
        <v>-3875</v>
      </c>
      <c r="G223" s="47">
        <v>-232.015625</v>
      </c>
      <c r="H223" s="47">
        <v>-0.04</v>
      </c>
      <c r="I223" s="46"/>
    </row>
    <row r="224" spans="2:9" s="2" customFormat="1" ht="13.8" x14ac:dyDescent="0.3">
      <c r="B224" s="46">
        <v>2219961</v>
      </c>
      <c r="C224" s="46" t="s">
        <v>4973</v>
      </c>
      <c r="D224" s="46" t="s">
        <v>4899</v>
      </c>
      <c r="E224" s="46" t="s">
        <v>147</v>
      </c>
      <c r="F224" s="47">
        <v>-25375</v>
      </c>
      <c r="G224" s="47">
        <v>-192.73581250000001</v>
      </c>
      <c r="H224" s="47">
        <v>-0.04</v>
      </c>
      <c r="I224" s="46"/>
    </row>
    <row r="225" spans="2:11" s="2" customFormat="1" ht="13.8" x14ac:dyDescent="0.3">
      <c r="B225" s="46">
        <v>2219881</v>
      </c>
      <c r="C225" s="46" t="s">
        <v>4928</v>
      </c>
      <c r="D225" s="46" t="s">
        <v>4899</v>
      </c>
      <c r="E225" s="46" t="s">
        <v>151</v>
      </c>
      <c r="F225" s="47">
        <v>-3500</v>
      </c>
      <c r="G225" s="47">
        <v>-124.985</v>
      </c>
      <c r="H225" s="47">
        <v>-0.02</v>
      </c>
      <c r="I225" s="46"/>
    </row>
    <row r="226" spans="2:11" s="2" customFormat="1" ht="13.8" x14ac:dyDescent="0.3">
      <c r="B226" s="46">
        <v>2219847</v>
      </c>
      <c r="C226" s="46" t="s">
        <v>5126</v>
      </c>
      <c r="D226" s="46" t="s">
        <v>4899</v>
      </c>
      <c r="E226" s="46" t="s">
        <v>43</v>
      </c>
      <c r="F226" s="47">
        <v>-60000</v>
      </c>
      <c r="G226" s="47">
        <v>-121.836</v>
      </c>
      <c r="H226" s="47">
        <v>-0.02</v>
      </c>
      <c r="I226" s="46"/>
    </row>
    <row r="227" spans="2:11" s="2" customFormat="1" ht="13.8" x14ac:dyDescent="0.3">
      <c r="B227" s="46">
        <v>2219960</v>
      </c>
      <c r="C227" s="46" t="s">
        <v>4967</v>
      </c>
      <c r="D227" s="46" t="s">
        <v>4899</v>
      </c>
      <c r="E227" s="46" t="s">
        <v>1054</v>
      </c>
      <c r="F227" s="47">
        <v>-30450</v>
      </c>
      <c r="G227" s="47">
        <v>-121.73909999999999</v>
      </c>
      <c r="H227" s="47">
        <v>-0.02</v>
      </c>
      <c r="I227" s="46"/>
    </row>
    <row r="228" spans="2:11" s="2" customFormat="1" ht="13.8" x14ac:dyDescent="0.3">
      <c r="B228" s="46">
        <v>2219945</v>
      </c>
      <c r="C228" s="46" t="s">
        <v>4901</v>
      </c>
      <c r="D228" s="46" t="s">
        <v>4899</v>
      </c>
      <c r="E228" s="46" t="s">
        <v>50</v>
      </c>
      <c r="F228" s="47">
        <v>-3500</v>
      </c>
      <c r="G228" s="47">
        <v>-120.9075</v>
      </c>
      <c r="H228" s="47">
        <v>-0.02</v>
      </c>
      <c r="I228" s="46"/>
    </row>
    <row r="229" spans="2:11" s="2" customFormat="1" ht="13.8" x14ac:dyDescent="0.3">
      <c r="B229" s="46">
        <v>2219886</v>
      </c>
      <c r="C229" s="46" t="s">
        <v>4938</v>
      </c>
      <c r="D229" s="46" t="s">
        <v>4899</v>
      </c>
      <c r="E229" s="46" t="s">
        <v>90</v>
      </c>
      <c r="F229" s="47">
        <v>-3850</v>
      </c>
      <c r="G229" s="47">
        <v>-44.475200000000001</v>
      </c>
      <c r="H229" s="47">
        <v>-0.01</v>
      </c>
      <c r="I229" s="46"/>
    </row>
    <row r="230" spans="2:11" s="2" customFormat="1" ht="13.8" x14ac:dyDescent="0.3">
      <c r="B230" s="46">
        <v>2219956</v>
      </c>
      <c r="C230" s="46" t="s">
        <v>5063</v>
      </c>
      <c r="D230" s="46" t="s">
        <v>4899</v>
      </c>
      <c r="E230" s="46" t="s">
        <v>206</v>
      </c>
      <c r="F230" s="47">
        <v>-900</v>
      </c>
      <c r="G230" s="47">
        <v>-43.3215</v>
      </c>
      <c r="H230" s="47">
        <v>-0.01</v>
      </c>
      <c r="I230" s="46"/>
    </row>
    <row r="231" spans="2:11" s="2" customFormat="1" ht="13.8" x14ac:dyDescent="0.3">
      <c r="B231" s="46">
        <v>2219872</v>
      </c>
      <c r="C231" s="46" t="s">
        <v>5040</v>
      </c>
      <c r="D231" s="46" t="s">
        <v>4899</v>
      </c>
      <c r="E231" s="46" t="s">
        <v>90</v>
      </c>
      <c r="F231" s="47">
        <v>-7500</v>
      </c>
      <c r="G231" s="47">
        <v>-25.278749999999999</v>
      </c>
      <c r="H231" s="47" t="s">
        <v>5129</v>
      </c>
      <c r="I231" s="46"/>
    </row>
    <row r="232" spans="2:11" s="2" customFormat="1" ht="13.8" x14ac:dyDescent="0.3">
      <c r="B232" s="46">
        <v>2219866</v>
      </c>
      <c r="C232" s="46" t="s">
        <v>4954</v>
      </c>
      <c r="D232" s="46" t="s">
        <v>4899</v>
      </c>
      <c r="E232" s="46" t="s">
        <v>50</v>
      </c>
      <c r="F232" s="47">
        <v>-350</v>
      </c>
      <c r="G232" s="47">
        <v>-5.7627499999999996</v>
      </c>
      <c r="H232" s="47" t="s">
        <v>5129</v>
      </c>
      <c r="I232" s="46"/>
    </row>
    <row r="233" spans="2:11" s="1" customFormat="1" ht="13.8" x14ac:dyDescent="0.3">
      <c r="B233" s="48"/>
      <c r="C233" s="48" t="s">
        <v>4895</v>
      </c>
      <c r="D233" s="48"/>
      <c r="E233" s="48"/>
      <c r="F233" s="49"/>
      <c r="G233" s="49">
        <v>-128389.76745249996</v>
      </c>
      <c r="H233" s="49">
        <v>-23.640000000000004</v>
      </c>
      <c r="I233" s="48"/>
    </row>
    <row r="235" spans="2:11" x14ac:dyDescent="0.3">
      <c r="C235" s="1" t="s">
        <v>191</v>
      </c>
    </row>
    <row r="236" spans="2:11" x14ac:dyDescent="0.3">
      <c r="C236" s="37" t="s">
        <v>192</v>
      </c>
      <c r="D236" s="37"/>
      <c r="E236" s="37"/>
      <c r="F236" s="37"/>
      <c r="G236" s="37"/>
      <c r="H236" s="37"/>
      <c r="I236" s="37"/>
      <c r="J236" s="37"/>
      <c r="K236" s="37"/>
    </row>
    <row r="237" spans="2:11" x14ac:dyDescent="0.3">
      <c r="C237" s="2" t="s">
        <v>193</v>
      </c>
    </row>
    <row r="238" spans="2:11" x14ac:dyDescent="0.3">
      <c r="C238" s="2" t="s">
        <v>194</v>
      </c>
    </row>
    <row r="239" spans="2:11" ht="30" customHeight="1" x14ac:dyDescent="0.3">
      <c r="C239" s="82" t="s">
        <v>195</v>
      </c>
      <c r="D239" s="83"/>
      <c r="E239" s="83"/>
      <c r="F239" s="83"/>
      <c r="G239" s="83"/>
      <c r="H239" s="83"/>
      <c r="I239" s="83"/>
      <c r="J239" s="83"/>
      <c r="K239" s="83"/>
    </row>
    <row r="240" spans="2:11" x14ac:dyDescent="0.3">
      <c r="C240" s="2" t="s">
        <v>196</v>
      </c>
    </row>
    <row r="242" spans="3:5" x14ac:dyDescent="0.3">
      <c r="C242" s="1" t="s">
        <v>5237</v>
      </c>
      <c r="E242" s="80" t="s">
        <v>5238</v>
      </c>
    </row>
    <row r="243" spans="3:5" x14ac:dyDescent="0.3">
      <c r="E243" s="2" t="s">
        <v>5275</v>
      </c>
    </row>
  </sheetData>
  <mergeCells count="1">
    <mergeCell ref="C239:K239"/>
  </mergeCells>
  <hyperlinks>
    <hyperlink ref="J2" location="'Index'!A1" display="'Index'!A1" xr:uid="{1130E60B-31AA-4BAA-8F19-922CFDEC103A}"/>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744B5-C50E-4CE6-B0D1-95A4FD15C22E}">
  <sheetPr codeName="Sheet1"/>
  <dimension ref="A1:IV121"/>
  <sheetViews>
    <sheetView showGridLines="0" zoomScale="90" zoomScaleNormal="90" workbookViewId="0">
      <pane ySplit="6" topLeftCell="A11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2953</v>
      </c>
      <c r="J2" s="38" t="s">
        <v>4884</v>
      </c>
    </row>
    <row r="3" spans="1:54" ht="16.2" x14ac:dyDescent="0.35">
      <c r="C3" s="1" t="s">
        <v>28</v>
      </c>
      <c r="D3" s="21" t="s">
        <v>2954</v>
      </c>
      <c r="F3" s="73" t="s">
        <v>5172</v>
      </c>
      <c r="G3" s="13" t="s">
        <v>4805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135599094</v>
      </c>
      <c r="G10" s="24">
        <v>2637266.7799999998</v>
      </c>
      <c r="H10" s="24">
        <v>13.2</v>
      </c>
      <c r="I10" s="31"/>
      <c r="J10" s="31"/>
      <c r="K10" s="35"/>
    </row>
    <row r="11" spans="1:54" x14ac:dyDescent="0.3">
      <c r="B11" s="8" t="s">
        <v>44</v>
      </c>
      <c r="C11" s="57" t="s">
        <v>45</v>
      </c>
      <c r="D11" s="54" t="s">
        <v>46</v>
      </c>
      <c r="E11" s="6" t="s">
        <v>43</v>
      </c>
      <c r="F11" s="19">
        <v>125814000</v>
      </c>
      <c r="G11" s="24">
        <v>1819018.81</v>
      </c>
      <c r="H11" s="24">
        <v>9.1</v>
      </c>
      <c r="I11" s="31"/>
      <c r="J11" s="31"/>
      <c r="K11" s="35"/>
    </row>
    <row r="12" spans="1:54" x14ac:dyDescent="0.3">
      <c r="B12" s="8" t="s">
        <v>64</v>
      </c>
      <c r="C12" s="57" t="s">
        <v>65</v>
      </c>
      <c r="D12" s="54" t="s">
        <v>66</v>
      </c>
      <c r="E12" s="6" t="s">
        <v>67</v>
      </c>
      <c r="F12" s="19">
        <v>120769094</v>
      </c>
      <c r="G12" s="24">
        <v>1716008.06</v>
      </c>
      <c r="H12" s="24">
        <v>8.59</v>
      </c>
      <c r="I12" s="31"/>
      <c r="J12" s="31"/>
      <c r="K12" s="35"/>
    </row>
    <row r="13" spans="1:54" x14ac:dyDescent="0.3">
      <c r="B13" s="8" t="s">
        <v>47</v>
      </c>
      <c r="C13" s="57" t="s">
        <v>48</v>
      </c>
      <c r="D13" s="54" t="s">
        <v>49</v>
      </c>
      <c r="E13" s="6" t="s">
        <v>50</v>
      </c>
      <c r="F13" s="19">
        <v>64167002</v>
      </c>
      <c r="G13" s="24">
        <v>1002737.74</v>
      </c>
      <c r="H13" s="24">
        <v>5.0199999999999996</v>
      </c>
      <c r="I13" s="31"/>
      <c r="J13" s="31"/>
      <c r="K13" s="35"/>
    </row>
    <row r="14" spans="1:54" x14ac:dyDescent="0.3">
      <c r="B14" s="8" t="s">
        <v>329</v>
      </c>
      <c r="C14" s="57" t="s">
        <v>330</v>
      </c>
      <c r="D14" s="54" t="s">
        <v>331</v>
      </c>
      <c r="E14" s="6" t="s">
        <v>240</v>
      </c>
      <c r="F14" s="19">
        <v>47819429</v>
      </c>
      <c r="G14" s="24">
        <v>887624.24</v>
      </c>
      <c r="H14" s="24">
        <v>4.4400000000000004</v>
      </c>
      <c r="I14" s="31"/>
      <c r="J14" s="31"/>
      <c r="K14" s="35"/>
    </row>
    <row r="15" spans="1:54" x14ac:dyDescent="0.3">
      <c r="B15" s="8" t="s">
        <v>54</v>
      </c>
      <c r="C15" s="57" t="s">
        <v>55</v>
      </c>
      <c r="D15" s="54" t="s">
        <v>56</v>
      </c>
      <c r="E15" s="6" t="s">
        <v>57</v>
      </c>
      <c r="F15" s="19">
        <v>20925021</v>
      </c>
      <c r="G15" s="24">
        <v>769015.45</v>
      </c>
      <c r="H15" s="24">
        <v>3.85</v>
      </c>
      <c r="I15" s="31"/>
      <c r="J15" s="31"/>
      <c r="K15" s="35"/>
    </row>
    <row r="16" spans="1:54" x14ac:dyDescent="0.3">
      <c r="B16" s="8" t="s">
        <v>384</v>
      </c>
      <c r="C16" s="57" t="s">
        <v>385</v>
      </c>
      <c r="D16" s="54" t="s">
        <v>386</v>
      </c>
      <c r="E16" s="6" t="s">
        <v>100</v>
      </c>
      <c r="F16" s="19">
        <v>165924836</v>
      </c>
      <c r="G16" s="24">
        <v>693648.78</v>
      </c>
      <c r="H16" s="24">
        <v>3.47</v>
      </c>
      <c r="I16" s="31"/>
      <c r="J16" s="31"/>
      <c r="K16" s="35"/>
    </row>
    <row r="17" spans="2:11" x14ac:dyDescent="0.3">
      <c r="B17" s="8" t="s">
        <v>61</v>
      </c>
      <c r="C17" s="57" t="s">
        <v>62</v>
      </c>
      <c r="D17" s="54" t="s">
        <v>63</v>
      </c>
      <c r="E17" s="6" t="s">
        <v>50</v>
      </c>
      <c r="F17" s="19">
        <v>18204793</v>
      </c>
      <c r="G17" s="24">
        <v>630504.80000000005</v>
      </c>
      <c r="H17" s="24">
        <v>3.15</v>
      </c>
      <c r="I17" s="31"/>
      <c r="J17" s="31"/>
      <c r="K17" s="35"/>
    </row>
    <row r="18" spans="2:11" x14ac:dyDescent="0.3">
      <c r="B18" s="8" t="s">
        <v>51</v>
      </c>
      <c r="C18" s="57" t="s">
        <v>52</v>
      </c>
      <c r="D18" s="54" t="s">
        <v>53</v>
      </c>
      <c r="E18" s="6" t="s">
        <v>43</v>
      </c>
      <c r="F18" s="19">
        <v>50934888</v>
      </c>
      <c r="G18" s="24">
        <v>607245.73</v>
      </c>
      <c r="H18" s="24">
        <v>3.04</v>
      </c>
      <c r="I18" s="31"/>
      <c r="J18" s="31"/>
      <c r="K18" s="35"/>
    </row>
    <row r="19" spans="2:11" x14ac:dyDescent="0.3">
      <c r="B19" s="8" t="s">
        <v>72</v>
      </c>
      <c r="C19" s="57" t="s">
        <v>73</v>
      </c>
      <c r="D19" s="54" t="s">
        <v>74</v>
      </c>
      <c r="E19" s="6" t="s">
        <v>43</v>
      </c>
      <c r="F19" s="19">
        <v>68481717</v>
      </c>
      <c r="G19" s="24">
        <v>556276.99</v>
      </c>
      <c r="H19" s="24">
        <v>2.78</v>
      </c>
      <c r="I19" s="31"/>
      <c r="J19" s="31"/>
      <c r="K19" s="35"/>
    </row>
    <row r="20" spans="2:11" x14ac:dyDescent="0.3">
      <c r="B20" s="8" t="s">
        <v>58</v>
      </c>
      <c r="C20" s="57" t="s">
        <v>59</v>
      </c>
      <c r="D20" s="54" t="s">
        <v>60</v>
      </c>
      <c r="E20" s="6" t="s">
        <v>43</v>
      </c>
      <c r="F20" s="19">
        <v>26209315</v>
      </c>
      <c r="G20" s="24">
        <v>543764.66</v>
      </c>
      <c r="H20" s="24">
        <v>2.72</v>
      </c>
      <c r="I20" s="31"/>
      <c r="J20" s="31"/>
      <c r="K20" s="35"/>
    </row>
    <row r="21" spans="2:11" x14ac:dyDescent="0.3">
      <c r="B21" s="8" t="s">
        <v>393</v>
      </c>
      <c r="C21" s="57" t="s">
        <v>394</v>
      </c>
      <c r="D21" s="54" t="s">
        <v>395</v>
      </c>
      <c r="E21" s="6" t="s">
        <v>71</v>
      </c>
      <c r="F21" s="19">
        <v>15795305</v>
      </c>
      <c r="G21" s="24">
        <v>470194.64</v>
      </c>
      <c r="H21" s="24">
        <v>2.35</v>
      </c>
      <c r="I21" s="31"/>
      <c r="J21" s="31"/>
      <c r="K21" s="35"/>
    </row>
    <row r="22" spans="2:11" x14ac:dyDescent="0.3">
      <c r="B22" s="8" t="s">
        <v>535</v>
      </c>
      <c r="C22" s="57" t="s">
        <v>536</v>
      </c>
      <c r="D22" s="54" t="s">
        <v>537</v>
      </c>
      <c r="E22" s="6" t="s">
        <v>86</v>
      </c>
      <c r="F22" s="19">
        <v>4661222</v>
      </c>
      <c r="G22" s="24">
        <v>427923.49</v>
      </c>
      <c r="H22" s="24">
        <v>2.14</v>
      </c>
      <c r="I22" s="31"/>
      <c r="J22" s="31"/>
      <c r="K22" s="35"/>
    </row>
    <row r="23" spans="2:11" x14ac:dyDescent="0.3">
      <c r="B23" s="8" t="s">
        <v>97</v>
      </c>
      <c r="C23" s="57" t="s">
        <v>98</v>
      </c>
      <c r="D23" s="54" t="s">
        <v>99</v>
      </c>
      <c r="E23" s="6" t="s">
        <v>100</v>
      </c>
      <c r="F23" s="19">
        <v>15819581</v>
      </c>
      <c r="G23" s="24">
        <v>371491.22</v>
      </c>
      <c r="H23" s="24">
        <v>1.86</v>
      </c>
      <c r="I23" s="31"/>
      <c r="J23" s="31"/>
      <c r="K23" s="35"/>
    </row>
    <row r="24" spans="2:11" x14ac:dyDescent="0.3">
      <c r="B24" s="8" t="s">
        <v>458</v>
      </c>
      <c r="C24" s="57" t="s">
        <v>459</v>
      </c>
      <c r="D24" s="54" t="s">
        <v>460</v>
      </c>
      <c r="E24" s="6" t="s">
        <v>90</v>
      </c>
      <c r="F24" s="19">
        <v>19217885</v>
      </c>
      <c r="G24" s="24">
        <v>322399.24</v>
      </c>
      <c r="H24" s="24">
        <v>1.61</v>
      </c>
      <c r="I24" s="31"/>
      <c r="J24" s="31"/>
      <c r="K24" s="35"/>
    </row>
    <row r="25" spans="2:11" x14ac:dyDescent="0.3">
      <c r="B25" s="8" t="s">
        <v>848</v>
      </c>
      <c r="C25" s="57" t="s">
        <v>849</v>
      </c>
      <c r="D25" s="54" t="s">
        <v>850</v>
      </c>
      <c r="E25" s="6" t="s">
        <v>50</v>
      </c>
      <c r="F25" s="19">
        <v>18906685</v>
      </c>
      <c r="G25" s="24">
        <v>309426.81</v>
      </c>
      <c r="H25" s="24">
        <v>1.55</v>
      </c>
      <c r="I25" s="31"/>
      <c r="J25" s="31"/>
      <c r="K25" s="35"/>
    </row>
    <row r="26" spans="2:11" x14ac:dyDescent="0.3">
      <c r="B26" s="8" t="s">
        <v>348</v>
      </c>
      <c r="C26" s="57" t="s">
        <v>349</v>
      </c>
      <c r="D26" s="54" t="s">
        <v>350</v>
      </c>
      <c r="E26" s="6" t="s">
        <v>163</v>
      </c>
      <c r="F26" s="19">
        <v>123835870</v>
      </c>
      <c r="G26" s="24">
        <v>295113.26</v>
      </c>
      <c r="H26" s="24">
        <v>1.48</v>
      </c>
      <c r="I26" s="31"/>
      <c r="J26" s="31"/>
      <c r="K26" s="35"/>
    </row>
    <row r="27" spans="2:11" x14ac:dyDescent="0.3">
      <c r="B27" s="8" t="s">
        <v>68</v>
      </c>
      <c r="C27" s="57" t="s">
        <v>69</v>
      </c>
      <c r="D27" s="54" t="s">
        <v>70</v>
      </c>
      <c r="E27" s="6" t="s">
        <v>71</v>
      </c>
      <c r="F27" s="19">
        <v>2339419</v>
      </c>
      <c r="G27" s="24">
        <v>288193.03000000003</v>
      </c>
      <c r="H27" s="24">
        <v>1.44</v>
      </c>
      <c r="I27" s="31"/>
      <c r="J27" s="31"/>
      <c r="K27" s="35"/>
    </row>
    <row r="28" spans="2:11" x14ac:dyDescent="0.3">
      <c r="B28" s="8" t="s">
        <v>551</v>
      </c>
      <c r="C28" s="57" t="s">
        <v>552</v>
      </c>
      <c r="D28" s="54" t="s">
        <v>553</v>
      </c>
      <c r="E28" s="6" t="s">
        <v>119</v>
      </c>
      <c r="F28" s="19">
        <v>84519796</v>
      </c>
      <c r="G28" s="24">
        <v>282211.59999999998</v>
      </c>
      <c r="H28" s="24">
        <v>1.41</v>
      </c>
      <c r="I28" s="31"/>
      <c r="J28" s="31"/>
      <c r="K28" s="35"/>
    </row>
    <row r="29" spans="2:11" x14ac:dyDescent="0.3">
      <c r="B29" s="8" t="s">
        <v>399</v>
      </c>
      <c r="C29" s="57" t="s">
        <v>400</v>
      </c>
      <c r="D29" s="54" t="s">
        <v>401</v>
      </c>
      <c r="E29" s="6" t="s">
        <v>71</v>
      </c>
      <c r="F29" s="19">
        <v>37198231</v>
      </c>
      <c r="G29" s="24">
        <v>267641.27</v>
      </c>
      <c r="H29" s="24">
        <v>1.34</v>
      </c>
      <c r="I29" s="31"/>
      <c r="J29" s="31"/>
      <c r="K29" s="35"/>
    </row>
    <row r="30" spans="2:11" x14ac:dyDescent="0.3">
      <c r="B30" s="8" t="s">
        <v>815</v>
      </c>
      <c r="C30" s="57" t="s">
        <v>816</v>
      </c>
      <c r="D30" s="54" t="s">
        <v>817</v>
      </c>
      <c r="E30" s="6" t="s">
        <v>151</v>
      </c>
      <c r="F30" s="19">
        <v>7351621</v>
      </c>
      <c r="G30" s="24">
        <v>261350.13</v>
      </c>
      <c r="H30" s="24">
        <v>1.31</v>
      </c>
      <c r="I30" s="31"/>
      <c r="J30" s="31"/>
      <c r="K30" s="35"/>
    </row>
    <row r="31" spans="2:11" x14ac:dyDescent="0.3">
      <c r="B31" s="8" t="s">
        <v>1035</v>
      </c>
      <c r="C31" s="57" t="s">
        <v>1036</v>
      </c>
      <c r="D31" s="54" t="s">
        <v>1037</v>
      </c>
      <c r="E31" s="6" t="s">
        <v>1038</v>
      </c>
      <c r="F31" s="19">
        <v>63839052</v>
      </c>
      <c r="G31" s="24">
        <v>245524.99</v>
      </c>
      <c r="H31" s="24">
        <v>1.23</v>
      </c>
      <c r="I31" s="31"/>
      <c r="J31" s="31"/>
      <c r="K31" s="35"/>
    </row>
    <row r="32" spans="2:11" x14ac:dyDescent="0.3">
      <c r="B32" s="8" t="s">
        <v>309</v>
      </c>
      <c r="C32" s="57" t="s">
        <v>310</v>
      </c>
      <c r="D32" s="54" t="s">
        <v>311</v>
      </c>
      <c r="E32" s="6" t="s">
        <v>197</v>
      </c>
      <c r="F32" s="19">
        <v>147394188</v>
      </c>
      <c r="G32" s="24">
        <v>237334.12</v>
      </c>
      <c r="H32" s="24">
        <v>1.19</v>
      </c>
      <c r="I32" s="31"/>
      <c r="J32" s="31"/>
      <c r="K32" s="35"/>
    </row>
    <row r="33" spans="2:11" x14ac:dyDescent="0.3">
      <c r="B33" s="8" t="s">
        <v>116</v>
      </c>
      <c r="C33" s="57" t="s">
        <v>117</v>
      </c>
      <c r="D33" s="54" t="s">
        <v>118</v>
      </c>
      <c r="E33" s="6" t="s">
        <v>119</v>
      </c>
      <c r="F33" s="19">
        <v>80786795</v>
      </c>
      <c r="G33" s="24">
        <v>234079.74</v>
      </c>
      <c r="H33" s="24">
        <v>1.17</v>
      </c>
      <c r="I33" s="31"/>
      <c r="J33" s="31"/>
      <c r="K33" s="35"/>
    </row>
    <row r="34" spans="2:11" x14ac:dyDescent="0.3">
      <c r="B34" s="8" t="s">
        <v>75</v>
      </c>
      <c r="C34" s="57" t="s">
        <v>76</v>
      </c>
      <c r="D34" s="54" t="s">
        <v>77</v>
      </c>
      <c r="E34" s="6" t="s">
        <v>78</v>
      </c>
      <c r="F34" s="19">
        <v>2073772</v>
      </c>
      <c r="G34" s="24">
        <v>232469.84</v>
      </c>
      <c r="H34" s="24">
        <v>1.1599999999999999</v>
      </c>
      <c r="I34" s="31"/>
      <c r="J34" s="31"/>
      <c r="K34" s="35"/>
    </row>
    <row r="35" spans="2:11" x14ac:dyDescent="0.3">
      <c r="B35" s="8" t="s">
        <v>793</v>
      </c>
      <c r="C35" s="57" t="s">
        <v>794</v>
      </c>
      <c r="D35" s="54" t="s">
        <v>795</v>
      </c>
      <c r="E35" s="6" t="s">
        <v>163</v>
      </c>
      <c r="F35" s="19">
        <v>3961298</v>
      </c>
      <c r="G35" s="24">
        <v>223555.85</v>
      </c>
      <c r="H35" s="24">
        <v>1.1200000000000001</v>
      </c>
      <c r="I35" s="31"/>
      <c r="J35" s="31"/>
      <c r="K35" s="35"/>
    </row>
    <row r="36" spans="2:11" x14ac:dyDescent="0.3">
      <c r="B36" s="8" t="s">
        <v>1039</v>
      </c>
      <c r="C36" s="57" t="s">
        <v>1040</v>
      </c>
      <c r="D36" s="54" t="s">
        <v>1041</v>
      </c>
      <c r="E36" s="6" t="s">
        <v>86</v>
      </c>
      <c r="F36" s="19">
        <v>9697544</v>
      </c>
      <c r="G36" s="24">
        <v>195638.25</v>
      </c>
      <c r="H36" s="24">
        <v>0.98</v>
      </c>
      <c r="I36" s="31"/>
      <c r="J36" s="31"/>
      <c r="K36" s="35"/>
    </row>
    <row r="37" spans="2:11" x14ac:dyDescent="0.3">
      <c r="B37" s="8" t="s">
        <v>544</v>
      </c>
      <c r="C37" s="57" t="s">
        <v>545</v>
      </c>
      <c r="D37" s="54" t="s">
        <v>546</v>
      </c>
      <c r="E37" s="6" t="s">
        <v>547</v>
      </c>
      <c r="F37" s="19">
        <v>13154033</v>
      </c>
      <c r="G37" s="24">
        <v>188470.98</v>
      </c>
      <c r="H37" s="24">
        <v>0.94</v>
      </c>
      <c r="I37" s="31"/>
      <c r="J37" s="31"/>
      <c r="K37" s="35"/>
    </row>
    <row r="38" spans="2:11" x14ac:dyDescent="0.3">
      <c r="B38" s="8" t="s">
        <v>1042</v>
      </c>
      <c r="C38" s="57" t="s">
        <v>1043</v>
      </c>
      <c r="D38" s="54" t="s">
        <v>1044</v>
      </c>
      <c r="E38" s="6" t="s">
        <v>151</v>
      </c>
      <c r="F38" s="19">
        <v>8062748</v>
      </c>
      <c r="G38" s="24">
        <v>182145.54</v>
      </c>
      <c r="H38" s="24">
        <v>0.91</v>
      </c>
      <c r="I38" s="31"/>
      <c r="J38" s="31"/>
      <c r="K38" s="35"/>
    </row>
    <row r="39" spans="2:11" x14ac:dyDescent="0.3">
      <c r="B39" s="8" t="s">
        <v>396</v>
      </c>
      <c r="C39" s="57" t="s">
        <v>397</v>
      </c>
      <c r="D39" s="54" t="s">
        <v>398</v>
      </c>
      <c r="E39" s="6" t="s">
        <v>50</v>
      </c>
      <c r="F39" s="19">
        <v>11305981</v>
      </c>
      <c r="G39" s="24">
        <v>177944.83</v>
      </c>
      <c r="H39" s="24">
        <v>0.89</v>
      </c>
      <c r="I39" s="31"/>
      <c r="J39" s="31"/>
      <c r="K39" s="35"/>
    </row>
    <row r="40" spans="2:11" x14ac:dyDescent="0.3">
      <c r="B40" s="8" t="s">
        <v>966</v>
      </c>
      <c r="C40" s="57" t="s">
        <v>967</v>
      </c>
      <c r="D40" s="54" t="s">
        <v>968</v>
      </c>
      <c r="E40" s="6" t="s">
        <v>78</v>
      </c>
      <c r="F40" s="19">
        <v>6841682</v>
      </c>
      <c r="G40" s="24">
        <v>174175.54</v>
      </c>
      <c r="H40" s="24">
        <v>0.87</v>
      </c>
      <c r="I40" s="31"/>
      <c r="J40" s="31"/>
      <c r="K40" s="35"/>
    </row>
    <row r="41" spans="2:11" x14ac:dyDescent="0.3">
      <c r="B41" s="8" t="s">
        <v>960</v>
      </c>
      <c r="C41" s="57" t="s">
        <v>961</v>
      </c>
      <c r="D41" s="54" t="s">
        <v>962</v>
      </c>
      <c r="E41" s="6" t="s">
        <v>71</v>
      </c>
      <c r="F41" s="19">
        <v>1976783</v>
      </c>
      <c r="G41" s="24">
        <v>170141.71</v>
      </c>
      <c r="H41" s="24">
        <v>0.85</v>
      </c>
      <c r="I41" s="31"/>
      <c r="J41" s="31"/>
      <c r="K41" s="35"/>
    </row>
    <row r="42" spans="2:11" x14ac:dyDescent="0.3">
      <c r="B42" s="8" t="s">
        <v>1045</v>
      </c>
      <c r="C42" s="57" t="s">
        <v>1046</v>
      </c>
      <c r="D42" s="54" t="s">
        <v>1047</v>
      </c>
      <c r="E42" s="6" t="s">
        <v>197</v>
      </c>
      <c r="F42" s="19">
        <v>16911670</v>
      </c>
      <c r="G42" s="24">
        <v>168017.44</v>
      </c>
      <c r="H42" s="24">
        <v>0.84</v>
      </c>
      <c r="I42" s="31"/>
      <c r="J42" s="31"/>
      <c r="K42" s="35"/>
    </row>
    <row r="43" spans="2:11" x14ac:dyDescent="0.3">
      <c r="B43" s="8" t="s">
        <v>1048</v>
      </c>
      <c r="C43" s="57" t="s">
        <v>1049</v>
      </c>
      <c r="D43" s="54" t="s">
        <v>1050</v>
      </c>
      <c r="E43" s="6" t="s">
        <v>86</v>
      </c>
      <c r="F43" s="19">
        <v>58387396</v>
      </c>
      <c r="G43" s="24">
        <v>167367.47</v>
      </c>
      <c r="H43" s="24">
        <v>0.84</v>
      </c>
      <c r="I43" s="31"/>
      <c r="J43" s="31"/>
      <c r="K43" s="35"/>
    </row>
    <row r="44" spans="2:11" x14ac:dyDescent="0.3">
      <c r="B44" s="8" t="s">
        <v>423</v>
      </c>
      <c r="C44" s="57" t="s">
        <v>424</v>
      </c>
      <c r="D44" s="54" t="s">
        <v>425</v>
      </c>
      <c r="E44" s="6" t="s">
        <v>426</v>
      </c>
      <c r="F44" s="19">
        <v>69234598</v>
      </c>
      <c r="G44" s="24">
        <v>165747.63</v>
      </c>
      <c r="H44" s="24">
        <v>0.83</v>
      </c>
      <c r="I44" s="31"/>
      <c r="J44" s="31"/>
      <c r="K44" s="35"/>
    </row>
    <row r="45" spans="2:11" x14ac:dyDescent="0.3">
      <c r="B45" s="8" t="s">
        <v>104</v>
      </c>
      <c r="C45" s="57" t="s">
        <v>105</v>
      </c>
      <c r="D45" s="54" t="s">
        <v>106</v>
      </c>
      <c r="E45" s="6" t="s">
        <v>107</v>
      </c>
      <c r="F45" s="19">
        <v>25807187</v>
      </c>
      <c r="G45" s="24">
        <v>163488.53</v>
      </c>
      <c r="H45" s="24">
        <v>0.82</v>
      </c>
      <c r="I45" s="31"/>
      <c r="J45" s="31"/>
      <c r="K45" s="35"/>
    </row>
    <row r="46" spans="2:11" x14ac:dyDescent="0.3">
      <c r="B46" s="8" t="s">
        <v>1051</v>
      </c>
      <c r="C46" s="57" t="s">
        <v>1052</v>
      </c>
      <c r="D46" s="54" t="s">
        <v>1053</v>
      </c>
      <c r="E46" s="6" t="s">
        <v>1054</v>
      </c>
      <c r="F46" s="19">
        <v>40486360</v>
      </c>
      <c r="G46" s="24">
        <v>160852.31</v>
      </c>
      <c r="H46" s="24">
        <v>0.8</v>
      </c>
      <c r="I46" s="31"/>
      <c r="J46" s="31"/>
      <c r="K46" s="35"/>
    </row>
    <row r="47" spans="2:11" x14ac:dyDescent="0.3">
      <c r="B47" s="8" t="s">
        <v>1055</v>
      </c>
      <c r="C47" s="57" t="s">
        <v>1056</v>
      </c>
      <c r="D47" s="54" t="s">
        <v>1057</v>
      </c>
      <c r="E47" s="6" t="s">
        <v>86</v>
      </c>
      <c r="F47" s="19">
        <v>24947895</v>
      </c>
      <c r="G47" s="24">
        <v>159504.37</v>
      </c>
      <c r="H47" s="24">
        <v>0.8</v>
      </c>
      <c r="I47" s="31"/>
      <c r="J47" s="31"/>
      <c r="K47" s="35"/>
    </row>
    <row r="48" spans="2:11" x14ac:dyDescent="0.3">
      <c r="B48" s="8" t="s">
        <v>1058</v>
      </c>
      <c r="C48" s="57" t="s">
        <v>1059</v>
      </c>
      <c r="D48" s="54" t="s">
        <v>1060</v>
      </c>
      <c r="E48" s="6" t="s">
        <v>325</v>
      </c>
      <c r="F48" s="19">
        <v>6391167</v>
      </c>
      <c r="G48" s="24">
        <v>153145.14000000001</v>
      </c>
      <c r="H48" s="24">
        <v>0.77</v>
      </c>
      <c r="I48" s="31"/>
      <c r="J48" s="31"/>
      <c r="K48" s="35"/>
    </row>
    <row r="49" spans="2:11" x14ac:dyDescent="0.3">
      <c r="B49" s="8" t="s">
        <v>79</v>
      </c>
      <c r="C49" s="57" t="s">
        <v>80</v>
      </c>
      <c r="D49" s="54" t="s">
        <v>81</v>
      </c>
      <c r="E49" s="6" t="s">
        <v>82</v>
      </c>
      <c r="F49" s="19">
        <v>19082878</v>
      </c>
      <c r="G49" s="24">
        <v>148245.34</v>
      </c>
      <c r="H49" s="24">
        <v>0.74</v>
      </c>
      <c r="I49" s="31"/>
      <c r="J49" s="31"/>
      <c r="K49" s="35"/>
    </row>
    <row r="50" spans="2:11" x14ac:dyDescent="0.3">
      <c r="B50" s="8" t="s">
        <v>387</v>
      </c>
      <c r="C50" s="57" t="s">
        <v>388</v>
      </c>
      <c r="D50" s="54" t="s">
        <v>389</v>
      </c>
      <c r="E50" s="6" t="s">
        <v>90</v>
      </c>
      <c r="F50" s="19">
        <v>10027695</v>
      </c>
      <c r="G50" s="24">
        <v>146975.93</v>
      </c>
      <c r="H50" s="24">
        <v>0.74</v>
      </c>
      <c r="I50" s="31"/>
      <c r="J50" s="31"/>
      <c r="K50" s="35"/>
    </row>
    <row r="51" spans="2:11" x14ac:dyDescent="0.3">
      <c r="B51" s="8" t="s">
        <v>1061</v>
      </c>
      <c r="C51" s="57" t="s">
        <v>1062</v>
      </c>
      <c r="D51" s="54" t="s">
        <v>1063</v>
      </c>
      <c r="E51" s="6" t="s">
        <v>82</v>
      </c>
      <c r="F51" s="19">
        <v>7988839</v>
      </c>
      <c r="G51" s="24">
        <v>144773.74</v>
      </c>
      <c r="H51" s="24">
        <v>0.72</v>
      </c>
      <c r="I51" s="31"/>
      <c r="J51" s="31"/>
      <c r="K51" s="35"/>
    </row>
    <row r="52" spans="2:11" x14ac:dyDescent="0.3">
      <c r="B52" s="8" t="s">
        <v>1064</v>
      </c>
      <c r="C52" s="57" t="s">
        <v>1065</v>
      </c>
      <c r="D52" s="54" t="s">
        <v>1066</v>
      </c>
      <c r="E52" s="6" t="s">
        <v>90</v>
      </c>
      <c r="F52" s="19">
        <v>10873259</v>
      </c>
      <c r="G52" s="24">
        <v>136046.22</v>
      </c>
      <c r="H52" s="24">
        <v>0.68</v>
      </c>
      <c r="I52" s="31"/>
      <c r="J52" s="31"/>
      <c r="K52" s="35"/>
    </row>
    <row r="53" spans="2:11" x14ac:dyDescent="0.3">
      <c r="B53" s="8" t="s">
        <v>91</v>
      </c>
      <c r="C53" s="57" t="s">
        <v>92</v>
      </c>
      <c r="D53" s="54" t="s">
        <v>93</v>
      </c>
      <c r="E53" s="6" t="s">
        <v>71</v>
      </c>
      <c r="F53" s="19">
        <v>2449674</v>
      </c>
      <c r="G53" s="24">
        <v>130653.36</v>
      </c>
      <c r="H53" s="24">
        <v>0.65</v>
      </c>
      <c r="I53" s="31"/>
      <c r="J53" s="31"/>
      <c r="K53" s="35"/>
    </row>
    <row r="54" spans="2:11" x14ac:dyDescent="0.3">
      <c r="B54" s="8" t="s">
        <v>1067</v>
      </c>
      <c r="C54" s="57" t="s">
        <v>1068</v>
      </c>
      <c r="D54" s="54" t="s">
        <v>1069</v>
      </c>
      <c r="E54" s="6" t="s">
        <v>489</v>
      </c>
      <c r="F54" s="19">
        <v>11607412</v>
      </c>
      <c r="G54" s="24">
        <v>128412.8</v>
      </c>
      <c r="H54" s="24">
        <v>0.64</v>
      </c>
      <c r="I54" s="31"/>
      <c r="J54" s="31"/>
      <c r="K54" s="35"/>
    </row>
    <row r="55" spans="2:11" x14ac:dyDescent="0.3">
      <c r="B55" s="8" t="s">
        <v>338</v>
      </c>
      <c r="C55" s="57" t="s">
        <v>339</v>
      </c>
      <c r="D55" s="54" t="s">
        <v>340</v>
      </c>
      <c r="E55" s="6" t="s">
        <v>50</v>
      </c>
      <c r="F55" s="19">
        <v>50629181</v>
      </c>
      <c r="G55" s="24">
        <v>126405.88</v>
      </c>
      <c r="H55" s="24">
        <v>0.63</v>
      </c>
      <c r="I55" s="31"/>
      <c r="J55" s="31"/>
      <c r="K55" s="35"/>
    </row>
    <row r="56" spans="2:11" x14ac:dyDescent="0.3">
      <c r="B56" s="8" t="s">
        <v>1070</v>
      </c>
      <c r="C56" s="57" t="s">
        <v>1071</v>
      </c>
      <c r="D56" s="54" t="s">
        <v>1072</v>
      </c>
      <c r="E56" s="6" t="s">
        <v>155</v>
      </c>
      <c r="F56" s="19">
        <v>1800794</v>
      </c>
      <c r="G56" s="24">
        <v>123903.63</v>
      </c>
      <c r="H56" s="24">
        <v>0.62</v>
      </c>
      <c r="I56" s="31"/>
      <c r="J56" s="31"/>
      <c r="K56" s="35"/>
    </row>
    <row r="57" spans="2:11" x14ac:dyDescent="0.3">
      <c r="B57" s="8" t="s">
        <v>1073</v>
      </c>
      <c r="C57" s="57" t="s">
        <v>1074</v>
      </c>
      <c r="D57" s="54" t="s">
        <v>1075</v>
      </c>
      <c r="E57" s="6" t="s">
        <v>1076</v>
      </c>
      <c r="F57" s="19">
        <v>4642641</v>
      </c>
      <c r="G57" s="24">
        <v>116989.91</v>
      </c>
      <c r="H57" s="24">
        <v>0.59</v>
      </c>
      <c r="I57" s="31"/>
      <c r="J57" s="31"/>
      <c r="K57" s="35"/>
    </row>
    <row r="58" spans="2:11" x14ac:dyDescent="0.3">
      <c r="B58" s="8" t="s">
        <v>982</v>
      </c>
      <c r="C58" s="57" t="s">
        <v>983</v>
      </c>
      <c r="D58" s="54" t="s">
        <v>984</v>
      </c>
      <c r="E58" s="6" t="s">
        <v>71</v>
      </c>
      <c r="F58" s="19">
        <v>2313823</v>
      </c>
      <c r="G58" s="24">
        <v>99709.57</v>
      </c>
      <c r="H58" s="24">
        <v>0.5</v>
      </c>
      <c r="I58" s="31"/>
      <c r="J58" s="31"/>
      <c r="K58" s="35"/>
    </row>
    <row r="59" spans="2:11" x14ac:dyDescent="0.3">
      <c r="B59" s="8" t="s">
        <v>1077</v>
      </c>
      <c r="C59" s="57" t="s">
        <v>1078</v>
      </c>
      <c r="D59" s="54" t="s">
        <v>1079</v>
      </c>
      <c r="E59" s="6" t="s">
        <v>43</v>
      </c>
      <c r="F59" s="19">
        <v>11738460</v>
      </c>
      <c r="G59" s="24">
        <v>95897.35</v>
      </c>
      <c r="H59" s="24">
        <v>0.48</v>
      </c>
      <c r="I59" s="31"/>
      <c r="J59" s="31"/>
      <c r="K59" s="35"/>
    </row>
    <row r="60" spans="2:11" x14ac:dyDescent="0.3">
      <c r="C60" s="58" t="s">
        <v>175</v>
      </c>
      <c r="D60" s="54"/>
      <c r="E60" s="6"/>
      <c r="F60" s="19"/>
      <c r="G60" s="25">
        <v>19956674.739999998</v>
      </c>
      <c r="H60" s="25">
        <v>99.85</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187</v>
      </c>
      <c r="C102" s="57" t="s">
        <v>188</v>
      </c>
      <c r="D102" s="54"/>
      <c r="E102" s="6"/>
      <c r="F102" s="19"/>
      <c r="G102" s="24">
        <v>12399.34</v>
      </c>
      <c r="H102" s="24">
        <v>0.06</v>
      </c>
      <c r="I102" s="31"/>
      <c r="J102" s="31"/>
      <c r="K102" s="35"/>
    </row>
    <row r="103" spans="1:54" x14ac:dyDescent="0.3">
      <c r="C103" s="58" t="s">
        <v>175</v>
      </c>
      <c r="D103" s="54"/>
      <c r="E103" s="6"/>
      <c r="F103" s="19"/>
      <c r="G103" s="25">
        <v>12399.34</v>
      </c>
      <c r="H103" s="25">
        <v>0.06</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5128</v>
      </c>
      <c r="D106" s="54"/>
      <c r="E106" s="6"/>
      <c r="F106" s="19"/>
      <c r="G106" s="24" t="s">
        <v>2</v>
      </c>
      <c r="H106" s="24" t="s">
        <v>2</v>
      </c>
      <c r="I106" s="31"/>
      <c r="J106" s="31"/>
      <c r="K106" s="35"/>
      <c r="L106" s="3"/>
      <c r="AI106" s="3"/>
      <c r="AV106" s="3"/>
      <c r="AX106" s="3"/>
      <c r="BB106" s="3"/>
    </row>
    <row r="107" spans="1:54" x14ac:dyDescent="0.3">
      <c r="B107" s="8"/>
      <c r="C107" s="57" t="s">
        <v>189</v>
      </c>
      <c r="D107" s="54"/>
      <c r="E107" s="6"/>
      <c r="F107" s="19"/>
      <c r="G107" s="24">
        <v>17262.580000000002</v>
      </c>
      <c r="H107" s="24">
        <v>0.09</v>
      </c>
      <c r="I107" s="31"/>
      <c r="J107" s="31"/>
      <c r="K107" s="35"/>
    </row>
    <row r="108" spans="1:54" x14ac:dyDescent="0.3">
      <c r="C108" s="58" t="s">
        <v>175</v>
      </c>
      <c r="D108" s="54"/>
      <c r="E108" s="6"/>
      <c r="F108" s="19"/>
      <c r="G108" s="25">
        <v>17262.580000000002</v>
      </c>
      <c r="H108" s="25">
        <v>0.09</v>
      </c>
      <c r="I108" s="31"/>
      <c r="J108" s="31"/>
      <c r="K108" s="35"/>
    </row>
    <row r="109" spans="1:54" x14ac:dyDescent="0.3">
      <c r="C109" s="57"/>
      <c r="D109" s="54"/>
      <c r="E109" s="6"/>
      <c r="F109" s="19"/>
      <c r="G109" s="24"/>
      <c r="H109" s="24"/>
      <c r="I109" s="31"/>
      <c r="J109" s="31"/>
      <c r="K109" s="35"/>
    </row>
    <row r="110" spans="1:54" x14ac:dyDescent="0.3">
      <c r="C110" s="60" t="s">
        <v>190</v>
      </c>
      <c r="D110" s="55"/>
      <c r="E110" s="5"/>
      <c r="F110" s="20"/>
      <c r="G110" s="26">
        <v>19986336.66</v>
      </c>
      <c r="H110" s="26">
        <v>100</v>
      </c>
      <c r="I110" s="32"/>
      <c r="J110" s="32"/>
      <c r="K110" s="36"/>
    </row>
    <row r="113" spans="3:11" x14ac:dyDescent="0.3">
      <c r="C113" s="1" t="s">
        <v>191</v>
      </c>
    </row>
    <row r="114" spans="3:11" x14ac:dyDescent="0.3">
      <c r="C114" s="37" t="s">
        <v>192</v>
      </c>
      <c r="D114" s="37"/>
      <c r="E114" s="37"/>
      <c r="F114" s="37"/>
      <c r="G114" s="37"/>
      <c r="H114" s="37"/>
      <c r="I114" s="37"/>
      <c r="J114" s="37"/>
      <c r="K114" s="37"/>
    </row>
    <row r="115" spans="3:11" x14ac:dyDescent="0.3">
      <c r="C115" s="2" t="s">
        <v>193</v>
      </c>
    </row>
    <row r="116" spans="3:11" x14ac:dyDescent="0.3">
      <c r="C116" s="2" t="s">
        <v>194</v>
      </c>
    </row>
    <row r="117" spans="3:11" ht="30" customHeight="1" x14ac:dyDescent="0.3">
      <c r="C117" s="82" t="s">
        <v>195</v>
      </c>
      <c r="D117" s="83"/>
      <c r="E117" s="83"/>
      <c r="F117" s="83"/>
      <c r="G117" s="83"/>
      <c r="H117" s="83"/>
      <c r="I117" s="83"/>
      <c r="J117" s="83"/>
      <c r="K117" s="83"/>
    </row>
    <row r="118" spans="3:11" x14ac:dyDescent="0.3">
      <c r="C118" s="2" t="s">
        <v>196</v>
      </c>
    </row>
    <row r="120" spans="3:11" x14ac:dyDescent="0.3">
      <c r="C120" s="1" t="s">
        <v>5237</v>
      </c>
      <c r="E120" s="80" t="s">
        <v>5238</v>
      </c>
    </row>
    <row r="121" spans="3:11" x14ac:dyDescent="0.3">
      <c r="E121" s="2" t="s">
        <v>5248</v>
      </c>
    </row>
  </sheetData>
  <mergeCells count="1">
    <mergeCell ref="C117:K117"/>
  </mergeCells>
  <hyperlinks>
    <hyperlink ref="J2" location="'Index'!A1" display="'Index'!A1" xr:uid="{AF586126-B894-4053-990C-58BD9A7C6B08}"/>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ECD2E-9C7D-4D95-9CCB-6D41D956C161}">
  <sheetPr codeName="Sheet1"/>
  <dimension ref="A1:IV96"/>
  <sheetViews>
    <sheetView showGridLines="0" zoomScale="90" zoomScaleNormal="90" workbookViewId="0">
      <pane ySplit="6" topLeftCell="A8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2955</v>
      </c>
      <c r="J2" s="38" t="s">
        <v>4884</v>
      </c>
    </row>
    <row r="3" spans="1:54" ht="16.2" x14ac:dyDescent="0.35">
      <c r="C3" s="1" t="s">
        <v>28</v>
      </c>
      <c r="D3" s="21" t="s">
        <v>2956</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64</v>
      </c>
      <c r="C10" s="57" t="s">
        <v>65</v>
      </c>
      <c r="D10" s="54" t="s">
        <v>66</v>
      </c>
      <c r="E10" s="6" t="s">
        <v>67</v>
      </c>
      <c r="F10" s="19">
        <v>38366</v>
      </c>
      <c r="G10" s="24">
        <v>545.14</v>
      </c>
      <c r="H10" s="24">
        <v>7.64</v>
      </c>
      <c r="I10" s="31"/>
      <c r="J10" s="31"/>
      <c r="K10" s="35"/>
    </row>
    <row r="11" spans="1:54" x14ac:dyDescent="0.3">
      <c r="B11" s="8" t="s">
        <v>40</v>
      </c>
      <c r="C11" s="57" t="s">
        <v>41</v>
      </c>
      <c r="D11" s="54" t="s">
        <v>42</v>
      </c>
      <c r="E11" s="6" t="s">
        <v>43</v>
      </c>
      <c r="F11" s="19">
        <v>28000</v>
      </c>
      <c r="G11" s="24">
        <v>544.57000000000005</v>
      </c>
      <c r="H11" s="24">
        <v>7.63</v>
      </c>
      <c r="I11" s="31"/>
      <c r="J11" s="31"/>
      <c r="K11" s="35"/>
    </row>
    <row r="12" spans="1:54" x14ac:dyDescent="0.3">
      <c r="B12" s="8" t="s">
        <v>44</v>
      </c>
      <c r="C12" s="57" t="s">
        <v>45</v>
      </c>
      <c r="D12" s="54" t="s">
        <v>46</v>
      </c>
      <c r="E12" s="6" t="s">
        <v>43</v>
      </c>
      <c r="F12" s="19">
        <v>35700</v>
      </c>
      <c r="G12" s="24">
        <v>516.15</v>
      </c>
      <c r="H12" s="24">
        <v>7.23</v>
      </c>
      <c r="I12" s="31"/>
      <c r="J12" s="31"/>
      <c r="K12" s="35"/>
    </row>
    <row r="13" spans="1:54" x14ac:dyDescent="0.3">
      <c r="B13" s="8" t="s">
        <v>1776</v>
      </c>
      <c r="C13" s="57" t="s">
        <v>1777</v>
      </c>
      <c r="D13" s="54" t="s">
        <v>1778</v>
      </c>
      <c r="E13" s="6" t="s">
        <v>489</v>
      </c>
      <c r="F13" s="19">
        <v>55000</v>
      </c>
      <c r="G13" s="24">
        <v>324.67</v>
      </c>
      <c r="H13" s="24">
        <v>4.55</v>
      </c>
      <c r="I13" s="31"/>
      <c r="J13" s="31"/>
      <c r="K13" s="35"/>
    </row>
    <row r="14" spans="1:54" x14ac:dyDescent="0.3">
      <c r="B14" s="8" t="s">
        <v>51</v>
      </c>
      <c r="C14" s="57" t="s">
        <v>52</v>
      </c>
      <c r="D14" s="54" t="s">
        <v>53</v>
      </c>
      <c r="E14" s="6" t="s">
        <v>43</v>
      </c>
      <c r="F14" s="19">
        <v>27000</v>
      </c>
      <c r="G14" s="24">
        <v>321.89</v>
      </c>
      <c r="H14" s="24">
        <v>4.51</v>
      </c>
      <c r="I14" s="31"/>
      <c r="J14" s="31"/>
      <c r="K14" s="35"/>
    </row>
    <row r="15" spans="1:54" x14ac:dyDescent="0.3">
      <c r="B15" s="8" t="s">
        <v>213</v>
      </c>
      <c r="C15" s="57" t="s">
        <v>214</v>
      </c>
      <c r="D15" s="54" t="s">
        <v>215</v>
      </c>
      <c r="E15" s="6" t="s">
        <v>151</v>
      </c>
      <c r="F15" s="19">
        <v>55000</v>
      </c>
      <c r="G15" s="24">
        <v>312.57</v>
      </c>
      <c r="H15" s="24">
        <v>4.38</v>
      </c>
      <c r="I15" s="31"/>
      <c r="J15" s="31"/>
      <c r="K15" s="35"/>
    </row>
    <row r="16" spans="1:54" x14ac:dyDescent="0.3">
      <c r="B16" s="8" t="s">
        <v>319</v>
      </c>
      <c r="C16" s="57" t="s">
        <v>320</v>
      </c>
      <c r="D16" s="54" t="s">
        <v>321</v>
      </c>
      <c r="E16" s="6" t="s">
        <v>137</v>
      </c>
      <c r="F16" s="19">
        <v>10200</v>
      </c>
      <c r="G16" s="24">
        <v>312.33</v>
      </c>
      <c r="H16" s="24">
        <v>4.38</v>
      </c>
      <c r="I16" s="31"/>
      <c r="J16" s="31"/>
      <c r="K16" s="35"/>
    </row>
    <row r="17" spans="2:11" x14ac:dyDescent="0.3">
      <c r="B17" s="8" t="s">
        <v>909</v>
      </c>
      <c r="C17" s="57" t="s">
        <v>910</v>
      </c>
      <c r="D17" s="54" t="s">
        <v>911</v>
      </c>
      <c r="E17" s="6" t="s">
        <v>155</v>
      </c>
      <c r="F17" s="19">
        <v>55000</v>
      </c>
      <c r="G17" s="24">
        <v>307.62</v>
      </c>
      <c r="H17" s="24">
        <v>4.3099999999999996</v>
      </c>
      <c r="I17" s="31"/>
      <c r="J17" s="31"/>
      <c r="K17" s="35"/>
    </row>
    <row r="18" spans="2:11" x14ac:dyDescent="0.3">
      <c r="B18" s="8" t="s">
        <v>357</v>
      </c>
      <c r="C18" s="57" t="s">
        <v>358</v>
      </c>
      <c r="D18" s="54" t="s">
        <v>359</v>
      </c>
      <c r="E18" s="6" t="s">
        <v>197</v>
      </c>
      <c r="F18" s="19">
        <v>47000</v>
      </c>
      <c r="G18" s="24">
        <v>303.02999999999997</v>
      </c>
      <c r="H18" s="24">
        <v>4.25</v>
      </c>
      <c r="I18" s="31"/>
      <c r="J18" s="31"/>
      <c r="K18" s="35"/>
    </row>
    <row r="19" spans="2:11" x14ac:dyDescent="0.3">
      <c r="B19" s="8" t="s">
        <v>54</v>
      </c>
      <c r="C19" s="57" t="s">
        <v>55</v>
      </c>
      <c r="D19" s="54" t="s">
        <v>56</v>
      </c>
      <c r="E19" s="6" t="s">
        <v>57</v>
      </c>
      <c r="F19" s="19">
        <v>8000</v>
      </c>
      <c r="G19" s="24">
        <v>294.01</v>
      </c>
      <c r="H19" s="24">
        <v>4.12</v>
      </c>
      <c r="I19" s="31"/>
      <c r="J19" s="31"/>
      <c r="K19" s="35"/>
    </row>
    <row r="20" spans="2:11" x14ac:dyDescent="0.3">
      <c r="B20" s="8" t="s">
        <v>207</v>
      </c>
      <c r="C20" s="57" t="s">
        <v>208</v>
      </c>
      <c r="D20" s="54" t="s">
        <v>209</v>
      </c>
      <c r="E20" s="6" t="s">
        <v>78</v>
      </c>
      <c r="F20" s="19">
        <v>950</v>
      </c>
      <c r="G20" s="24">
        <v>281.14999999999998</v>
      </c>
      <c r="H20" s="24">
        <v>3.94</v>
      </c>
      <c r="I20" s="31"/>
      <c r="J20" s="31"/>
      <c r="K20" s="35"/>
    </row>
    <row r="21" spans="2:11" x14ac:dyDescent="0.3">
      <c r="B21" s="8" t="s">
        <v>2233</v>
      </c>
      <c r="C21" s="57" t="s">
        <v>2234</v>
      </c>
      <c r="D21" s="54" t="s">
        <v>2235</v>
      </c>
      <c r="E21" s="6" t="s">
        <v>159</v>
      </c>
      <c r="F21" s="19">
        <v>31000</v>
      </c>
      <c r="G21" s="24">
        <v>247.33</v>
      </c>
      <c r="H21" s="24">
        <v>3.47</v>
      </c>
      <c r="I21" s="31"/>
      <c r="J21" s="31"/>
      <c r="K21" s="35"/>
    </row>
    <row r="22" spans="2:11" x14ac:dyDescent="0.3">
      <c r="B22" s="8" t="s">
        <v>518</v>
      </c>
      <c r="C22" s="57" t="s">
        <v>519</v>
      </c>
      <c r="D22" s="54" t="s">
        <v>520</v>
      </c>
      <c r="E22" s="6" t="s">
        <v>287</v>
      </c>
      <c r="F22" s="19">
        <v>9673</v>
      </c>
      <c r="G22" s="24">
        <v>244.16</v>
      </c>
      <c r="H22" s="24">
        <v>3.42</v>
      </c>
      <c r="I22" s="31"/>
      <c r="J22" s="31"/>
      <c r="K22" s="35"/>
    </row>
    <row r="23" spans="2:11" x14ac:dyDescent="0.3">
      <c r="B23" s="8" t="s">
        <v>2110</v>
      </c>
      <c r="C23" s="57" t="s">
        <v>2111</v>
      </c>
      <c r="D23" s="54" t="s">
        <v>2112</v>
      </c>
      <c r="E23" s="6" t="s">
        <v>111</v>
      </c>
      <c r="F23" s="19">
        <v>67000</v>
      </c>
      <c r="G23" s="24">
        <v>239.79</v>
      </c>
      <c r="H23" s="24">
        <v>3.36</v>
      </c>
      <c r="I23" s="31"/>
      <c r="J23" s="31"/>
      <c r="K23" s="35"/>
    </row>
    <row r="24" spans="2:11" x14ac:dyDescent="0.3">
      <c r="B24" s="8" t="s">
        <v>58</v>
      </c>
      <c r="C24" s="57" t="s">
        <v>59</v>
      </c>
      <c r="D24" s="54" t="s">
        <v>60</v>
      </c>
      <c r="E24" s="6" t="s">
        <v>43</v>
      </c>
      <c r="F24" s="19">
        <v>11500</v>
      </c>
      <c r="G24" s="24">
        <v>238.59</v>
      </c>
      <c r="H24" s="24">
        <v>3.34</v>
      </c>
      <c r="I24" s="31"/>
      <c r="J24" s="31"/>
      <c r="K24" s="35"/>
    </row>
    <row r="25" spans="2:11" x14ac:dyDescent="0.3">
      <c r="B25" s="8" t="s">
        <v>72</v>
      </c>
      <c r="C25" s="57" t="s">
        <v>73</v>
      </c>
      <c r="D25" s="54" t="s">
        <v>74</v>
      </c>
      <c r="E25" s="6" t="s">
        <v>43</v>
      </c>
      <c r="F25" s="19">
        <v>28000</v>
      </c>
      <c r="G25" s="24">
        <v>227.44</v>
      </c>
      <c r="H25" s="24">
        <v>3.19</v>
      </c>
      <c r="I25" s="31"/>
      <c r="J25" s="31"/>
      <c r="K25" s="35"/>
    </row>
    <row r="26" spans="2:11" x14ac:dyDescent="0.3">
      <c r="B26" s="8" t="s">
        <v>1039</v>
      </c>
      <c r="C26" s="57" t="s">
        <v>1040</v>
      </c>
      <c r="D26" s="54" t="s">
        <v>1041</v>
      </c>
      <c r="E26" s="6" t="s">
        <v>86</v>
      </c>
      <c r="F26" s="19">
        <v>10500</v>
      </c>
      <c r="G26" s="24">
        <v>211.83</v>
      </c>
      <c r="H26" s="24">
        <v>2.97</v>
      </c>
      <c r="I26" s="31"/>
      <c r="J26" s="31"/>
      <c r="K26" s="35"/>
    </row>
    <row r="27" spans="2:11" x14ac:dyDescent="0.3">
      <c r="B27" s="8" t="s">
        <v>219</v>
      </c>
      <c r="C27" s="57" t="s">
        <v>220</v>
      </c>
      <c r="D27" s="54" t="s">
        <v>221</v>
      </c>
      <c r="E27" s="6" t="s">
        <v>137</v>
      </c>
      <c r="F27" s="19">
        <v>8500</v>
      </c>
      <c r="G27" s="24">
        <v>210.14</v>
      </c>
      <c r="H27" s="24">
        <v>2.94</v>
      </c>
      <c r="I27" s="31"/>
      <c r="J27" s="31"/>
      <c r="K27" s="35"/>
    </row>
    <row r="28" spans="2:11" x14ac:dyDescent="0.3">
      <c r="B28" s="8" t="s">
        <v>167</v>
      </c>
      <c r="C28" s="57" t="s">
        <v>168</v>
      </c>
      <c r="D28" s="54" t="s">
        <v>169</v>
      </c>
      <c r="E28" s="6" t="s">
        <v>170</v>
      </c>
      <c r="F28" s="19">
        <v>8000</v>
      </c>
      <c r="G28" s="24">
        <v>196.47</v>
      </c>
      <c r="H28" s="24">
        <v>2.75</v>
      </c>
      <c r="I28" s="31"/>
      <c r="J28" s="31"/>
      <c r="K28" s="35"/>
    </row>
    <row r="29" spans="2:11" x14ac:dyDescent="0.3">
      <c r="B29" s="8" t="s">
        <v>512</v>
      </c>
      <c r="C29" s="57" t="s">
        <v>513</v>
      </c>
      <c r="D29" s="54" t="s">
        <v>514</v>
      </c>
      <c r="E29" s="6" t="s">
        <v>123</v>
      </c>
      <c r="F29" s="19">
        <v>3500</v>
      </c>
      <c r="G29" s="24">
        <v>175.97</v>
      </c>
      <c r="H29" s="24">
        <v>2.4700000000000002</v>
      </c>
      <c r="I29" s="31"/>
      <c r="J29" s="31"/>
      <c r="K29" s="35"/>
    </row>
    <row r="30" spans="2:11" x14ac:dyDescent="0.3">
      <c r="B30" s="8" t="s">
        <v>2957</v>
      </c>
      <c r="C30" s="57" t="s">
        <v>2958</v>
      </c>
      <c r="D30" s="54" t="s">
        <v>2959</v>
      </c>
      <c r="E30" s="6" t="s">
        <v>57</v>
      </c>
      <c r="F30" s="19">
        <v>15000</v>
      </c>
      <c r="G30" s="24">
        <v>167.97</v>
      </c>
      <c r="H30" s="24">
        <v>2.35</v>
      </c>
      <c r="I30" s="31"/>
      <c r="J30" s="31"/>
      <c r="K30" s="35"/>
    </row>
    <row r="31" spans="2:11" x14ac:dyDescent="0.3">
      <c r="B31" s="8" t="s">
        <v>237</v>
      </c>
      <c r="C31" s="57" t="s">
        <v>238</v>
      </c>
      <c r="D31" s="54" t="s">
        <v>239</v>
      </c>
      <c r="E31" s="6" t="s">
        <v>240</v>
      </c>
      <c r="F31" s="19">
        <v>42572</v>
      </c>
      <c r="G31" s="24">
        <v>163.54</v>
      </c>
      <c r="H31" s="24">
        <v>2.29</v>
      </c>
      <c r="I31" s="31"/>
      <c r="J31" s="31"/>
      <c r="K31" s="35"/>
    </row>
    <row r="32" spans="2:11" x14ac:dyDescent="0.3">
      <c r="B32" s="8" t="s">
        <v>322</v>
      </c>
      <c r="C32" s="57" t="s">
        <v>323</v>
      </c>
      <c r="D32" s="54" t="s">
        <v>324</v>
      </c>
      <c r="E32" s="6" t="s">
        <v>325</v>
      </c>
      <c r="F32" s="19">
        <v>15000</v>
      </c>
      <c r="G32" s="24">
        <v>144.66</v>
      </c>
      <c r="H32" s="24">
        <v>2.0299999999999998</v>
      </c>
      <c r="I32" s="31"/>
      <c r="J32" s="31"/>
      <c r="K32" s="35"/>
    </row>
    <row r="33" spans="2:11" x14ac:dyDescent="0.3">
      <c r="B33" s="8" t="s">
        <v>2825</v>
      </c>
      <c r="C33" s="57" t="s">
        <v>2826</v>
      </c>
      <c r="D33" s="54" t="s">
        <v>2827</v>
      </c>
      <c r="E33" s="6" t="s">
        <v>137</v>
      </c>
      <c r="F33" s="19">
        <v>34000</v>
      </c>
      <c r="G33" s="24">
        <v>139.76</v>
      </c>
      <c r="H33" s="24">
        <v>1.96</v>
      </c>
      <c r="I33" s="31"/>
      <c r="J33" s="31"/>
      <c r="K33" s="35"/>
    </row>
    <row r="34" spans="2:11" x14ac:dyDescent="0.3">
      <c r="B34" s="8" t="s">
        <v>2162</v>
      </c>
      <c r="C34" s="57" t="s">
        <v>2163</v>
      </c>
      <c r="D34" s="54" t="s">
        <v>2164</v>
      </c>
      <c r="E34" s="6" t="s">
        <v>151</v>
      </c>
      <c r="F34" s="19">
        <v>37500</v>
      </c>
      <c r="G34" s="24">
        <v>135.63999999999999</v>
      </c>
      <c r="H34" s="24">
        <v>1.9</v>
      </c>
      <c r="I34" s="31"/>
      <c r="J34" s="31"/>
      <c r="K34" s="35"/>
    </row>
    <row r="35" spans="2:11" x14ac:dyDescent="0.3">
      <c r="C35" s="58" t="s">
        <v>175</v>
      </c>
      <c r="D35" s="54"/>
      <c r="E35" s="6"/>
      <c r="F35" s="19"/>
      <c r="G35" s="25">
        <v>6806.42</v>
      </c>
      <c r="H35" s="25">
        <v>95.38</v>
      </c>
      <c r="I35" s="31"/>
      <c r="J35" s="31"/>
      <c r="K35" s="35"/>
    </row>
    <row r="36" spans="2:11" x14ac:dyDescent="0.3">
      <c r="C36" s="57"/>
      <c r="D36" s="54"/>
      <c r="E36" s="6"/>
      <c r="F36" s="19"/>
      <c r="G36" s="24"/>
      <c r="H36" s="24"/>
      <c r="I36" s="31"/>
      <c r="J36" s="31"/>
      <c r="K36" s="35"/>
    </row>
    <row r="37" spans="2:11" x14ac:dyDescent="0.3">
      <c r="C37" s="58" t="s">
        <v>3</v>
      </c>
      <c r="D37" s="54"/>
      <c r="E37" s="6"/>
      <c r="F37" s="19"/>
      <c r="G37" s="24" t="s">
        <v>2</v>
      </c>
      <c r="H37" s="24" t="s">
        <v>2</v>
      </c>
      <c r="I37" s="31"/>
      <c r="J37" s="31"/>
      <c r="K37" s="35"/>
    </row>
    <row r="38" spans="2:11" x14ac:dyDescent="0.3">
      <c r="C38" s="57"/>
      <c r="D38" s="54"/>
      <c r="E38" s="6"/>
      <c r="F38" s="19"/>
      <c r="G38" s="24"/>
      <c r="H38" s="24"/>
      <c r="I38" s="31"/>
      <c r="J38" s="31"/>
      <c r="K38" s="35"/>
    </row>
    <row r="39" spans="2:11" x14ac:dyDescent="0.3">
      <c r="C39" s="58" t="s">
        <v>4</v>
      </c>
      <c r="D39" s="54"/>
      <c r="E39" s="6"/>
      <c r="F39" s="19"/>
      <c r="G39" s="24" t="s">
        <v>2</v>
      </c>
      <c r="H39" s="24" t="s">
        <v>2</v>
      </c>
      <c r="I39" s="31"/>
      <c r="J39" s="31"/>
      <c r="K39" s="35"/>
    </row>
    <row r="40" spans="2:11" x14ac:dyDescent="0.3">
      <c r="C40" s="57"/>
      <c r="D40" s="54"/>
      <c r="E40" s="6"/>
      <c r="F40" s="19"/>
      <c r="G40" s="24"/>
      <c r="H40" s="24"/>
      <c r="I40" s="31"/>
      <c r="J40" s="31"/>
      <c r="K40" s="35"/>
    </row>
    <row r="41" spans="2:11" x14ac:dyDescent="0.3">
      <c r="C41" s="58" t="s">
        <v>5</v>
      </c>
      <c r="D41" s="54"/>
      <c r="E41" s="6"/>
      <c r="F41" s="19"/>
      <c r="G41" s="24"/>
      <c r="H41" s="24"/>
      <c r="I41" s="31"/>
      <c r="J41" s="31"/>
      <c r="K41" s="35"/>
    </row>
    <row r="42" spans="2:11" x14ac:dyDescent="0.3">
      <c r="C42" s="57"/>
      <c r="D42" s="54"/>
      <c r="E42" s="6"/>
      <c r="F42" s="19"/>
      <c r="G42" s="24"/>
      <c r="H42" s="24"/>
      <c r="I42" s="31"/>
      <c r="J42" s="31"/>
      <c r="K42" s="35"/>
    </row>
    <row r="43" spans="2:11" x14ac:dyDescent="0.3">
      <c r="C43" s="58" t="s">
        <v>6</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7</v>
      </c>
      <c r="D45" s="54"/>
      <c r="E45" s="6"/>
      <c r="F45" s="19"/>
      <c r="G45" s="24" t="s">
        <v>2</v>
      </c>
      <c r="H45" s="24" t="s">
        <v>2</v>
      </c>
      <c r="I45" s="31"/>
      <c r="J45" s="31"/>
      <c r="K45" s="35"/>
    </row>
    <row r="46" spans="2:11" x14ac:dyDescent="0.3">
      <c r="C46" s="57"/>
      <c r="D46" s="54"/>
      <c r="E46" s="6"/>
      <c r="F46" s="19"/>
      <c r="G46" s="24"/>
      <c r="H46" s="24"/>
      <c r="I46" s="31"/>
      <c r="J46" s="31"/>
      <c r="K46" s="35"/>
    </row>
    <row r="47" spans="2:11" x14ac:dyDescent="0.3">
      <c r="C47" s="58" t="s">
        <v>8</v>
      </c>
      <c r="D47" s="54"/>
      <c r="E47" s="6"/>
      <c r="F47" s="19"/>
      <c r="G47" s="24" t="s">
        <v>2</v>
      </c>
      <c r="H47" s="24" t="s">
        <v>2</v>
      </c>
      <c r="I47" s="31"/>
      <c r="J47" s="31"/>
      <c r="K47" s="35"/>
    </row>
    <row r="48" spans="2:11" x14ac:dyDescent="0.3">
      <c r="C48" s="57"/>
      <c r="D48" s="54"/>
      <c r="E48" s="6"/>
      <c r="F48" s="19"/>
      <c r="G48" s="24"/>
      <c r="H48" s="24"/>
      <c r="I48" s="31"/>
      <c r="J48" s="31"/>
      <c r="K48" s="35"/>
    </row>
    <row r="49" spans="3:11" x14ac:dyDescent="0.3">
      <c r="C49" s="58" t="s">
        <v>9</v>
      </c>
      <c r="D49" s="54"/>
      <c r="E49" s="6"/>
      <c r="F49" s="19"/>
      <c r="G49" s="24" t="s">
        <v>2</v>
      </c>
      <c r="H49" s="24" t="s">
        <v>2</v>
      </c>
      <c r="I49" s="31"/>
      <c r="J49" s="31"/>
      <c r="K49" s="35"/>
    </row>
    <row r="50" spans="3:11" x14ac:dyDescent="0.3">
      <c r="C50" s="57"/>
      <c r="D50" s="54"/>
      <c r="E50" s="6"/>
      <c r="F50" s="19"/>
      <c r="G50" s="24"/>
      <c r="H50" s="24"/>
      <c r="I50" s="31"/>
      <c r="J50" s="31"/>
      <c r="K50" s="35"/>
    </row>
    <row r="51" spans="3:11" x14ac:dyDescent="0.3">
      <c r="C51" s="58" t="s">
        <v>10</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11</v>
      </c>
      <c r="D53" s="54"/>
      <c r="E53" s="6"/>
      <c r="F53" s="19"/>
      <c r="G53" s="24"/>
      <c r="H53" s="24"/>
      <c r="I53" s="31"/>
      <c r="J53" s="31"/>
      <c r="K53" s="35"/>
    </row>
    <row r="54" spans="3:11" x14ac:dyDescent="0.3">
      <c r="C54" s="57"/>
      <c r="D54" s="54"/>
      <c r="E54" s="6"/>
      <c r="F54" s="19"/>
      <c r="G54" s="24"/>
      <c r="H54" s="24"/>
      <c r="I54" s="31"/>
      <c r="J54" s="31"/>
      <c r="K54" s="35"/>
    </row>
    <row r="55" spans="3:11" x14ac:dyDescent="0.3">
      <c r="C55" s="58" t="s">
        <v>13</v>
      </c>
      <c r="D55" s="54"/>
      <c r="E55" s="6"/>
      <c r="F55" s="19"/>
      <c r="G55" s="24" t="s">
        <v>2</v>
      </c>
      <c r="H55" s="24" t="s">
        <v>2</v>
      </c>
      <c r="I55" s="31"/>
      <c r="J55" s="31"/>
      <c r="K55" s="35"/>
    </row>
    <row r="56" spans="3:11" x14ac:dyDescent="0.3">
      <c r="C56" s="57"/>
      <c r="D56" s="54"/>
      <c r="E56" s="6"/>
      <c r="F56" s="19"/>
      <c r="G56" s="24"/>
      <c r="H56" s="24"/>
      <c r="I56" s="31"/>
      <c r="J56" s="31"/>
      <c r="K56" s="35"/>
    </row>
    <row r="57" spans="3:11" x14ac:dyDescent="0.3">
      <c r="C57" s="58" t="s">
        <v>14</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15</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16</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17</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A65" s="10"/>
      <c r="B65" s="28"/>
      <c r="C65" s="58" t="s">
        <v>18</v>
      </c>
      <c r="D65" s="54"/>
      <c r="E65" s="6"/>
      <c r="F65" s="19"/>
      <c r="G65" s="24"/>
      <c r="H65" s="24"/>
      <c r="I65" s="31"/>
      <c r="J65" s="31"/>
      <c r="K65" s="35"/>
    </row>
    <row r="66" spans="1:11" x14ac:dyDescent="0.3">
      <c r="A66" s="28"/>
      <c r="B66" s="28"/>
      <c r="C66" s="58" t="s">
        <v>19</v>
      </c>
      <c r="D66" s="54"/>
      <c r="E66" s="6"/>
      <c r="F66" s="19"/>
      <c r="G66" s="24" t="s">
        <v>2</v>
      </c>
      <c r="H66" s="24" t="s">
        <v>2</v>
      </c>
      <c r="I66" s="31"/>
      <c r="J66" s="31"/>
      <c r="K66" s="35"/>
    </row>
    <row r="67" spans="1:11" x14ac:dyDescent="0.3">
      <c r="A67" s="28"/>
      <c r="B67" s="28"/>
      <c r="C67" s="58"/>
      <c r="D67" s="54"/>
      <c r="E67" s="6"/>
      <c r="F67" s="19"/>
      <c r="G67" s="24"/>
      <c r="H67" s="24"/>
      <c r="I67" s="31"/>
      <c r="J67" s="31"/>
      <c r="K67" s="35"/>
    </row>
    <row r="68" spans="1:11" x14ac:dyDescent="0.3">
      <c r="A68" s="28"/>
      <c r="B68" s="28"/>
      <c r="C68" s="58" t="s">
        <v>20</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21</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22</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23</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C76" s="59" t="s">
        <v>24</v>
      </c>
      <c r="D76" s="54"/>
      <c r="E76" s="6"/>
      <c r="F76" s="19"/>
      <c r="G76" s="24"/>
      <c r="H76" s="24"/>
      <c r="I76" s="31"/>
      <c r="J76" s="31"/>
      <c r="K76" s="35"/>
    </row>
    <row r="77" spans="1:11" x14ac:dyDescent="0.3">
      <c r="B77" s="8" t="s">
        <v>187</v>
      </c>
      <c r="C77" s="57" t="s">
        <v>188</v>
      </c>
      <c r="D77" s="54"/>
      <c r="E77" s="6"/>
      <c r="F77" s="19"/>
      <c r="G77" s="24">
        <v>334.5</v>
      </c>
      <c r="H77" s="24">
        <v>4.6900000000000004</v>
      </c>
      <c r="I77" s="31"/>
      <c r="J77" s="31"/>
      <c r="K77" s="35"/>
    </row>
    <row r="78" spans="1:11" x14ac:dyDescent="0.3">
      <c r="C78" s="58" t="s">
        <v>175</v>
      </c>
      <c r="D78" s="54"/>
      <c r="E78" s="6"/>
      <c r="F78" s="19"/>
      <c r="G78" s="25">
        <v>334.5</v>
      </c>
      <c r="H78" s="25">
        <v>4.6900000000000004</v>
      </c>
      <c r="I78" s="31"/>
      <c r="J78" s="31"/>
      <c r="K78" s="35"/>
    </row>
    <row r="79" spans="1:11" x14ac:dyDescent="0.3">
      <c r="C79" s="57"/>
      <c r="D79" s="54"/>
      <c r="E79" s="6"/>
      <c r="F79" s="19"/>
      <c r="G79" s="24"/>
      <c r="H79" s="24"/>
      <c r="I79" s="31"/>
      <c r="J79" s="31"/>
      <c r="K79" s="35"/>
    </row>
    <row r="80" spans="1:11" x14ac:dyDescent="0.3">
      <c r="A80" s="10"/>
      <c r="B80" s="28"/>
      <c r="C80" s="58" t="s">
        <v>25</v>
      </c>
      <c r="D80" s="54"/>
      <c r="E80" s="6"/>
      <c r="F80" s="19"/>
      <c r="G80" s="24"/>
      <c r="H80" s="24"/>
      <c r="I80" s="31"/>
      <c r="J80" s="31"/>
      <c r="K80" s="35"/>
    </row>
    <row r="81" spans="1:54" s="2" customFormat="1" ht="13.8" x14ac:dyDescent="0.3">
      <c r="A81" s="28"/>
      <c r="B81" s="28"/>
      <c r="C81" s="57" t="s">
        <v>5128</v>
      </c>
      <c r="D81" s="54"/>
      <c r="E81" s="6"/>
      <c r="F81" s="19"/>
      <c r="G81" s="24" t="s">
        <v>2</v>
      </c>
      <c r="H81" s="24" t="s">
        <v>2</v>
      </c>
      <c r="I81" s="31"/>
      <c r="J81" s="31"/>
      <c r="K81" s="35"/>
      <c r="L81" s="3"/>
      <c r="AI81" s="3"/>
      <c r="AV81" s="3"/>
      <c r="AX81" s="3"/>
      <c r="BB81" s="3"/>
    </row>
    <row r="82" spans="1:54" x14ac:dyDescent="0.3">
      <c r="B82" s="8"/>
      <c r="C82" s="57" t="s">
        <v>189</v>
      </c>
      <c r="D82" s="54"/>
      <c r="E82" s="6"/>
      <c r="F82" s="19"/>
      <c r="G82" s="24">
        <v>-5.03</v>
      </c>
      <c r="H82" s="24">
        <v>-7.0000000000000007E-2</v>
      </c>
      <c r="I82" s="31"/>
      <c r="J82" s="31"/>
      <c r="K82" s="35"/>
    </row>
    <row r="83" spans="1:54" x14ac:dyDescent="0.3">
      <c r="C83" s="58" t="s">
        <v>175</v>
      </c>
      <c r="D83" s="54"/>
      <c r="E83" s="6"/>
      <c r="F83" s="19"/>
      <c r="G83" s="25">
        <v>-5.03</v>
      </c>
      <c r="H83" s="25">
        <v>-7.0000000000000007E-2</v>
      </c>
      <c r="I83" s="31"/>
      <c r="J83" s="31"/>
      <c r="K83" s="35"/>
    </row>
    <row r="84" spans="1:54" x14ac:dyDescent="0.3">
      <c r="C84" s="57"/>
      <c r="D84" s="54"/>
      <c r="E84" s="6"/>
      <c r="F84" s="19"/>
      <c r="G84" s="24"/>
      <c r="H84" s="24"/>
      <c r="I84" s="31"/>
      <c r="J84" s="31"/>
      <c r="K84" s="35"/>
    </row>
    <row r="85" spans="1:54" x14ac:dyDescent="0.3">
      <c r="C85" s="60" t="s">
        <v>190</v>
      </c>
      <c r="D85" s="55"/>
      <c r="E85" s="5"/>
      <c r="F85" s="20"/>
      <c r="G85" s="26">
        <v>7135.89</v>
      </c>
      <c r="H85" s="26">
        <v>100</v>
      </c>
      <c r="I85" s="32"/>
      <c r="J85" s="32"/>
      <c r="K85" s="36"/>
    </row>
    <row r="88" spans="1:54" x14ac:dyDescent="0.3">
      <c r="C88" s="1" t="s">
        <v>191</v>
      </c>
    </row>
    <row r="89" spans="1:54" x14ac:dyDescent="0.3">
      <c r="C89" s="37" t="s">
        <v>192</v>
      </c>
      <c r="D89" s="37"/>
      <c r="E89" s="37"/>
      <c r="F89" s="37"/>
      <c r="G89" s="37"/>
      <c r="H89" s="37"/>
      <c r="I89" s="37"/>
      <c r="J89" s="37"/>
      <c r="K89" s="37"/>
    </row>
    <row r="90" spans="1:54" x14ac:dyDescent="0.3">
      <c r="C90" s="2" t="s">
        <v>193</v>
      </c>
    </row>
    <row r="91" spans="1:54" x14ac:dyDescent="0.3">
      <c r="C91" s="2" t="s">
        <v>194</v>
      </c>
    </row>
    <row r="92" spans="1:54" ht="30" customHeight="1" x14ac:dyDescent="0.3">
      <c r="C92" s="82" t="s">
        <v>195</v>
      </c>
      <c r="D92" s="83"/>
      <c r="E92" s="83"/>
      <c r="F92" s="83"/>
      <c r="G92" s="83"/>
      <c r="H92" s="83"/>
      <c r="I92" s="83"/>
      <c r="J92" s="83"/>
      <c r="K92" s="83"/>
    </row>
    <row r="93" spans="1:54" x14ac:dyDescent="0.3">
      <c r="C93" s="2" t="s">
        <v>196</v>
      </c>
    </row>
    <row r="95" spans="1:54" x14ac:dyDescent="0.3">
      <c r="C95" s="1" t="s">
        <v>5237</v>
      </c>
      <c r="E95" s="80" t="s">
        <v>5238</v>
      </c>
    </row>
    <row r="96" spans="1:54" x14ac:dyDescent="0.3">
      <c r="E96" s="2" t="s">
        <v>5241</v>
      </c>
    </row>
  </sheetData>
  <mergeCells count="1">
    <mergeCell ref="C92:K92"/>
  </mergeCells>
  <hyperlinks>
    <hyperlink ref="J2" location="'Index'!A1" display="'Index'!A1" xr:uid="{93FC8197-5856-48B5-969C-B51DB3E1A0EB}"/>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BB890-D3A7-4007-A029-7F51913FC5D9}">
  <sheetPr codeName="Sheet1"/>
  <dimension ref="A1:IV73"/>
  <sheetViews>
    <sheetView showGridLines="0" zoomScale="90" zoomScaleNormal="90" workbookViewId="0">
      <pane ySplit="6" topLeftCell="A6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2960</v>
      </c>
      <c r="J2" s="38" t="s">
        <v>4884</v>
      </c>
    </row>
    <row r="3" spans="1:54" ht="16.2" x14ac:dyDescent="0.35">
      <c r="C3" s="1" t="s">
        <v>28</v>
      </c>
      <c r="D3" s="21" t="s">
        <v>2961</v>
      </c>
      <c r="F3" s="73" t="s">
        <v>5172</v>
      </c>
      <c r="G3" s="13" t="s">
        <v>4807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2133</v>
      </c>
      <c r="C24" s="57" t="s">
        <v>2134</v>
      </c>
      <c r="D24" s="54" t="s">
        <v>2135</v>
      </c>
      <c r="E24" s="6" t="s">
        <v>186</v>
      </c>
      <c r="F24" s="19">
        <v>321777700</v>
      </c>
      <c r="G24" s="24">
        <v>324442.34000000003</v>
      </c>
      <c r="H24" s="24">
        <v>99.56</v>
      </c>
      <c r="I24" s="31">
        <v>6.3127529999999998</v>
      </c>
      <c r="J24" s="31"/>
      <c r="K24" s="35"/>
    </row>
    <row r="25" spans="1:11" x14ac:dyDescent="0.3">
      <c r="C25" s="58" t="s">
        <v>175</v>
      </c>
      <c r="D25" s="54"/>
      <c r="E25" s="6"/>
      <c r="F25" s="19"/>
      <c r="G25" s="25">
        <v>324442.34000000003</v>
      </c>
      <c r="H25" s="25">
        <v>99.56</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187</v>
      </c>
      <c r="C53" s="57" t="s">
        <v>188</v>
      </c>
      <c r="D53" s="54"/>
      <c r="E53" s="6"/>
      <c r="F53" s="19"/>
      <c r="G53" s="24">
        <v>92.9</v>
      </c>
      <c r="H53" s="24">
        <v>0.03</v>
      </c>
      <c r="I53" s="31"/>
      <c r="J53" s="31"/>
      <c r="K53" s="35"/>
    </row>
    <row r="54" spans="1:54" x14ac:dyDescent="0.3">
      <c r="C54" s="58" t="s">
        <v>175</v>
      </c>
      <c r="D54" s="54"/>
      <c r="E54" s="6"/>
      <c r="F54" s="19"/>
      <c r="G54" s="25">
        <v>92.9</v>
      </c>
      <c r="H54" s="25">
        <v>0.03</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5128</v>
      </c>
      <c r="D57" s="54"/>
      <c r="E57" s="6"/>
      <c r="F57" s="19"/>
      <c r="G57" s="24" t="s">
        <v>2</v>
      </c>
      <c r="H57" s="24" t="s">
        <v>2</v>
      </c>
      <c r="I57" s="31"/>
      <c r="J57" s="31"/>
      <c r="K57" s="35"/>
      <c r="L57" s="3"/>
      <c r="AI57" s="3"/>
      <c r="AV57" s="3"/>
      <c r="AX57" s="3"/>
      <c r="BB57" s="3"/>
    </row>
    <row r="58" spans="1:54" x14ac:dyDescent="0.3">
      <c r="B58" s="8"/>
      <c r="C58" s="57" t="s">
        <v>189</v>
      </c>
      <c r="D58" s="54"/>
      <c r="E58" s="6"/>
      <c r="F58" s="19"/>
      <c r="G58" s="24">
        <v>1352.43</v>
      </c>
      <c r="H58" s="24">
        <v>0.41</v>
      </c>
      <c r="I58" s="31"/>
      <c r="J58" s="31"/>
      <c r="K58" s="35"/>
    </row>
    <row r="59" spans="1:54" x14ac:dyDescent="0.3">
      <c r="C59" s="58" t="s">
        <v>175</v>
      </c>
      <c r="D59" s="54"/>
      <c r="E59" s="6"/>
      <c r="F59" s="19"/>
      <c r="G59" s="25">
        <v>1352.43</v>
      </c>
      <c r="H59" s="25">
        <v>0.41</v>
      </c>
      <c r="I59" s="31"/>
      <c r="J59" s="31"/>
      <c r="K59" s="35"/>
    </row>
    <row r="60" spans="1:54" x14ac:dyDescent="0.3">
      <c r="C60" s="57"/>
      <c r="D60" s="54"/>
      <c r="E60" s="6"/>
      <c r="F60" s="19"/>
      <c r="G60" s="24"/>
      <c r="H60" s="24"/>
      <c r="I60" s="31"/>
      <c r="J60" s="31"/>
      <c r="K60" s="35"/>
    </row>
    <row r="61" spans="1:54" x14ac:dyDescent="0.3">
      <c r="C61" s="60" t="s">
        <v>190</v>
      </c>
      <c r="D61" s="55"/>
      <c r="E61" s="5"/>
      <c r="F61" s="20"/>
      <c r="G61" s="26">
        <v>325887.67</v>
      </c>
      <c r="H61" s="26">
        <v>100</v>
      </c>
      <c r="I61" s="32"/>
      <c r="J61" s="32"/>
      <c r="K61" s="36"/>
    </row>
    <row r="64" spans="1:54" x14ac:dyDescent="0.3">
      <c r="C64" s="1" t="s">
        <v>191</v>
      </c>
    </row>
    <row r="65" spans="3:11" x14ac:dyDescent="0.3">
      <c r="C65" s="37" t="s">
        <v>192</v>
      </c>
      <c r="D65" s="37"/>
      <c r="E65" s="37"/>
      <c r="F65" s="37"/>
      <c r="G65" s="37"/>
      <c r="H65" s="37"/>
      <c r="I65" s="37"/>
      <c r="J65" s="37"/>
      <c r="K65" s="37"/>
    </row>
    <row r="66" spans="3:11" x14ac:dyDescent="0.3">
      <c r="C66" s="2" t="s">
        <v>193</v>
      </c>
    </row>
    <row r="67" spans="3:11" x14ac:dyDescent="0.3">
      <c r="C67" s="2" t="s">
        <v>194</v>
      </c>
    </row>
    <row r="68" spans="3:11" ht="30" customHeight="1" x14ac:dyDescent="0.3">
      <c r="C68" s="82" t="s">
        <v>195</v>
      </c>
      <c r="D68" s="83"/>
      <c r="E68" s="83"/>
      <c r="F68" s="83"/>
      <c r="G68" s="83"/>
      <c r="H68" s="83"/>
      <c r="I68" s="83"/>
      <c r="J68" s="83"/>
      <c r="K68" s="83"/>
    </row>
    <row r="69" spans="3:11" x14ac:dyDescent="0.3">
      <c r="C69" s="2" t="s">
        <v>196</v>
      </c>
    </row>
    <row r="70" spans="3:11" x14ac:dyDescent="0.3">
      <c r="C70" s="2" t="s">
        <v>5232</v>
      </c>
    </row>
    <row r="72" spans="3:11" x14ac:dyDescent="0.3">
      <c r="C72" s="1" t="s">
        <v>5237</v>
      </c>
      <c r="E72" s="80" t="s">
        <v>5238</v>
      </c>
    </row>
    <row r="73" spans="3:11" x14ac:dyDescent="0.3">
      <c r="E73" s="2" t="s">
        <v>5258</v>
      </c>
    </row>
  </sheetData>
  <mergeCells count="1">
    <mergeCell ref="C68:K68"/>
  </mergeCells>
  <hyperlinks>
    <hyperlink ref="J2" location="'Index'!A1" display="'Index'!A1" xr:uid="{ED6E048D-3976-448E-9794-AADEC996A746}"/>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92770-5448-4F2F-9B8D-2B4924B0A5A9}">
  <sheetPr codeName="Sheet1"/>
  <dimension ref="A1:IV90"/>
  <sheetViews>
    <sheetView showGridLines="0" zoomScale="90" zoomScaleNormal="90" workbookViewId="0">
      <pane ySplit="6" topLeftCell="A8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2962</v>
      </c>
      <c r="J2" s="38" t="s">
        <v>4884</v>
      </c>
    </row>
    <row r="3" spans="1:54" ht="16.2" x14ac:dyDescent="0.35">
      <c r="C3" s="1" t="s">
        <v>28</v>
      </c>
      <c r="D3" s="21" t="s">
        <v>2963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140000</v>
      </c>
      <c r="G10" s="24">
        <v>2024.12</v>
      </c>
      <c r="H10" s="24">
        <v>9.82</v>
      </c>
      <c r="I10" s="31"/>
      <c r="J10" s="31"/>
      <c r="K10" s="35"/>
    </row>
    <row r="11" spans="1:54" x14ac:dyDescent="0.3">
      <c r="B11" s="8" t="s">
        <v>47</v>
      </c>
      <c r="C11" s="57" t="s">
        <v>48</v>
      </c>
      <c r="D11" s="54" t="s">
        <v>49</v>
      </c>
      <c r="E11" s="6" t="s">
        <v>50</v>
      </c>
      <c r="F11" s="19">
        <v>100000</v>
      </c>
      <c r="G11" s="24">
        <v>1562.7</v>
      </c>
      <c r="H11" s="24">
        <v>7.58</v>
      </c>
      <c r="I11" s="31"/>
      <c r="J11" s="31"/>
      <c r="K11" s="35"/>
    </row>
    <row r="12" spans="1:54" x14ac:dyDescent="0.3">
      <c r="B12" s="8" t="s">
        <v>384</v>
      </c>
      <c r="C12" s="57" t="s">
        <v>385</v>
      </c>
      <c r="D12" s="54" t="s">
        <v>386</v>
      </c>
      <c r="E12" s="6" t="s">
        <v>100</v>
      </c>
      <c r="F12" s="19">
        <v>370000</v>
      </c>
      <c r="G12" s="24">
        <v>1546.79</v>
      </c>
      <c r="H12" s="24">
        <v>7.51</v>
      </c>
      <c r="I12" s="31"/>
      <c r="J12" s="31"/>
      <c r="K12" s="35"/>
    </row>
    <row r="13" spans="1:54" x14ac:dyDescent="0.3">
      <c r="B13" s="8" t="s">
        <v>40</v>
      </c>
      <c r="C13" s="57" t="s">
        <v>41</v>
      </c>
      <c r="D13" s="54" t="s">
        <v>42</v>
      </c>
      <c r="E13" s="6" t="s">
        <v>43</v>
      </c>
      <c r="F13" s="19">
        <v>70000</v>
      </c>
      <c r="G13" s="24">
        <v>1361.43</v>
      </c>
      <c r="H13" s="24">
        <v>6.61</v>
      </c>
      <c r="I13" s="31"/>
      <c r="J13" s="31"/>
      <c r="K13" s="35"/>
    </row>
    <row r="14" spans="1:54" x14ac:dyDescent="0.3">
      <c r="B14" s="8" t="s">
        <v>571</v>
      </c>
      <c r="C14" s="57" t="s">
        <v>572</v>
      </c>
      <c r="D14" s="54" t="s">
        <v>573</v>
      </c>
      <c r="E14" s="6" t="s">
        <v>82</v>
      </c>
      <c r="F14" s="19">
        <v>70000</v>
      </c>
      <c r="G14" s="24">
        <v>1312.78</v>
      </c>
      <c r="H14" s="24">
        <v>6.37</v>
      </c>
      <c r="I14" s="31"/>
      <c r="J14" s="31"/>
      <c r="K14" s="35"/>
    </row>
    <row r="15" spans="1:54" x14ac:dyDescent="0.3">
      <c r="B15" s="8" t="s">
        <v>203</v>
      </c>
      <c r="C15" s="57" t="s">
        <v>204</v>
      </c>
      <c r="D15" s="54" t="s">
        <v>205</v>
      </c>
      <c r="E15" s="6" t="s">
        <v>206</v>
      </c>
      <c r="F15" s="19">
        <v>27000</v>
      </c>
      <c r="G15" s="24">
        <v>1291.4100000000001</v>
      </c>
      <c r="H15" s="24">
        <v>6.27</v>
      </c>
      <c r="I15" s="31"/>
      <c r="J15" s="31"/>
      <c r="K15" s="35"/>
    </row>
    <row r="16" spans="1:54" x14ac:dyDescent="0.3">
      <c r="B16" s="8" t="s">
        <v>535</v>
      </c>
      <c r="C16" s="57" t="s">
        <v>536</v>
      </c>
      <c r="D16" s="54" t="s">
        <v>537</v>
      </c>
      <c r="E16" s="6" t="s">
        <v>86</v>
      </c>
      <c r="F16" s="19">
        <v>14000</v>
      </c>
      <c r="G16" s="24">
        <v>1285.27</v>
      </c>
      <c r="H16" s="24">
        <v>6.24</v>
      </c>
      <c r="I16" s="31"/>
      <c r="J16" s="31"/>
      <c r="K16" s="35"/>
    </row>
    <row r="17" spans="2:11" x14ac:dyDescent="0.3">
      <c r="B17" s="8" t="s">
        <v>68</v>
      </c>
      <c r="C17" s="57" t="s">
        <v>69</v>
      </c>
      <c r="D17" s="54" t="s">
        <v>70</v>
      </c>
      <c r="E17" s="6" t="s">
        <v>71</v>
      </c>
      <c r="F17" s="19">
        <v>10000</v>
      </c>
      <c r="G17" s="24">
        <v>1231.9000000000001</v>
      </c>
      <c r="H17" s="24">
        <v>5.98</v>
      </c>
      <c r="I17" s="31"/>
      <c r="J17" s="31"/>
      <c r="K17" s="35"/>
    </row>
    <row r="18" spans="2:11" x14ac:dyDescent="0.3">
      <c r="B18" s="8" t="s">
        <v>91</v>
      </c>
      <c r="C18" s="57" t="s">
        <v>92</v>
      </c>
      <c r="D18" s="54" t="s">
        <v>93</v>
      </c>
      <c r="E18" s="6" t="s">
        <v>71</v>
      </c>
      <c r="F18" s="19">
        <v>21000</v>
      </c>
      <c r="G18" s="24">
        <v>1120.04</v>
      </c>
      <c r="H18" s="24">
        <v>5.44</v>
      </c>
      <c r="I18" s="31"/>
      <c r="J18" s="31"/>
      <c r="K18" s="35"/>
    </row>
    <row r="19" spans="2:11" x14ac:dyDescent="0.3">
      <c r="B19" s="8" t="s">
        <v>2964</v>
      </c>
      <c r="C19" s="57" t="s">
        <v>2965</v>
      </c>
      <c r="D19" s="54" t="s">
        <v>2966</v>
      </c>
      <c r="E19" s="6" t="s">
        <v>86</v>
      </c>
      <c r="F19" s="19">
        <v>52804</v>
      </c>
      <c r="G19" s="24">
        <v>1086.92</v>
      </c>
      <c r="H19" s="24">
        <v>5.28</v>
      </c>
      <c r="I19" s="31"/>
      <c r="J19" s="31"/>
      <c r="K19" s="35"/>
    </row>
    <row r="20" spans="2:11" x14ac:dyDescent="0.3">
      <c r="B20" s="8" t="s">
        <v>104</v>
      </c>
      <c r="C20" s="57" t="s">
        <v>105</v>
      </c>
      <c r="D20" s="54" t="s">
        <v>106</v>
      </c>
      <c r="E20" s="6" t="s">
        <v>107</v>
      </c>
      <c r="F20" s="19">
        <v>150000</v>
      </c>
      <c r="G20" s="24">
        <v>950.25</v>
      </c>
      <c r="H20" s="24">
        <v>4.6100000000000003</v>
      </c>
      <c r="I20" s="31"/>
      <c r="J20" s="31"/>
      <c r="K20" s="35"/>
    </row>
    <row r="21" spans="2:11" x14ac:dyDescent="0.3">
      <c r="B21" s="8" t="s">
        <v>1035</v>
      </c>
      <c r="C21" s="57" t="s">
        <v>1036</v>
      </c>
      <c r="D21" s="54" t="s">
        <v>1037</v>
      </c>
      <c r="E21" s="6" t="s">
        <v>1038</v>
      </c>
      <c r="F21" s="19">
        <v>210000</v>
      </c>
      <c r="G21" s="24">
        <v>807.66</v>
      </c>
      <c r="H21" s="24">
        <v>3.92</v>
      </c>
      <c r="I21" s="31"/>
      <c r="J21" s="31"/>
      <c r="K21" s="35"/>
    </row>
    <row r="22" spans="2:11" x14ac:dyDescent="0.3">
      <c r="B22" s="8" t="s">
        <v>402</v>
      </c>
      <c r="C22" s="57" t="s">
        <v>403</v>
      </c>
      <c r="D22" s="54" t="s">
        <v>404</v>
      </c>
      <c r="E22" s="6" t="s">
        <v>90</v>
      </c>
      <c r="F22" s="19">
        <v>40000</v>
      </c>
      <c r="G22" s="24">
        <v>783.08</v>
      </c>
      <c r="H22" s="24">
        <v>3.8</v>
      </c>
      <c r="I22" s="31"/>
      <c r="J22" s="31"/>
      <c r="K22" s="35"/>
    </row>
    <row r="23" spans="2:11" x14ac:dyDescent="0.3">
      <c r="B23" s="8" t="s">
        <v>338</v>
      </c>
      <c r="C23" s="57" t="s">
        <v>339</v>
      </c>
      <c r="D23" s="54" t="s">
        <v>340</v>
      </c>
      <c r="E23" s="6" t="s">
        <v>50</v>
      </c>
      <c r="F23" s="19">
        <v>300000</v>
      </c>
      <c r="G23" s="24">
        <v>749.01</v>
      </c>
      <c r="H23" s="24">
        <v>3.64</v>
      </c>
      <c r="I23" s="31"/>
      <c r="J23" s="31"/>
      <c r="K23" s="35"/>
    </row>
    <row r="24" spans="2:11" x14ac:dyDescent="0.3">
      <c r="B24" s="8" t="s">
        <v>237</v>
      </c>
      <c r="C24" s="57" t="s">
        <v>238</v>
      </c>
      <c r="D24" s="54" t="s">
        <v>239</v>
      </c>
      <c r="E24" s="6" t="s">
        <v>240</v>
      </c>
      <c r="F24" s="19">
        <v>170000</v>
      </c>
      <c r="G24" s="24">
        <v>653.05999999999995</v>
      </c>
      <c r="H24" s="24">
        <v>3.17</v>
      </c>
      <c r="I24" s="31"/>
      <c r="J24" s="31"/>
      <c r="K24" s="35"/>
    </row>
    <row r="25" spans="2:11" x14ac:dyDescent="0.3">
      <c r="B25" s="8" t="s">
        <v>222</v>
      </c>
      <c r="C25" s="57" t="s">
        <v>223</v>
      </c>
      <c r="D25" s="54" t="s">
        <v>224</v>
      </c>
      <c r="E25" s="6" t="s">
        <v>86</v>
      </c>
      <c r="F25" s="19">
        <v>27000</v>
      </c>
      <c r="G25" s="24">
        <v>598.16</v>
      </c>
      <c r="H25" s="24">
        <v>2.9</v>
      </c>
      <c r="I25" s="31"/>
      <c r="J25" s="31"/>
      <c r="K25" s="35"/>
    </row>
    <row r="26" spans="2:11" x14ac:dyDescent="0.3">
      <c r="B26" s="8" t="s">
        <v>1055</v>
      </c>
      <c r="C26" s="57" t="s">
        <v>1056</v>
      </c>
      <c r="D26" s="54" t="s">
        <v>1057</v>
      </c>
      <c r="E26" s="6" t="s">
        <v>86</v>
      </c>
      <c r="F26" s="19">
        <v>90000</v>
      </c>
      <c r="G26" s="24">
        <v>575.41999999999996</v>
      </c>
      <c r="H26" s="24">
        <v>2.79</v>
      </c>
      <c r="I26" s="31"/>
      <c r="J26" s="31"/>
      <c r="K26" s="35"/>
    </row>
    <row r="27" spans="2:11" x14ac:dyDescent="0.3">
      <c r="B27" s="8" t="s">
        <v>427</v>
      </c>
      <c r="C27" s="57" t="s">
        <v>428</v>
      </c>
      <c r="D27" s="54" t="s">
        <v>429</v>
      </c>
      <c r="E27" s="6" t="s">
        <v>347</v>
      </c>
      <c r="F27" s="19">
        <v>170000</v>
      </c>
      <c r="G27" s="24">
        <v>522.41</v>
      </c>
      <c r="H27" s="24">
        <v>2.54</v>
      </c>
      <c r="I27" s="31"/>
      <c r="J27" s="31"/>
      <c r="K27" s="35"/>
    </row>
    <row r="28" spans="2:11" x14ac:dyDescent="0.3">
      <c r="B28" s="8" t="s">
        <v>848</v>
      </c>
      <c r="C28" s="57" t="s">
        <v>849</v>
      </c>
      <c r="D28" s="54" t="s">
        <v>850</v>
      </c>
      <c r="E28" s="6" t="s">
        <v>50</v>
      </c>
      <c r="F28" s="19">
        <v>15000</v>
      </c>
      <c r="G28" s="24">
        <v>245.49</v>
      </c>
      <c r="H28" s="24">
        <v>1.19</v>
      </c>
      <c r="I28" s="31"/>
      <c r="J28" s="31"/>
      <c r="K28" s="35"/>
    </row>
    <row r="29" spans="2:11" x14ac:dyDescent="0.3">
      <c r="C29" s="58" t="s">
        <v>175</v>
      </c>
      <c r="D29" s="54"/>
      <c r="E29" s="6"/>
      <c r="F29" s="19"/>
      <c r="G29" s="25">
        <v>19707.900000000001</v>
      </c>
      <c r="H29" s="25">
        <v>95.66</v>
      </c>
      <c r="I29" s="31"/>
      <c r="J29" s="31"/>
      <c r="K29" s="35"/>
    </row>
    <row r="30" spans="2:11" x14ac:dyDescent="0.3">
      <c r="C30" s="57"/>
      <c r="D30" s="54"/>
      <c r="E30" s="6"/>
      <c r="F30" s="19"/>
      <c r="G30" s="24"/>
      <c r="H30" s="24"/>
      <c r="I30" s="31"/>
      <c r="J30" s="31"/>
      <c r="K30" s="35"/>
    </row>
    <row r="31" spans="2:11" x14ac:dyDescent="0.3">
      <c r="C31" s="58" t="s">
        <v>3</v>
      </c>
      <c r="D31" s="54"/>
      <c r="E31" s="6"/>
      <c r="F31" s="19"/>
      <c r="G31" s="24" t="s">
        <v>2</v>
      </c>
      <c r="H31" s="24" t="s">
        <v>2</v>
      </c>
      <c r="I31" s="31"/>
      <c r="J31" s="31"/>
      <c r="K31" s="35"/>
    </row>
    <row r="32" spans="2:11" x14ac:dyDescent="0.3">
      <c r="C32" s="57"/>
      <c r="D32" s="54"/>
      <c r="E32" s="6"/>
      <c r="F32" s="19"/>
      <c r="G32" s="24"/>
      <c r="H32" s="24"/>
      <c r="I32" s="31"/>
      <c r="J32" s="31"/>
      <c r="K32" s="35"/>
    </row>
    <row r="33" spans="3:11" x14ac:dyDescent="0.3">
      <c r="C33" s="58" t="s">
        <v>4</v>
      </c>
      <c r="D33" s="54"/>
      <c r="E33" s="6"/>
      <c r="F33" s="19"/>
      <c r="G33" s="24" t="s">
        <v>2</v>
      </c>
      <c r="H33" s="24" t="s">
        <v>2</v>
      </c>
      <c r="I33" s="31"/>
      <c r="J33" s="31"/>
      <c r="K33" s="35"/>
    </row>
    <row r="34" spans="3:11" x14ac:dyDescent="0.3">
      <c r="C34" s="57"/>
      <c r="D34" s="54"/>
      <c r="E34" s="6"/>
      <c r="F34" s="19"/>
      <c r="G34" s="24"/>
      <c r="H34" s="24"/>
      <c r="I34" s="31"/>
      <c r="J34" s="31"/>
      <c r="K34" s="35"/>
    </row>
    <row r="35" spans="3:11" x14ac:dyDescent="0.3">
      <c r="C35" s="58" t="s">
        <v>5</v>
      </c>
      <c r="D35" s="54"/>
      <c r="E35" s="6"/>
      <c r="F35" s="19"/>
      <c r="G35" s="24"/>
      <c r="H35" s="24"/>
      <c r="I35" s="31"/>
      <c r="J35" s="31"/>
      <c r="K35" s="35"/>
    </row>
    <row r="36" spans="3:11" x14ac:dyDescent="0.3">
      <c r="C36" s="57"/>
      <c r="D36" s="54"/>
      <c r="E36" s="6"/>
      <c r="F36" s="19"/>
      <c r="G36" s="24"/>
      <c r="H36" s="24"/>
      <c r="I36" s="31"/>
      <c r="J36" s="31"/>
      <c r="K36" s="35"/>
    </row>
    <row r="37" spans="3:11" x14ac:dyDescent="0.3">
      <c r="C37" s="58" t="s">
        <v>6</v>
      </c>
      <c r="D37" s="54"/>
      <c r="E37" s="6"/>
      <c r="F37" s="19"/>
      <c r="G37" s="24" t="s">
        <v>2</v>
      </c>
      <c r="H37" s="24" t="s">
        <v>2</v>
      </c>
      <c r="I37" s="31"/>
      <c r="J37" s="31"/>
      <c r="K37" s="35"/>
    </row>
    <row r="38" spans="3:11" x14ac:dyDescent="0.3">
      <c r="C38" s="57"/>
      <c r="D38" s="54"/>
      <c r="E38" s="6"/>
      <c r="F38" s="19"/>
      <c r="G38" s="24"/>
      <c r="H38" s="24"/>
      <c r="I38" s="31"/>
      <c r="J38" s="31"/>
      <c r="K38" s="35"/>
    </row>
    <row r="39" spans="3:11" x14ac:dyDescent="0.3">
      <c r="C39" s="58" t="s">
        <v>7</v>
      </c>
      <c r="D39" s="54"/>
      <c r="E39" s="6"/>
      <c r="F39" s="19"/>
      <c r="G39" s="24" t="s">
        <v>2</v>
      </c>
      <c r="H39" s="24" t="s">
        <v>2</v>
      </c>
      <c r="I39" s="31"/>
      <c r="J39" s="31"/>
      <c r="K39" s="35"/>
    </row>
    <row r="40" spans="3:11" x14ac:dyDescent="0.3">
      <c r="C40" s="57"/>
      <c r="D40" s="54"/>
      <c r="E40" s="6"/>
      <c r="F40" s="19"/>
      <c r="G40" s="24"/>
      <c r="H40" s="24"/>
      <c r="I40" s="31"/>
      <c r="J40" s="31"/>
      <c r="K40" s="35"/>
    </row>
    <row r="41" spans="3:11" x14ac:dyDescent="0.3">
      <c r="C41" s="58" t="s">
        <v>8</v>
      </c>
      <c r="D41" s="54"/>
      <c r="E41" s="6"/>
      <c r="F41" s="19"/>
      <c r="G41" s="24" t="s">
        <v>2</v>
      </c>
      <c r="H41" s="24" t="s">
        <v>2</v>
      </c>
      <c r="I41" s="31"/>
      <c r="J41" s="31"/>
      <c r="K41" s="35"/>
    </row>
    <row r="42" spans="3:11" x14ac:dyDescent="0.3">
      <c r="C42" s="57"/>
      <c r="D42" s="54"/>
      <c r="E42" s="6"/>
      <c r="F42" s="19"/>
      <c r="G42" s="24"/>
      <c r="H42" s="24"/>
      <c r="I42" s="31"/>
      <c r="J42" s="31"/>
      <c r="K42" s="35"/>
    </row>
    <row r="43" spans="3:11" x14ac:dyDescent="0.3">
      <c r="C43" s="58" t="s">
        <v>9</v>
      </c>
      <c r="D43" s="54"/>
      <c r="E43" s="6"/>
      <c r="F43" s="19"/>
      <c r="G43" s="24" t="s">
        <v>2</v>
      </c>
      <c r="H43" s="24" t="s">
        <v>2</v>
      </c>
      <c r="I43" s="31"/>
      <c r="J43" s="31"/>
      <c r="K43" s="35"/>
    </row>
    <row r="44" spans="3:11" x14ac:dyDescent="0.3">
      <c r="C44" s="57"/>
      <c r="D44" s="54"/>
      <c r="E44" s="6"/>
      <c r="F44" s="19"/>
      <c r="G44" s="24"/>
      <c r="H44" s="24"/>
      <c r="I44" s="31"/>
      <c r="J44" s="31"/>
      <c r="K44" s="35"/>
    </row>
    <row r="45" spans="3:11" x14ac:dyDescent="0.3">
      <c r="C45" s="58" t="s">
        <v>10</v>
      </c>
      <c r="D45" s="54"/>
      <c r="E45" s="6"/>
      <c r="F45" s="19"/>
      <c r="G45" s="24" t="s">
        <v>2</v>
      </c>
      <c r="H45" s="24" t="s">
        <v>2</v>
      </c>
      <c r="I45" s="31"/>
      <c r="J45" s="31"/>
      <c r="K45" s="35"/>
    </row>
    <row r="46" spans="3:11" x14ac:dyDescent="0.3">
      <c r="C46" s="57"/>
      <c r="D46" s="54"/>
      <c r="E46" s="6"/>
      <c r="F46" s="19"/>
      <c r="G46" s="24"/>
      <c r="H46" s="24"/>
      <c r="I46" s="31"/>
      <c r="J46" s="31"/>
      <c r="K46" s="35"/>
    </row>
    <row r="47" spans="3:11" x14ac:dyDescent="0.3">
      <c r="C47" s="58" t="s">
        <v>11</v>
      </c>
      <c r="D47" s="54"/>
      <c r="E47" s="6"/>
      <c r="F47" s="19"/>
      <c r="G47" s="24"/>
      <c r="H47" s="24"/>
      <c r="I47" s="31"/>
      <c r="J47" s="31"/>
      <c r="K47" s="35"/>
    </row>
    <row r="48" spans="3:11" x14ac:dyDescent="0.3">
      <c r="C48" s="57"/>
      <c r="D48" s="54"/>
      <c r="E48" s="6"/>
      <c r="F48" s="19"/>
      <c r="G48" s="24"/>
      <c r="H48" s="24"/>
      <c r="I48" s="31"/>
      <c r="J48" s="31"/>
      <c r="K48" s="35"/>
    </row>
    <row r="49" spans="1:11" x14ac:dyDescent="0.3">
      <c r="C49" s="58" t="s">
        <v>13</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14</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15</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16</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17</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187</v>
      </c>
      <c r="C71" s="57" t="s">
        <v>188</v>
      </c>
      <c r="D71" s="54"/>
      <c r="E71" s="6"/>
      <c r="F71" s="19"/>
      <c r="G71" s="24">
        <v>866.83</v>
      </c>
      <c r="H71" s="24">
        <v>4.21</v>
      </c>
      <c r="I71" s="31"/>
      <c r="J71" s="31"/>
      <c r="K71" s="35"/>
    </row>
    <row r="72" spans="1:54" x14ac:dyDescent="0.3">
      <c r="C72" s="58" t="s">
        <v>175</v>
      </c>
      <c r="D72" s="54"/>
      <c r="E72" s="6"/>
      <c r="F72" s="19"/>
      <c r="G72" s="25">
        <v>866.83</v>
      </c>
      <c r="H72" s="25">
        <v>4.21</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5128</v>
      </c>
      <c r="D75" s="54"/>
      <c r="E75" s="6"/>
      <c r="F75" s="19"/>
      <c r="G75" s="24" t="s">
        <v>2</v>
      </c>
      <c r="H75" s="24" t="s">
        <v>2</v>
      </c>
      <c r="I75" s="31"/>
      <c r="J75" s="31"/>
      <c r="K75" s="35"/>
      <c r="L75" s="3"/>
      <c r="AI75" s="3"/>
      <c r="AV75" s="3"/>
      <c r="AX75" s="3"/>
      <c r="BB75" s="3"/>
    </row>
    <row r="76" spans="1:54" x14ac:dyDescent="0.3">
      <c r="B76" s="8"/>
      <c r="C76" s="57" t="s">
        <v>189</v>
      </c>
      <c r="D76" s="54"/>
      <c r="E76" s="6"/>
      <c r="F76" s="19"/>
      <c r="G76" s="24">
        <v>28.26</v>
      </c>
      <c r="H76" s="24">
        <v>0.13</v>
      </c>
      <c r="I76" s="31"/>
      <c r="J76" s="31"/>
      <c r="K76" s="35"/>
    </row>
    <row r="77" spans="1:54" x14ac:dyDescent="0.3">
      <c r="C77" s="58" t="s">
        <v>175</v>
      </c>
      <c r="D77" s="54"/>
      <c r="E77" s="6"/>
      <c r="F77" s="19"/>
      <c r="G77" s="25">
        <v>28.26</v>
      </c>
      <c r="H77" s="25">
        <v>0.13</v>
      </c>
      <c r="I77" s="31"/>
      <c r="J77" s="31"/>
      <c r="K77" s="35"/>
    </row>
    <row r="78" spans="1:54" x14ac:dyDescent="0.3">
      <c r="C78" s="57"/>
      <c r="D78" s="54"/>
      <c r="E78" s="6"/>
      <c r="F78" s="19"/>
      <c r="G78" s="24"/>
      <c r="H78" s="24"/>
      <c r="I78" s="31"/>
      <c r="J78" s="31"/>
      <c r="K78" s="35"/>
    </row>
    <row r="79" spans="1:54" x14ac:dyDescent="0.3">
      <c r="C79" s="60" t="s">
        <v>190</v>
      </c>
      <c r="D79" s="55"/>
      <c r="E79" s="5"/>
      <c r="F79" s="20"/>
      <c r="G79" s="26">
        <v>20602.990000000002</v>
      </c>
      <c r="H79" s="26">
        <v>99.999999999999986</v>
      </c>
      <c r="I79" s="32"/>
      <c r="J79" s="32"/>
      <c r="K79" s="36"/>
    </row>
    <row r="82" spans="3:11" x14ac:dyDescent="0.3">
      <c r="C82" s="1" t="s">
        <v>191</v>
      </c>
    </row>
    <row r="83" spans="3:11" x14ac:dyDescent="0.3">
      <c r="C83" s="37" t="s">
        <v>192</v>
      </c>
      <c r="D83" s="37"/>
      <c r="E83" s="37"/>
      <c r="F83" s="37"/>
      <c r="G83" s="37"/>
      <c r="H83" s="37"/>
      <c r="I83" s="37"/>
      <c r="J83" s="37"/>
      <c r="K83" s="37"/>
    </row>
    <row r="84" spans="3:11" x14ac:dyDescent="0.3">
      <c r="C84" s="2" t="s">
        <v>193</v>
      </c>
    </row>
    <row r="85" spans="3:11" x14ac:dyDescent="0.3">
      <c r="C85" s="2" t="s">
        <v>194</v>
      </c>
    </row>
    <row r="86" spans="3:11" ht="30" customHeight="1" x14ac:dyDescent="0.3">
      <c r="C86" s="82" t="s">
        <v>195</v>
      </c>
      <c r="D86" s="83"/>
      <c r="E86" s="83"/>
      <c r="F86" s="83"/>
      <c r="G86" s="83"/>
      <c r="H86" s="83"/>
      <c r="I86" s="83"/>
      <c r="J86" s="83"/>
      <c r="K86" s="83"/>
    </row>
    <row r="87" spans="3:11" x14ac:dyDescent="0.3">
      <c r="C87" s="2" t="s">
        <v>196</v>
      </c>
    </row>
    <row r="89" spans="3:11" x14ac:dyDescent="0.3">
      <c r="C89" s="1" t="s">
        <v>5237</v>
      </c>
      <c r="E89" s="80" t="s">
        <v>5238</v>
      </c>
    </row>
    <row r="90" spans="3:11" x14ac:dyDescent="0.3">
      <c r="E90" s="2" t="s">
        <v>5241</v>
      </c>
    </row>
  </sheetData>
  <mergeCells count="1">
    <mergeCell ref="C86:K86"/>
  </mergeCells>
  <hyperlinks>
    <hyperlink ref="J2" location="'Index'!A1" display="'Index'!A1" xr:uid="{B5AC6AF0-645D-4231-8D21-15B01A8C5DC3}"/>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4FF29-AAA6-4EA7-88DF-ECB1D17C7EFA}">
  <sheetPr codeName="Sheet1"/>
  <dimension ref="A1:IV97"/>
  <sheetViews>
    <sheetView showGridLines="0" zoomScale="90" zoomScaleNormal="90" workbookViewId="0">
      <pane ySplit="6" topLeftCell="A8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2967</v>
      </c>
      <c r="J2" s="38" t="s">
        <v>4884</v>
      </c>
    </row>
    <row r="3" spans="1:54" ht="16.2" x14ac:dyDescent="0.35">
      <c r="C3" s="1" t="s">
        <v>28</v>
      </c>
      <c r="D3" s="21" t="s">
        <v>2968</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1082</v>
      </c>
      <c r="C10" s="57" t="s">
        <v>1083</v>
      </c>
      <c r="D10" s="54" t="s">
        <v>1084</v>
      </c>
      <c r="E10" s="6" t="s">
        <v>111</v>
      </c>
      <c r="F10" s="19">
        <v>713687</v>
      </c>
      <c r="G10" s="24">
        <v>3318.64</v>
      </c>
      <c r="H10" s="24">
        <v>8.6999999999999993</v>
      </c>
      <c r="I10" s="31"/>
      <c r="J10" s="31"/>
      <c r="K10" s="35"/>
    </row>
    <row r="11" spans="1:54" x14ac:dyDescent="0.3">
      <c r="B11" s="8" t="s">
        <v>72</v>
      </c>
      <c r="C11" s="57" t="s">
        <v>73</v>
      </c>
      <c r="D11" s="54" t="s">
        <v>74</v>
      </c>
      <c r="E11" s="6" t="s">
        <v>43</v>
      </c>
      <c r="F11" s="19">
        <v>370000</v>
      </c>
      <c r="G11" s="24">
        <v>3005.51</v>
      </c>
      <c r="H11" s="24">
        <v>7.88</v>
      </c>
      <c r="I11" s="31"/>
      <c r="J11" s="31"/>
      <c r="K11" s="35"/>
    </row>
    <row r="12" spans="1:54" x14ac:dyDescent="0.3">
      <c r="B12" s="8" t="s">
        <v>2772</v>
      </c>
      <c r="C12" s="57" t="s">
        <v>2773</v>
      </c>
      <c r="D12" s="54" t="s">
        <v>2774</v>
      </c>
      <c r="E12" s="6" t="s">
        <v>318</v>
      </c>
      <c r="F12" s="19">
        <v>200000</v>
      </c>
      <c r="G12" s="24">
        <v>2967.4</v>
      </c>
      <c r="H12" s="24">
        <v>7.78</v>
      </c>
      <c r="I12" s="31"/>
      <c r="J12" s="31"/>
      <c r="K12" s="35"/>
    </row>
    <row r="13" spans="1:54" x14ac:dyDescent="0.3">
      <c r="B13" s="8" t="s">
        <v>2406</v>
      </c>
      <c r="C13" s="57" t="s">
        <v>2407</v>
      </c>
      <c r="D13" s="54" t="s">
        <v>2408</v>
      </c>
      <c r="E13" s="6" t="s">
        <v>86</v>
      </c>
      <c r="F13" s="19">
        <v>300000</v>
      </c>
      <c r="G13" s="24">
        <v>2763.15</v>
      </c>
      <c r="H13" s="24">
        <v>7.25</v>
      </c>
      <c r="I13" s="31"/>
      <c r="J13" s="31"/>
      <c r="K13" s="35"/>
    </row>
    <row r="14" spans="1:54" x14ac:dyDescent="0.3">
      <c r="B14" s="8" t="s">
        <v>44</v>
      </c>
      <c r="C14" s="57" t="s">
        <v>45</v>
      </c>
      <c r="D14" s="54" t="s">
        <v>46</v>
      </c>
      <c r="E14" s="6" t="s">
        <v>43</v>
      </c>
      <c r="F14" s="19">
        <v>180000</v>
      </c>
      <c r="G14" s="24">
        <v>2602.44</v>
      </c>
      <c r="H14" s="24">
        <v>6.82</v>
      </c>
      <c r="I14" s="31"/>
      <c r="J14" s="31"/>
      <c r="K14" s="35"/>
    </row>
    <row r="15" spans="1:54" x14ac:dyDescent="0.3">
      <c r="B15" s="8" t="s">
        <v>68</v>
      </c>
      <c r="C15" s="57" t="s">
        <v>69</v>
      </c>
      <c r="D15" s="54" t="s">
        <v>70</v>
      </c>
      <c r="E15" s="6" t="s">
        <v>71</v>
      </c>
      <c r="F15" s="19">
        <v>20700</v>
      </c>
      <c r="G15" s="24">
        <v>2550.0300000000002</v>
      </c>
      <c r="H15" s="24">
        <v>6.69</v>
      </c>
      <c r="I15" s="31"/>
      <c r="J15" s="31"/>
      <c r="K15" s="35"/>
    </row>
    <row r="16" spans="1:54" x14ac:dyDescent="0.3">
      <c r="B16" s="8" t="s">
        <v>40</v>
      </c>
      <c r="C16" s="57" t="s">
        <v>41</v>
      </c>
      <c r="D16" s="54" t="s">
        <v>42</v>
      </c>
      <c r="E16" s="6" t="s">
        <v>43</v>
      </c>
      <c r="F16" s="19">
        <v>130000</v>
      </c>
      <c r="G16" s="24">
        <v>2528.37</v>
      </c>
      <c r="H16" s="24">
        <v>6.63</v>
      </c>
      <c r="I16" s="31"/>
      <c r="J16" s="31"/>
      <c r="K16" s="35"/>
    </row>
    <row r="17" spans="2:11" x14ac:dyDescent="0.3">
      <c r="B17" s="8" t="s">
        <v>538</v>
      </c>
      <c r="C17" s="57" t="s">
        <v>539</v>
      </c>
      <c r="D17" s="54" t="s">
        <v>540</v>
      </c>
      <c r="E17" s="6" t="s">
        <v>199</v>
      </c>
      <c r="F17" s="19">
        <v>40000</v>
      </c>
      <c r="G17" s="24">
        <v>2132</v>
      </c>
      <c r="H17" s="24">
        <v>5.59</v>
      </c>
      <c r="I17" s="31"/>
      <c r="J17" s="31"/>
      <c r="K17" s="35"/>
    </row>
    <row r="18" spans="2:11" x14ac:dyDescent="0.3">
      <c r="B18" s="8" t="s">
        <v>2168</v>
      </c>
      <c r="C18" s="57" t="s">
        <v>2169</v>
      </c>
      <c r="D18" s="54" t="s">
        <v>2170</v>
      </c>
      <c r="E18" s="6" t="s">
        <v>439</v>
      </c>
      <c r="F18" s="19">
        <v>1000000</v>
      </c>
      <c r="G18" s="24">
        <v>1722.8</v>
      </c>
      <c r="H18" s="24">
        <v>4.5199999999999996</v>
      </c>
      <c r="I18" s="31"/>
      <c r="J18" s="31"/>
      <c r="K18" s="35"/>
    </row>
    <row r="19" spans="2:11" x14ac:dyDescent="0.3">
      <c r="B19" s="8" t="s">
        <v>1776</v>
      </c>
      <c r="C19" s="57" t="s">
        <v>1777</v>
      </c>
      <c r="D19" s="54" t="s">
        <v>1778</v>
      </c>
      <c r="E19" s="6" t="s">
        <v>489</v>
      </c>
      <c r="F19" s="19">
        <v>250000</v>
      </c>
      <c r="G19" s="24">
        <v>1475.75</v>
      </c>
      <c r="H19" s="24">
        <v>3.87</v>
      </c>
      <c r="I19" s="31"/>
      <c r="J19" s="31"/>
      <c r="K19" s="35"/>
    </row>
    <row r="20" spans="2:11" x14ac:dyDescent="0.3">
      <c r="B20" s="8" t="s">
        <v>348</v>
      </c>
      <c r="C20" s="57" t="s">
        <v>349</v>
      </c>
      <c r="D20" s="54" t="s">
        <v>350</v>
      </c>
      <c r="E20" s="6" t="s">
        <v>163</v>
      </c>
      <c r="F20" s="19">
        <v>500000</v>
      </c>
      <c r="G20" s="24">
        <v>1191.55</v>
      </c>
      <c r="H20" s="24">
        <v>3.12</v>
      </c>
      <c r="I20" s="31"/>
      <c r="J20" s="31"/>
      <c r="K20" s="35"/>
    </row>
    <row r="21" spans="2:11" x14ac:dyDescent="0.3">
      <c r="B21" s="8" t="s">
        <v>505</v>
      </c>
      <c r="C21" s="57" t="s">
        <v>506</v>
      </c>
      <c r="D21" s="54" t="s">
        <v>507</v>
      </c>
      <c r="E21" s="6" t="s">
        <v>508</v>
      </c>
      <c r="F21" s="19">
        <v>85118</v>
      </c>
      <c r="G21" s="24">
        <v>1102.3599999999999</v>
      </c>
      <c r="H21" s="24">
        <v>2.89</v>
      </c>
      <c r="I21" s="31"/>
      <c r="J21" s="31"/>
      <c r="K21" s="35"/>
    </row>
    <row r="22" spans="2:11" x14ac:dyDescent="0.3">
      <c r="B22" s="8" t="s">
        <v>2969</v>
      </c>
      <c r="C22" s="57" t="s">
        <v>2970</v>
      </c>
      <c r="D22" s="54" t="s">
        <v>2971</v>
      </c>
      <c r="E22" s="6" t="s">
        <v>508</v>
      </c>
      <c r="F22" s="19">
        <v>167340</v>
      </c>
      <c r="G22" s="24">
        <v>1088.04</v>
      </c>
      <c r="H22" s="24">
        <v>2.85</v>
      </c>
      <c r="I22" s="31"/>
      <c r="J22" s="31"/>
      <c r="K22" s="35"/>
    </row>
    <row r="23" spans="2:11" x14ac:dyDescent="0.3">
      <c r="B23" s="8" t="s">
        <v>91</v>
      </c>
      <c r="C23" s="57" t="s">
        <v>92</v>
      </c>
      <c r="D23" s="54" t="s">
        <v>93</v>
      </c>
      <c r="E23" s="6" t="s">
        <v>71</v>
      </c>
      <c r="F23" s="19">
        <v>20000</v>
      </c>
      <c r="G23" s="24">
        <v>1066.7</v>
      </c>
      <c r="H23" s="24">
        <v>2.8</v>
      </c>
      <c r="I23" s="31"/>
      <c r="J23" s="31"/>
      <c r="K23" s="35"/>
    </row>
    <row r="24" spans="2:11" x14ac:dyDescent="0.3">
      <c r="B24" s="8" t="s">
        <v>222</v>
      </c>
      <c r="C24" s="57" t="s">
        <v>223</v>
      </c>
      <c r="D24" s="54" t="s">
        <v>224</v>
      </c>
      <c r="E24" s="6" t="s">
        <v>86</v>
      </c>
      <c r="F24" s="19">
        <v>46307</v>
      </c>
      <c r="G24" s="24">
        <v>1025.8900000000001</v>
      </c>
      <c r="H24" s="24">
        <v>2.69</v>
      </c>
      <c r="I24" s="31"/>
      <c r="J24" s="31"/>
      <c r="K24" s="35"/>
    </row>
    <row r="25" spans="2:11" x14ac:dyDescent="0.3">
      <c r="B25" s="8" t="s">
        <v>560</v>
      </c>
      <c r="C25" s="57" t="s">
        <v>561</v>
      </c>
      <c r="D25" s="54" t="s">
        <v>562</v>
      </c>
      <c r="E25" s="6" t="s">
        <v>163</v>
      </c>
      <c r="F25" s="19">
        <v>120808</v>
      </c>
      <c r="G25" s="24">
        <v>963.2</v>
      </c>
      <c r="H25" s="24">
        <v>2.5299999999999998</v>
      </c>
      <c r="I25" s="31"/>
      <c r="J25" s="31"/>
      <c r="K25" s="35"/>
    </row>
    <row r="26" spans="2:11" x14ac:dyDescent="0.3">
      <c r="B26" s="8" t="s">
        <v>141</v>
      </c>
      <c r="C26" s="57" t="s">
        <v>142</v>
      </c>
      <c r="D26" s="54" t="s">
        <v>143</v>
      </c>
      <c r="E26" s="6" t="s">
        <v>137</v>
      </c>
      <c r="F26" s="19">
        <v>150000</v>
      </c>
      <c r="G26" s="24">
        <v>815.93</v>
      </c>
      <c r="H26" s="24">
        <v>2.14</v>
      </c>
      <c r="I26" s="31"/>
      <c r="J26" s="31"/>
      <c r="K26" s="35"/>
    </row>
    <row r="27" spans="2:11" x14ac:dyDescent="0.3">
      <c r="B27" s="8" t="s">
        <v>515</v>
      </c>
      <c r="C27" s="57" t="s">
        <v>516</v>
      </c>
      <c r="D27" s="54" t="s">
        <v>517</v>
      </c>
      <c r="E27" s="6" t="s">
        <v>318</v>
      </c>
      <c r="F27" s="19">
        <v>16000</v>
      </c>
      <c r="G27" s="24">
        <v>681.79</v>
      </c>
      <c r="H27" s="24">
        <v>1.79</v>
      </c>
      <c r="I27" s="31"/>
      <c r="J27" s="31"/>
      <c r="K27" s="35"/>
    </row>
    <row r="28" spans="2:11" x14ac:dyDescent="0.3">
      <c r="B28" s="8" t="s">
        <v>452</v>
      </c>
      <c r="C28" s="57" t="s">
        <v>453</v>
      </c>
      <c r="D28" s="54" t="s">
        <v>454</v>
      </c>
      <c r="E28" s="6" t="s">
        <v>78</v>
      </c>
      <c r="F28" s="19">
        <v>390121</v>
      </c>
      <c r="G28" s="24">
        <v>564.51</v>
      </c>
      <c r="H28" s="24">
        <v>1.48</v>
      </c>
      <c r="I28" s="31"/>
      <c r="J28" s="31"/>
      <c r="K28" s="35"/>
    </row>
    <row r="29" spans="2:11" x14ac:dyDescent="0.3">
      <c r="B29" s="8" t="s">
        <v>47</v>
      </c>
      <c r="C29" s="57" t="s">
        <v>48</v>
      </c>
      <c r="D29" s="54" t="s">
        <v>49</v>
      </c>
      <c r="E29" s="6" t="s">
        <v>50</v>
      </c>
      <c r="F29" s="19">
        <v>30000</v>
      </c>
      <c r="G29" s="24">
        <v>468.81</v>
      </c>
      <c r="H29" s="24">
        <v>1.23</v>
      </c>
      <c r="I29" s="31"/>
      <c r="J29" s="31"/>
      <c r="K29" s="35"/>
    </row>
    <row r="30" spans="2:11" x14ac:dyDescent="0.3">
      <c r="B30" s="8" t="s">
        <v>972</v>
      </c>
      <c r="C30" s="57" t="s">
        <v>973</v>
      </c>
      <c r="D30" s="54" t="s">
        <v>974</v>
      </c>
      <c r="E30" s="6" t="s">
        <v>206</v>
      </c>
      <c r="F30" s="19">
        <v>200000</v>
      </c>
      <c r="G30" s="24">
        <v>401.1</v>
      </c>
      <c r="H30" s="24">
        <v>1.05</v>
      </c>
      <c r="I30" s="31"/>
      <c r="J30" s="31"/>
      <c r="K30" s="35"/>
    </row>
    <row r="31" spans="2:11" x14ac:dyDescent="0.3">
      <c r="B31" s="8" t="s">
        <v>440</v>
      </c>
      <c r="C31" s="57" t="s">
        <v>441</v>
      </c>
      <c r="D31" s="54" t="s">
        <v>442</v>
      </c>
      <c r="E31" s="6" t="s">
        <v>123</v>
      </c>
      <c r="F31" s="19">
        <v>15861</v>
      </c>
      <c r="G31" s="24">
        <v>284.95999999999998</v>
      </c>
      <c r="H31" s="24">
        <v>0.75</v>
      </c>
      <c r="I31" s="31"/>
      <c r="J31" s="31"/>
      <c r="K31" s="35"/>
    </row>
    <row r="32" spans="2:11" x14ac:dyDescent="0.3">
      <c r="B32" s="8" t="s">
        <v>883</v>
      </c>
      <c r="C32" s="57" t="s">
        <v>884</v>
      </c>
      <c r="D32" s="54" t="s">
        <v>885</v>
      </c>
      <c r="E32" s="6" t="s">
        <v>163</v>
      </c>
      <c r="F32" s="19">
        <v>3600</v>
      </c>
      <c r="G32" s="24">
        <v>83.97</v>
      </c>
      <c r="H32" s="24">
        <v>0.22</v>
      </c>
      <c r="I32" s="31"/>
      <c r="J32" s="31"/>
      <c r="K32" s="35"/>
    </row>
    <row r="33" spans="2:11" x14ac:dyDescent="0.3">
      <c r="B33" s="8" t="s">
        <v>535</v>
      </c>
      <c r="C33" s="57" t="s">
        <v>536</v>
      </c>
      <c r="D33" s="54" t="s">
        <v>537</v>
      </c>
      <c r="E33" s="6" t="s">
        <v>86</v>
      </c>
      <c r="F33" s="19">
        <v>500</v>
      </c>
      <c r="G33" s="24">
        <v>45.9</v>
      </c>
      <c r="H33" s="24">
        <v>0.12</v>
      </c>
      <c r="I33" s="31"/>
      <c r="J33" s="31"/>
      <c r="K33" s="35"/>
    </row>
    <row r="34" spans="2:11" x14ac:dyDescent="0.3">
      <c r="B34" s="8" t="s">
        <v>524</v>
      </c>
      <c r="C34" s="57" t="s">
        <v>525</v>
      </c>
      <c r="D34" s="54" t="s">
        <v>526</v>
      </c>
      <c r="E34" s="6" t="s">
        <v>151</v>
      </c>
      <c r="F34" s="19">
        <v>1291</v>
      </c>
      <c r="G34" s="24">
        <v>15.96</v>
      </c>
      <c r="H34" s="24">
        <v>0.04</v>
      </c>
      <c r="I34" s="31"/>
      <c r="J34" s="31"/>
      <c r="K34" s="35"/>
    </row>
    <row r="35" spans="2:11" x14ac:dyDescent="0.3">
      <c r="B35" s="8" t="s">
        <v>915</v>
      </c>
      <c r="C35" s="57" t="s">
        <v>916</v>
      </c>
      <c r="D35" s="54" t="s">
        <v>917</v>
      </c>
      <c r="E35" s="6" t="s">
        <v>918</v>
      </c>
      <c r="F35" s="19">
        <v>192</v>
      </c>
      <c r="G35" s="24">
        <v>4.34</v>
      </c>
      <c r="H35" s="24">
        <v>0.01</v>
      </c>
      <c r="I35" s="31"/>
      <c r="J35" s="31"/>
      <c r="K35" s="35"/>
    </row>
    <row r="36" spans="2:11" x14ac:dyDescent="0.3">
      <c r="C36" s="58" t="s">
        <v>175</v>
      </c>
      <c r="D36" s="54"/>
      <c r="E36" s="6"/>
      <c r="F36" s="19"/>
      <c r="G36" s="25">
        <v>34871.1</v>
      </c>
      <c r="H36" s="25">
        <v>91.44</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8" t="s">
        <v>4</v>
      </c>
      <c r="D40" s="54"/>
      <c r="E40" s="6"/>
      <c r="F40" s="19"/>
      <c r="G40" s="24" t="s">
        <v>2</v>
      </c>
      <c r="H40" s="24" t="s">
        <v>2</v>
      </c>
      <c r="I40" s="31"/>
      <c r="J40" s="31"/>
      <c r="K40" s="35"/>
    </row>
    <row r="41" spans="2:11" x14ac:dyDescent="0.3">
      <c r="C41" s="57"/>
      <c r="D41" s="54"/>
      <c r="E41" s="6"/>
      <c r="F41" s="19"/>
      <c r="G41" s="24"/>
      <c r="H41" s="24"/>
      <c r="I41" s="31"/>
      <c r="J41" s="31"/>
      <c r="K41" s="35"/>
    </row>
    <row r="42" spans="2:11" x14ac:dyDescent="0.3">
      <c r="C42" s="58" t="s">
        <v>5</v>
      </c>
      <c r="D42" s="54"/>
      <c r="E42" s="6"/>
      <c r="F42" s="19"/>
      <c r="G42" s="24"/>
      <c r="H42" s="24"/>
      <c r="I42" s="31"/>
      <c r="J42" s="31"/>
      <c r="K42" s="35"/>
    </row>
    <row r="43" spans="2:11" x14ac:dyDescent="0.3">
      <c r="C43" s="57"/>
      <c r="D43" s="54"/>
      <c r="E43" s="6"/>
      <c r="F43" s="19"/>
      <c r="G43" s="24"/>
      <c r="H43" s="24"/>
      <c r="I43" s="31"/>
      <c r="J43" s="31"/>
      <c r="K43" s="35"/>
    </row>
    <row r="44" spans="2:11" x14ac:dyDescent="0.3">
      <c r="C44" s="58" t="s">
        <v>6</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9</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10</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11</v>
      </c>
      <c r="D54" s="54"/>
      <c r="E54" s="6"/>
      <c r="F54" s="19"/>
      <c r="G54" s="24"/>
      <c r="H54" s="24"/>
      <c r="I54" s="31"/>
      <c r="J54" s="31"/>
      <c r="K54" s="35"/>
    </row>
    <row r="55" spans="3:11" x14ac:dyDescent="0.3">
      <c r="C55" s="57"/>
      <c r="D55" s="54"/>
      <c r="E55" s="6"/>
      <c r="F55" s="19"/>
      <c r="G55" s="24"/>
      <c r="H55" s="24"/>
      <c r="I55" s="31"/>
      <c r="J55" s="31"/>
      <c r="K55" s="35"/>
    </row>
    <row r="56" spans="3:11" x14ac:dyDescent="0.3">
      <c r="C56" s="58" t="s">
        <v>13</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14</v>
      </c>
      <c r="D58" s="54"/>
      <c r="E58" s="6"/>
      <c r="F58" s="19"/>
      <c r="G58" s="24" t="s">
        <v>2</v>
      </c>
      <c r="H58" s="24" t="s">
        <v>2</v>
      </c>
      <c r="I58" s="31"/>
      <c r="J58" s="31"/>
      <c r="K58" s="35"/>
    </row>
    <row r="59" spans="3:11" x14ac:dyDescent="0.3">
      <c r="C59" s="57"/>
      <c r="D59" s="54"/>
      <c r="E59" s="6"/>
      <c r="F59" s="19"/>
      <c r="G59" s="24"/>
      <c r="H59" s="24"/>
      <c r="I59" s="31"/>
      <c r="J59" s="31"/>
      <c r="K59" s="35"/>
    </row>
    <row r="60" spans="3:11" x14ac:dyDescent="0.3">
      <c r="C60" s="58" t="s">
        <v>15</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16</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17</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A66" s="10"/>
      <c r="B66" s="28"/>
      <c r="C66" s="58" t="s">
        <v>18</v>
      </c>
      <c r="D66" s="54"/>
      <c r="E66" s="6"/>
      <c r="F66" s="19"/>
      <c r="G66" s="24"/>
      <c r="H66" s="24"/>
      <c r="I66" s="31"/>
      <c r="J66" s="31"/>
      <c r="K66" s="35"/>
    </row>
    <row r="67" spans="1:11" x14ac:dyDescent="0.3">
      <c r="A67" s="28"/>
      <c r="B67" s="28"/>
      <c r="C67" s="58" t="s">
        <v>19</v>
      </c>
      <c r="D67" s="54"/>
      <c r="E67" s="6"/>
      <c r="F67" s="19"/>
      <c r="G67" s="24" t="s">
        <v>2</v>
      </c>
      <c r="H67" s="24" t="s">
        <v>2</v>
      </c>
      <c r="I67" s="31"/>
      <c r="J67" s="31"/>
      <c r="K67" s="35"/>
    </row>
    <row r="68" spans="1:11" x14ac:dyDescent="0.3">
      <c r="A68" s="28"/>
      <c r="B68" s="28"/>
      <c r="C68" s="58"/>
      <c r="D68" s="54"/>
      <c r="E68" s="6"/>
      <c r="F68" s="19"/>
      <c r="G68" s="24"/>
      <c r="H68" s="24"/>
      <c r="I68" s="31"/>
      <c r="J68" s="31"/>
      <c r="K68" s="35"/>
    </row>
    <row r="69" spans="1:11" x14ac:dyDescent="0.3">
      <c r="A69" s="28"/>
      <c r="B69" s="28"/>
      <c r="C69" s="58" t="s">
        <v>20</v>
      </c>
      <c r="D69" s="54"/>
      <c r="E69" s="6"/>
      <c r="F69" s="19"/>
      <c r="G69" s="24" t="s">
        <v>2</v>
      </c>
      <c r="H69" s="24" t="s">
        <v>2</v>
      </c>
      <c r="I69" s="31"/>
      <c r="J69" s="31"/>
      <c r="K69" s="35"/>
    </row>
    <row r="70" spans="1:11" x14ac:dyDescent="0.3">
      <c r="A70" s="28"/>
      <c r="B70" s="28"/>
      <c r="C70" s="58"/>
      <c r="D70" s="54"/>
      <c r="E70" s="6"/>
      <c r="F70" s="19"/>
      <c r="G70" s="24"/>
      <c r="H70" s="24"/>
      <c r="I70" s="31"/>
      <c r="J70" s="31"/>
      <c r="K70" s="35"/>
    </row>
    <row r="71" spans="1:11" x14ac:dyDescent="0.3">
      <c r="A71" s="28"/>
      <c r="B71" s="28"/>
      <c r="C71" s="58" t="s">
        <v>21</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22</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23</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C77" s="59" t="s">
        <v>24</v>
      </c>
      <c r="D77" s="54"/>
      <c r="E77" s="6"/>
      <c r="F77" s="19"/>
      <c r="G77" s="24"/>
      <c r="H77" s="24"/>
      <c r="I77" s="31"/>
      <c r="J77" s="31"/>
      <c r="K77" s="35"/>
    </row>
    <row r="78" spans="1:11" x14ac:dyDescent="0.3">
      <c r="B78" s="8" t="s">
        <v>187</v>
      </c>
      <c r="C78" s="57" t="s">
        <v>188</v>
      </c>
      <c r="D78" s="54"/>
      <c r="E78" s="6"/>
      <c r="F78" s="19"/>
      <c r="G78" s="24">
        <v>2109.71</v>
      </c>
      <c r="H78" s="24">
        <v>5.53</v>
      </c>
      <c r="I78" s="31"/>
      <c r="J78" s="31"/>
      <c r="K78" s="35"/>
    </row>
    <row r="79" spans="1:11" x14ac:dyDescent="0.3">
      <c r="C79" s="58" t="s">
        <v>175</v>
      </c>
      <c r="D79" s="54"/>
      <c r="E79" s="6"/>
      <c r="F79" s="19"/>
      <c r="G79" s="25">
        <v>2109.71</v>
      </c>
      <c r="H79" s="25">
        <v>5.53</v>
      </c>
      <c r="I79" s="31"/>
      <c r="J79" s="31"/>
      <c r="K79" s="35"/>
    </row>
    <row r="80" spans="1:11" x14ac:dyDescent="0.3">
      <c r="C80" s="57"/>
      <c r="D80" s="54"/>
      <c r="E80" s="6"/>
      <c r="F80" s="19"/>
      <c r="G80" s="24"/>
      <c r="H80" s="24"/>
      <c r="I80" s="31"/>
      <c r="J80" s="31"/>
      <c r="K80" s="35"/>
    </row>
    <row r="81" spans="1:54" x14ac:dyDescent="0.3">
      <c r="A81" s="10"/>
      <c r="B81" s="28"/>
      <c r="C81" s="58" t="s">
        <v>25</v>
      </c>
      <c r="D81" s="54"/>
      <c r="E81" s="6"/>
      <c r="F81" s="19"/>
      <c r="G81" s="24"/>
      <c r="H81" s="24"/>
      <c r="I81" s="31"/>
      <c r="J81" s="31"/>
      <c r="K81" s="35"/>
    </row>
    <row r="82" spans="1:54" s="2" customFormat="1" ht="13.8" x14ac:dyDescent="0.3">
      <c r="A82" s="28"/>
      <c r="B82" s="28"/>
      <c r="C82" s="57" t="s">
        <v>5128</v>
      </c>
      <c r="D82" s="54"/>
      <c r="E82" s="6"/>
      <c r="F82" s="19"/>
      <c r="G82" s="24" t="s">
        <v>2</v>
      </c>
      <c r="H82" s="24" t="s">
        <v>2</v>
      </c>
      <c r="I82" s="31"/>
      <c r="J82" s="31"/>
      <c r="K82" s="35"/>
      <c r="L82" s="3"/>
      <c r="AI82" s="3"/>
      <c r="AV82" s="3"/>
      <c r="AX82" s="3"/>
      <c r="BB82" s="3"/>
    </row>
    <row r="83" spans="1:54" x14ac:dyDescent="0.3">
      <c r="B83" s="8"/>
      <c r="C83" s="57" t="s">
        <v>189</v>
      </c>
      <c r="D83" s="54"/>
      <c r="E83" s="6"/>
      <c r="F83" s="19"/>
      <c r="G83" s="24">
        <v>1151.0999999999999</v>
      </c>
      <c r="H83" s="24">
        <v>3.03</v>
      </c>
      <c r="I83" s="31"/>
      <c r="J83" s="31"/>
      <c r="K83" s="35"/>
    </row>
    <row r="84" spans="1:54" x14ac:dyDescent="0.3">
      <c r="C84" s="58" t="s">
        <v>175</v>
      </c>
      <c r="D84" s="54"/>
      <c r="E84" s="6"/>
      <c r="F84" s="19"/>
      <c r="G84" s="25">
        <v>1151.0999999999999</v>
      </c>
      <c r="H84" s="25">
        <v>3.03</v>
      </c>
      <c r="I84" s="31"/>
      <c r="J84" s="31"/>
      <c r="K84" s="35"/>
    </row>
    <row r="85" spans="1:54" x14ac:dyDescent="0.3">
      <c r="C85" s="57"/>
      <c r="D85" s="54"/>
      <c r="E85" s="6"/>
      <c r="F85" s="19"/>
      <c r="G85" s="24"/>
      <c r="H85" s="24"/>
      <c r="I85" s="31"/>
      <c r="J85" s="31"/>
      <c r="K85" s="35"/>
    </row>
    <row r="86" spans="1:54" x14ac:dyDescent="0.3">
      <c r="C86" s="60" t="s">
        <v>190</v>
      </c>
      <c r="D86" s="55"/>
      <c r="E86" s="5"/>
      <c r="F86" s="20"/>
      <c r="G86" s="26">
        <v>38131.910000000003</v>
      </c>
      <c r="H86" s="26">
        <v>100</v>
      </c>
      <c r="I86" s="32"/>
      <c r="J86" s="32"/>
      <c r="K86" s="36"/>
    </row>
    <row r="89" spans="1:54" x14ac:dyDescent="0.3">
      <c r="C89" s="1" t="s">
        <v>191</v>
      </c>
    </row>
    <row r="90" spans="1:54" x14ac:dyDescent="0.3">
      <c r="C90" s="37" t="s">
        <v>192</v>
      </c>
      <c r="D90" s="37"/>
      <c r="E90" s="37"/>
      <c r="F90" s="37"/>
      <c r="G90" s="37"/>
      <c r="H90" s="37"/>
      <c r="I90" s="37"/>
      <c r="J90" s="37"/>
      <c r="K90" s="37"/>
    </row>
    <row r="91" spans="1:54" x14ac:dyDescent="0.3">
      <c r="C91" s="2" t="s">
        <v>193</v>
      </c>
    </row>
    <row r="92" spans="1:54" x14ac:dyDescent="0.3">
      <c r="C92" s="2" t="s">
        <v>194</v>
      </c>
    </row>
    <row r="93" spans="1:54" ht="30" customHeight="1" x14ac:dyDescent="0.3">
      <c r="C93" s="82" t="s">
        <v>195</v>
      </c>
      <c r="D93" s="83"/>
      <c r="E93" s="83"/>
      <c r="F93" s="83"/>
      <c r="G93" s="83"/>
      <c r="H93" s="83"/>
      <c r="I93" s="83"/>
      <c r="J93" s="83"/>
      <c r="K93" s="83"/>
    </row>
    <row r="94" spans="1:54" x14ac:dyDescent="0.3">
      <c r="C94" s="2" t="s">
        <v>196</v>
      </c>
    </row>
    <row r="96" spans="1:54" x14ac:dyDescent="0.3">
      <c r="C96" s="1" t="s">
        <v>5237</v>
      </c>
      <c r="E96" s="80" t="s">
        <v>5238</v>
      </c>
    </row>
    <row r="97" spans="5:5" x14ac:dyDescent="0.3">
      <c r="E97" s="2" t="s">
        <v>5241</v>
      </c>
    </row>
  </sheetData>
  <mergeCells count="1">
    <mergeCell ref="C93:K93"/>
  </mergeCells>
  <hyperlinks>
    <hyperlink ref="J2" location="'Index'!A1" display="'Index'!A1" xr:uid="{EE6873D6-B7BF-4700-AC06-D65680DF9707}"/>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EA9E-A5BD-45D6-834D-5C27C0B14176}">
  <sheetPr codeName="Sheet1"/>
  <dimension ref="A1:IV102"/>
  <sheetViews>
    <sheetView showGridLines="0" zoomScale="90" zoomScaleNormal="90" workbookViewId="0">
      <pane ySplit="6" topLeftCell="A9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484</v>
      </c>
      <c r="J2" s="38" t="s">
        <v>4884</v>
      </c>
    </row>
    <row r="3" spans="1:54" ht="16.2" x14ac:dyDescent="0.35">
      <c r="C3" s="1" t="s">
        <v>28</v>
      </c>
      <c r="D3" s="21" t="s">
        <v>485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97</v>
      </c>
      <c r="C10" s="57" t="s">
        <v>98</v>
      </c>
      <c r="D10" s="54" t="s">
        <v>99</v>
      </c>
      <c r="E10" s="6" t="s">
        <v>100</v>
      </c>
      <c r="F10" s="19">
        <v>1400000</v>
      </c>
      <c r="G10" s="24">
        <v>32876.199999999997</v>
      </c>
      <c r="H10" s="24">
        <v>5.16</v>
      </c>
      <c r="I10" s="31"/>
      <c r="J10" s="31"/>
      <c r="K10" s="35"/>
    </row>
    <row r="11" spans="1:54" x14ac:dyDescent="0.3">
      <c r="B11" s="8" t="s">
        <v>87</v>
      </c>
      <c r="C11" s="57" t="s">
        <v>88</v>
      </c>
      <c r="D11" s="54" t="s">
        <v>89</v>
      </c>
      <c r="E11" s="6" t="s">
        <v>90</v>
      </c>
      <c r="F11" s="19">
        <v>482222</v>
      </c>
      <c r="G11" s="24">
        <v>31884.52</v>
      </c>
      <c r="H11" s="24">
        <v>5.01</v>
      </c>
      <c r="I11" s="31"/>
      <c r="J11" s="31"/>
      <c r="K11" s="35"/>
    </row>
    <row r="12" spans="1:54" x14ac:dyDescent="0.3">
      <c r="B12" s="8" t="s">
        <v>486</v>
      </c>
      <c r="C12" s="57" t="s">
        <v>487</v>
      </c>
      <c r="D12" s="54" t="s">
        <v>488</v>
      </c>
      <c r="E12" s="6" t="s">
        <v>489</v>
      </c>
      <c r="F12" s="19">
        <v>3500000</v>
      </c>
      <c r="G12" s="24">
        <v>30945.25</v>
      </c>
      <c r="H12" s="24">
        <v>4.8600000000000003</v>
      </c>
      <c r="I12" s="31"/>
      <c r="J12" s="31"/>
      <c r="K12" s="35"/>
    </row>
    <row r="13" spans="1:54" x14ac:dyDescent="0.3">
      <c r="B13" s="8" t="s">
        <v>68</v>
      </c>
      <c r="C13" s="57" t="s">
        <v>69</v>
      </c>
      <c r="D13" s="54" t="s">
        <v>70</v>
      </c>
      <c r="E13" s="6" t="s">
        <v>71</v>
      </c>
      <c r="F13" s="19">
        <v>250000</v>
      </c>
      <c r="G13" s="24">
        <v>30797.5</v>
      </c>
      <c r="H13" s="24">
        <v>4.84</v>
      </c>
      <c r="I13" s="31"/>
      <c r="J13" s="31"/>
      <c r="K13" s="35"/>
    </row>
    <row r="14" spans="1:54" x14ac:dyDescent="0.3">
      <c r="B14" s="8" t="s">
        <v>490</v>
      </c>
      <c r="C14" s="57" t="s">
        <v>491</v>
      </c>
      <c r="D14" s="54" t="s">
        <v>492</v>
      </c>
      <c r="E14" s="6" t="s">
        <v>111</v>
      </c>
      <c r="F14" s="19">
        <v>3000000</v>
      </c>
      <c r="G14" s="24">
        <v>29725.5</v>
      </c>
      <c r="H14" s="24">
        <v>4.67</v>
      </c>
      <c r="I14" s="31"/>
      <c r="J14" s="31"/>
      <c r="K14" s="35"/>
    </row>
    <row r="15" spans="1:54" x14ac:dyDescent="0.3">
      <c r="B15" s="8" t="s">
        <v>268</v>
      </c>
      <c r="C15" s="57" t="s">
        <v>269</v>
      </c>
      <c r="D15" s="54" t="s">
        <v>270</v>
      </c>
      <c r="E15" s="6" t="s">
        <v>271</v>
      </c>
      <c r="F15" s="19">
        <v>1400000</v>
      </c>
      <c r="G15" s="24">
        <v>27675.200000000001</v>
      </c>
      <c r="H15" s="24">
        <v>4.3499999999999996</v>
      </c>
      <c r="I15" s="31"/>
      <c r="J15" s="31"/>
      <c r="K15" s="35"/>
    </row>
    <row r="16" spans="1:54" x14ac:dyDescent="0.3">
      <c r="B16" s="8" t="s">
        <v>493</v>
      </c>
      <c r="C16" s="57" t="s">
        <v>494</v>
      </c>
      <c r="D16" s="54" t="s">
        <v>495</v>
      </c>
      <c r="E16" s="6" t="s">
        <v>325</v>
      </c>
      <c r="F16" s="19">
        <v>500000</v>
      </c>
      <c r="G16" s="24">
        <v>27552.5</v>
      </c>
      <c r="H16" s="24">
        <v>4.33</v>
      </c>
      <c r="I16" s="31"/>
      <c r="J16" s="31"/>
      <c r="K16" s="35"/>
    </row>
    <row r="17" spans="2:11" x14ac:dyDescent="0.3">
      <c r="B17" s="8" t="s">
        <v>210</v>
      </c>
      <c r="C17" s="57" t="s">
        <v>211</v>
      </c>
      <c r="D17" s="54" t="s">
        <v>212</v>
      </c>
      <c r="E17" s="6" t="s">
        <v>90</v>
      </c>
      <c r="F17" s="19">
        <v>90000</v>
      </c>
      <c r="G17" s="24">
        <v>27409.5</v>
      </c>
      <c r="H17" s="24">
        <v>4.3099999999999996</v>
      </c>
      <c r="I17" s="31"/>
      <c r="J17" s="31"/>
      <c r="K17" s="35"/>
    </row>
    <row r="18" spans="2:11" x14ac:dyDescent="0.3">
      <c r="B18" s="8" t="s">
        <v>458</v>
      </c>
      <c r="C18" s="57" t="s">
        <v>459</v>
      </c>
      <c r="D18" s="54" t="s">
        <v>460</v>
      </c>
      <c r="E18" s="6" t="s">
        <v>90</v>
      </c>
      <c r="F18" s="19">
        <v>1600000</v>
      </c>
      <c r="G18" s="24">
        <v>26841.599999999999</v>
      </c>
      <c r="H18" s="24">
        <v>4.22</v>
      </c>
      <c r="I18" s="31"/>
      <c r="J18" s="31"/>
      <c r="K18" s="35"/>
    </row>
    <row r="19" spans="2:11" x14ac:dyDescent="0.3">
      <c r="B19" s="8" t="s">
        <v>496</v>
      </c>
      <c r="C19" s="57" t="s">
        <v>497</v>
      </c>
      <c r="D19" s="54" t="s">
        <v>498</v>
      </c>
      <c r="E19" s="6" t="s">
        <v>111</v>
      </c>
      <c r="F19" s="19">
        <v>3073000</v>
      </c>
      <c r="G19" s="24">
        <v>26421.65</v>
      </c>
      <c r="H19" s="24">
        <v>4.1500000000000004</v>
      </c>
      <c r="I19" s="31"/>
      <c r="J19" s="31"/>
      <c r="K19" s="35"/>
    </row>
    <row r="20" spans="2:11" x14ac:dyDescent="0.3">
      <c r="B20" s="8" t="s">
        <v>405</v>
      </c>
      <c r="C20" s="57" t="s">
        <v>406</v>
      </c>
      <c r="D20" s="54" t="s">
        <v>407</v>
      </c>
      <c r="E20" s="6" t="s">
        <v>123</v>
      </c>
      <c r="F20" s="19">
        <v>700000</v>
      </c>
      <c r="G20" s="24">
        <v>24485.3</v>
      </c>
      <c r="H20" s="24">
        <v>3.85</v>
      </c>
      <c r="I20" s="31"/>
      <c r="J20" s="31"/>
      <c r="K20" s="35"/>
    </row>
    <row r="21" spans="2:11" x14ac:dyDescent="0.3">
      <c r="B21" s="8" t="s">
        <v>167</v>
      </c>
      <c r="C21" s="57" t="s">
        <v>168</v>
      </c>
      <c r="D21" s="54" t="s">
        <v>169</v>
      </c>
      <c r="E21" s="6" t="s">
        <v>170</v>
      </c>
      <c r="F21" s="19">
        <v>980000</v>
      </c>
      <c r="G21" s="24">
        <v>24067.82</v>
      </c>
      <c r="H21" s="24">
        <v>3.78</v>
      </c>
      <c r="I21" s="31"/>
      <c r="J21" s="31"/>
      <c r="K21" s="35"/>
    </row>
    <row r="22" spans="2:11" x14ac:dyDescent="0.3">
      <c r="B22" s="8" t="s">
        <v>499</v>
      </c>
      <c r="C22" s="57" t="s">
        <v>500</v>
      </c>
      <c r="D22" s="54" t="s">
        <v>501</v>
      </c>
      <c r="E22" s="6" t="s">
        <v>318</v>
      </c>
      <c r="F22" s="19">
        <v>3100000</v>
      </c>
      <c r="G22" s="24">
        <v>23099.65</v>
      </c>
      <c r="H22" s="24">
        <v>3.63</v>
      </c>
      <c r="I22" s="31"/>
      <c r="J22" s="31"/>
      <c r="K22" s="35"/>
    </row>
    <row r="23" spans="2:11" x14ac:dyDescent="0.3">
      <c r="B23" s="8" t="s">
        <v>502</v>
      </c>
      <c r="C23" s="57" t="s">
        <v>503</v>
      </c>
      <c r="D23" s="54" t="s">
        <v>504</v>
      </c>
      <c r="E23" s="6" t="s">
        <v>170</v>
      </c>
      <c r="F23" s="19">
        <v>160292</v>
      </c>
      <c r="G23" s="24">
        <v>21774.07</v>
      </c>
      <c r="H23" s="24">
        <v>3.42</v>
      </c>
      <c r="I23" s="31"/>
      <c r="J23" s="31"/>
      <c r="K23" s="35"/>
    </row>
    <row r="24" spans="2:11" x14ac:dyDescent="0.3">
      <c r="B24" s="8" t="s">
        <v>141</v>
      </c>
      <c r="C24" s="57" t="s">
        <v>142</v>
      </c>
      <c r="D24" s="54" t="s">
        <v>143</v>
      </c>
      <c r="E24" s="6" t="s">
        <v>137</v>
      </c>
      <c r="F24" s="19">
        <v>3750000</v>
      </c>
      <c r="G24" s="24">
        <v>20398.13</v>
      </c>
      <c r="H24" s="24">
        <v>3.2</v>
      </c>
      <c r="I24" s="31"/>
      <c r="J24" s="31"/>
      <c r="K24" s="35"/>
    </row>
    <row r="25" spans="2:11" x14ac:dyDescent="0.3">
      <c r="B25" s="8" t="s">
        <v>505</v>
      </c>
      <c r="C25" s="57" t="s">
        <v>506</v>
      </c>
      <c r="D25" s="54" t="s">
        <v>507</v>
      </c>
      <c r="E25" s="6" t="s">
        <v>508</v>
      </c>
      <c r="F25" s="19">
        <v>1500000</v>
      </c>
      <c r="G25" s="24">
        <v>19426.5</v>
      </c>
      <c r="H25" s="24">
        <v>3.05</v>
      </c>
      <c r="I25" s="31"/>
      <c r="J25" s="31"/>
      <c r="K25" s="35"/>
    </row>
    <row r="26" spans="2:11" x14ac:dyDescent="0.3">
      <c r="B26" s="8" t="s">
        <v>297</v>
      </c>
      <c r="C26" s="57" t="s">
        <v>298</v>
      </c>
      <c r="D26" s="54" t="s">
        <v>299</v>
      </c>
      <c r="E26" s="6" t="s">
        <v>287</v>
      </c>
      <c r="F26" s="19">
        <v>50000</v>
      </c>
      <c r="G26" s="24">
        <v>19265</v>
      </c>
      <c r="H26" s="24">
        <v>3.03</v>
      </c>
      <c r="I26" s="31"/>
      <c r="J26" s="31"/>
      <c r="K26" s="35"/>
    </row>
    <row r="27" spans="2:11" x14ac:dyDescent="0.3">
      <c r="B27" s="8" t="s">
        <v>47</v>
      </c>
      <c r="C27" s="57" t="s">
        <v>48</v>
      </c>
      <c r="D27" s="54" t="s">
        <v>49</v>
      </c>
      <c r="E27" s="6" t="s">
        <v>50</v>
      </c>
      <c r="F27" s="19">
        <v>1200000</v>
      </c>
      <c r="G27" s="24">
        <v>18752.400000000001</v>
      </c>
      <c r="H27" s="24">
        <v>2.95</v>
      </c>
      <c r="I27" s="31"/>
      <c r="J27" s="31"/>
      <c r="K27" s="35"/>
    </row>
    <row r="28" spans="2:11" x14ac:dyDescent="0.3">
      <c r="B28" s="8" t="s">
        <v>440</v>
      </c>
      <c r="C28" s="57" t="s">
        <v>441</v>
      </c>
      <c r="D28" s="54" t="s">
        <v>442</v>
      </c>
      <c r="E28" s="6" t="s">
        <v>123</v>
      </c>
      <c r="F28" s="19">
        <v>1000000</v>
      </c>
      <c r="G28" s="24">
        <v>17966</v>
      </c>
      <c r="H28" s="24">
        <v>2.82</v>
      </c>
      <c r="I28" s="31"/>
      <c r="J28" s="31"/>
      <c r="K28" s="35"/>
    </row>
    <row r="29" spans="2:11" x14ac:dyDescent="0.3">
      <c r="B29" s="8" t="s">
        <v>244</v>
      </c>
      <c r="C29" s="57" t="s">
        <v>245</v>
      </c>
      <c r="D29" s="54" t="s">
        <v>246</v>
      </c>
      <c r="E29" s="6" t="s">
        <v>137</v>
      </c>
      <c r="F29" s="19">
        <v>130000</v>
      </c>
      <c r="G29" s="24">
        <v>17378.400000000001</v>
      </c>
      <c r="H29" s="24">
        <v>2.73</v>
      </c>
      <c r="I29" s="31"/>
      <c r="J29" s="31"/>
      <c r="K29" s="35"/>
    </row>
    <row r="30" spans="2:11" x14ac:dyDescent="0.3">
      <c r="B30" s="8" t="s">
        <v>509</v>
      </c>
      <c r="C30" s="57" t="s">
        <v>510</v>
      </c>
      <c r="D30" s="54" t="s">
        <v>511</v>
      </c>
      <c r="E30" s="6" t="s">
        <v>137</v>
      </c>
      <c r="F30" s="19">
        <v>9000000</v>
      </c>
      <c r="G30" s="24">
        <v>13780.8</v>
      </c>
      <c r="H30" s="24">
        <v>2.16</v>
      </c>
      <c r="I30" s="31"/>
      <c r="J30" s="31"/>
      <c r="K30" s="35"/>
    </row>
    <row r="31" spans="2:11" x14ac:dyDescent="0.3">
      <c r="B31" s="8" t="s">
        <v>512</v>
      </c>
      <c r="C31" s="57" t="s">
        <v>513</v>
      </c>
      <c r="D31" s="54" t="s">
        <v>514</v>
      </c>
      <c r="E31" s="6" t="s">
        <v>123</v>
      </c>
      <c r="F31" s="19">
        <v>250000</v>
      </c>
      <c r="G31" s="24">
        <v>12569.5</v>
      </c>
      <c r="H31" s="24">
        <v>1.97</v>
      </c>
      <c r="I31" s="31"/>
      <c r="J31" s="31"/>
      <c r="K31" s="35"/>
    </row>
    <row r="32" spans="2:11" x14ac:dyDescent="0.3">
      <c r="B32" s="8" t="s">
        <v>225</v>
      </c>
      <c r="C32" s="57" t="s">
        <v>226</v>
      </c>
      <c r="D32" s="54" t="s">
        <v>227</v>
      </c>
      <c r="E32" s="6" t="s">
        <v>137</v>
      </c>
      <c r="F32" s="19">
        <v>1000000</v>
      </c>
      <c r="G32" s="24">
        <v>12409</v>
      </c>
      <c r="H32" s="24">
        <v>1.95</v>
      </c>
      <c r="I32" s="31"/>
      <c r="J32" s="31"/>
      <c r="K32" s="35"/>
    </row>
    <row r="33" spans="2:11" x14ac:dyDescent="0.3">
      <c r="B33" s="8" t="s">
        <v>515</v>
      </c>
      <c r="C33" s="57" t="s">
        <v>516</v>
      </c>
      <c r="D33" s="54" t="s">
        <v>517</v>
      </c>
      <c r="E33" s="6" t="s">
        <v>318</v>
      </c>
      <c r="F33" s="19">
        <v>280000</v>
      </c>
      <c r="G33" s="24">
        <v>11931.36</v>
      </c>
      <c r="H33" s="24">
        <v>1.87</v>
      </c>
      <c r="I33" s="31"/>
      <c r="J33" s="31"/>
      <c r="K33" s="35"/>
    </row>
    <row r="34" spans="2:11" x14ac:dyDescent="0.3">
      <c r="B34" s="8" t="s">
        <v>402</v>
      </c>
      <c r="C34" s="57" t="s">
        <v>403</v>
      </c>
      <c r="D34" s="54" t="s">
        <v>404</v>
      </c>
      <c r="E34" s="6" t="s">
        <v>90</v>
      </c>
      <c r="F34" s="19">
        <v>600000</v>
      </c>
      <c r="G34" s="24">
        <v>11746.2</v>
      </c>
      <c r="H34" s="24">
        <v>1.85</v>
      </c>
      <c r="I34" s="31"/>
      <c r="J34" s="31"/>
      <c r="K34" s="35"/>
    </row>
    <row r="35" spans="2:11" x14ac:dyDescent="0.3">
      <c r="B35" s="8" t="s">
        <v>219</v>
      </c>
      <c r="C35" s="57" t="s">
        <v>220</v>
      </c>
      <c r="D35" s="54" t="s">
        <v>221</v>
      </c>
      <c r="E35" s="6" t="s">
        <v>137</v>
      </c>
      <c r="F35" s="19">
        <v>450000</v>
      </c>
      <c r="G35" s="24">
        <v>11124.9</v>
      </c>
      <c r="H35" s="24">
        <v>1.75</v>
      </c>
      <c r="I35" s="31"/>
      <c r="J35" s="31"/>
      <c r="K35" s="35"/>
    </row>
    <row r="36" spans="2:11" x14ac:dyDescent="0.3">
      <c r="B36" s="8" t="s">
        <v>518</v>
      </c>
      <c r="C36" s="57" t="s">
        <v>519</v>
      </c>
      <c r="D36" s="54" t="s">
        <v>520</v>
      </c>
      <c r="E36" s="6" t="s">
        <v>287</v>
      </c>
      <c r="F36" s="19">
        <v>428223</v>
      </c>
      <c r="G36" s="24">
        <v>10808.78</v>
      </c>
      <c r="H36" s="24">
        <v>1.7</v>
      </c>
      <c r="I36" s="31"/>
      <c r="J36" s="31"/>
      <c r="K36" s="35"/>
    </row>
    <row r="37" spans="2:11" x14ac:dyDescent="0.3">
      <c r="B37" s="8" t="s">
        <v>521</v>
      </c>
      <c r="C37" s="57" t="s">
        <v>522</v>
      </c>
      <c r="D37" s="54" t="s">
        <v>523</v>
      </c>
      <c r="E37" s="6" t="s">
        <v>71</v>
      </c>
      <c r="F37" s="19">
        <v>500000</v>
      </c>
      <c r="G37" s="24">
        <v>9236</v>
      </c>
      <c r="H37" s="24">
        <v>1.45</v>
      </c>
      <c r="I37" s="31"/>
      <c r="J37" s="31"/>
      <c r="K37" s="35"/>
    </row>
    <row r="38" spans="2:11" x14ac:dyDescent="0.3">
      <c r="B38" s="8" t="s">
        <v>524</v>
      </c>
      <c r="C38" s="57" t="s">
        <v>525</v>
      </c>
      <c r="D38" s="54" t="s">
        <v>526</v>
      </c>
      <c r="E38" s="6" t="s">
        <v>151</v>
      </c>
      <c r="F38" s="19">
        <v>664048</v>
      </c>
      <c r="G38" s="24">
        <v>8206.9699999999993</v>
      </c>
      <c r="H38" s="24">
        <v>1.29</v>
      </c>
      <c r="I38" s="31"/>
      <c r="J38" s="31"/>
      <c r="K38" s="35"/>
    </row>
    <row r="39" spans="2:11" x14ac:dyDescent="0.3">
      <c r="B39" s="8" t="s">
        <v>527</v>
      </c>
      <c r="C39" s="57" t="s">
        <v>528</v>
      </c>
      <c r="D39" s="54" t="s">
        <v>529</v>
      </c>
      <c r="E39" s="6" t="s">
        <v>82</v>
      </c>
      <c r="F39" s="19">
        <v>1000000</v>
      </c>
      <c r="G39" s="24">
        <v>3450</v>
      </c>
      <c r="H39" s="24">
        <v>0.54</v>
      </c>
      <c r="I39" s="31"/>
      <c r="J39" s="31"/>
      <c r="K39" s="35"/>
    </row>
    <row r="40" spans="2:11" x14ac:dyDescent="0.3">
      <c r="C40" s="58" t="s">
        <v>175</v>
      </c>
      <c r="D40" s="54"/>
      <c r="E40" s="6"/>
      <c r="F40" s="19"/>
      <c r="G40" s="25">
        <v>604006.19999999995</v>
      </c>
      <c r="H40" s="25">
        <v>94.89</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7</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8</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9</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10</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11</v>
      </c>
      <c r="D58" s="54"/>
      <c r="E58" s="6"/>
      <c r="F58" s="19"/>
      <c r="G58" s="24"/>
      <c r="H58" s="24"/>
      <c r="I58" s="31"/>
      <c r="J58" s="31"/>
      <c r="K58" s="35"/>
    </row>
    <row r="59" spans="1:11" x14ac:dyDescent="0.3">
      <c r="A59" s="28"/>
      <c r="B59" s="28"/>
      <c r="C59" s="58" t="s">
        <v>13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14</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15</v>
      </c>
      <c r="D63" s="54"/>
      <c r="E63" s="6"/>
      <c r="F63" s="19"/>
      <c r="G63" s="24"/>
      <c r="H63" s="24"/>
      <c r="I63" s="31"/>
      <c r="J63" s="31"/>
      <c r="K63" s="35"/>
    </row>
    <row r="64" spans="1:11" x14ac:dyDescent="0.3">
      <c r="B64" s="8" t="s">
        <v>183</v>
      </c>
      <c r="C64" s="57" t="s">
        <v>184</v>
      </c>
      <c r="D64" s="54" t="s">
        <v>185</v>
      </c>
      <c r="E64" s="6" t="s">
        <v>186</v>
      </c>
      <c r="F64" s="19">
        <v>2000000</v>
      </c>
      <c r="G64" s="24">
        <v>1998.72</v>
      </c>
      <c r="H64" s="24">
        <v>0.31</v>
      </c>
      <c r="I64" s="31">
        <v>5.8254999999999999</v>
      </c>
      <c r="J64" s="31"/>
      <c r="K64" s="35"/>
    </row>
    <row r="65" spans="1:11" x14ac:dyDescent="0.3">
      <c r="C65" s="58" t="s">
        <v>175</v>
      </c>
      <c r="D65" s="54"/>
      <c r="E65" s="6"/>
      <c r="F65" s="19"/>
      <c r="G65" s="25">
        <v>1998.72</v>
      </c>
      <c r="H65" s="25">
        <v>0.31</v>
      </c>
      <c r="I65" s="31"/>
      <c r="J65" s="31"/>
      <c r="K65" s="35"/>
    </row>
    <row r="66" spans="1:11" x14ac:dyDescent="0.3">
      <c r="C66" s="57"/>
      <c r="D66" s="54"/>
      <c r="E66" s="6"/>
      <c r="F66" s="19"/>
      <c r="G66" s="24"/>
      <c r="H66" s="24"/>
      <c r="I66" s="31"/>
      <c r="J66" s="31"/>
      <c r="K66" s="35"/>
    </row>
    <row r="67" spans="1:11" x14ac:dyDescent="0.3">
      <c r="C67" s="58" t="s">
        <v>16</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17</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A71" s="10"/>
      <c r="B71" s="28"/>
      <c r="C71" s="58" t="s">
        <v>18</v>
      </c>
      <c r="D71" s="54"/>
      <c r="E71" s="6"/>
      <c r="F71" s="19"/>
      <c r="G71" s="24"/>
      <c r="H71" s="24"/>
      <c r="I71" s="31"/>
      <c r="J71" s="31"/>
      <c r="K71" s="35"/>
    </row>
    <row r="72" spans="1:11" x14ac:dyDescent="0.3">
      <c r="A72" s="28"/>
      <c r="B72" s="28"/>
      <c r="C72" s="58" t="s">
        <v>19</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A74" s="28"/>
      <c r="B74" s="28"/>
      <c r="C74" s="58" t="s">
        <v>20</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21</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22</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23</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C82" s="59" t="s">
        <v>24</v>
      </c>
      <c r="D82" s="54"/>
      <c r="E82" s="6"/>
      <c r="F82" s="19"/>
      <c r="G82" s="24"/>
      <c r="H82" s="24"/>
      <c r="I82" s="31"/>
      <c r="J82" s="31"/>
      <c r="K82" s="35"/>
    </row>
    <row r="83" spans="1:54" x14ac:dyDescent="0.3">
      <c r="B83" s="8" t="s">
        <v>187</v>
      </c>
      <c r="C83" s="57" t="s">
        <v>188</v>
      </c>
      <c r="D83" s="54"/>
      <c r="E83" s="6"/>
      <c r="F83" s="19"/>
      <c r="G83" s="24">
        <v>29632.67</v>
      </c>
      <c r="H83" s="24">
        <v>4.6500000000000004</v>
      </c>
      <c r="I83" s="31"/>
      <c r="J83" s="31"/>
      <c r="K83" s="35"/>
    </row>
    <row r="84" spans="1:54" x14ac:dyDescent="0.3">
      <c r="C84" s="58" t="s">
        <v>175</v>
      </c>
      <c r="D84" s="54"/>
      <c r="E84" s="6"/>
      <c r="F84" s="19"/>
      <c r="G84" s="25">
        <v>29632.67</v>
      </c>
      <c r="H84" s="25">
        <v>4.6500000000000004</v>
      </c>
      <c r="I84" s="31"/>
      <c r="J84" s="31"/>
      <c r="K84" s="35"/>
    </row>
    <row r="85" spans="1:54" x14ac:dyDescent="0.3">
      <c r="C85" s="57"/>
      <c r="D85" s="54"/>
      <c r="E85" s="6"/>
      <c r="F85" s="19"/>
      <c r="G85" s="24"/>
      <c r="H85" s="24"/>
      <c r="I85" s="31"/>
      <c r="J85" s="31"/>
      <c r="K85" s="35"/>
    </row>
    <row r="86" spans="1:54" x14ac:dyDescent="0.3">
      <c r="A86" s="10"/>
      <c r="B86" s="28"/>
      <c r="C86" s="58" t="s">
        <v>25</v>
      </c>
      <c r="D86" s="54"/>
      <c r="E86" s="6"/>
      <c r="F86" s="19"/>
      <c r="G86" s="24"/>
      <c r="H86" s="24"/>
      <c r="I86" s="31"/>
      <c r="J86" s="31"/>
      <c r="K86" s="35"/>
    </row>
    <row r="87" spans="1:54" s="2" customFormat="1" ht="13.8" x14ac:dyDescent="0.3">
      <c r="A87" s="28"/>
      <c r="B87" s="28"/>
      <c r="C87" s="57" t="s">
        <v>5128</v>
      </c>
      <c r="D87" s="54"/>
      <c r="E87" s="6"/>
      <c r="F87" s="19"/>
      <c r="G87" s="61">
        <v>0</v>
      </c>
      <c r="H87" s="24" t="s">
        <v>5129</v>
      </c>
      <c r="I87" s="31"/>
      <c r="J87" s="31"/>
      <c r="K87" s="35"/>
      <c r="L87" s="3"/>
      <c r="AI87" s="3"/>
      <c r="AV87" s="3"/>
      <c r="AX87" s="3"/>
      <c r="BB87" s="3"/>
    </row>
    <row r="88" spans="1:54" x14ac:dyDescent="0.3">
      <c r="B88" s="8"/>
      <c r="C88" s="57" t="s">
        <v>189</v>
      </c>
      <c r="D88" s="54"/>
      <c r="E88" s="6"/>
      <c r="F88" s="19"/>
      <c r="G88" s="24">
        <v>998.2</v>
      </c>
      <c r="H88" s="24">
        <v>0.15</v>
      </c>
      <c r="I88" s="31"/>
      <c r="J88" s="31"/>
      <c r="K88" s="35"/>
    </row>
    <row r="89" spans="1:54" x14ac:dyDescent="0.3">
      <c r="C89" s="58" t="s">
        <v>175</v>
      </c>
      <c r="D89" s="54"/>
      <c r="E89" s="6"/>
      <c r="F89" s="19"/>
      <c r="G89" s="25">
        <v>998.2</v>
      </c>
      <c r="H89" s="25">
        <v>0.15</v>
      </c>
      <c r="I89" s="31"/>
      <c r="J89" s="31"/>
      <c r="K89" s="35"/>
    </row>
    <row r="90" spans="1:54" x14ac:dyDescent="0.3">
      <c r="C90" s="57"/>
      <c r="D90" s="54"/>
      <c r="E90" s="6"/>
      <c r="F90" s="19"/>
      <c r="G90" s="24"/>
      <c r="H90" s="24"/>
      <c r="I90" s="31"/>
      <c r="J90" s="31"/>
      <c r="K90" s="35"/>
    </row>
    <row r="91" spans="1:54" x14ac:dyDescent="0.3">
      <c r="C91" s="60" t="s">
        <v>190</v>
      </c>
      <c r="D91" s="55"/>
      <c r="E91" s="5"/>
      <c r="F91" s="20"/>
      <c r="G91" s="26">
        <v>636635.79</v>
      </c>
      <c r="H91" s="26">
        <v>100.00000000000001</v>
      </c>
      <c r="I91" s="32"/>
      <c r="J91" s="32"/>
      <c r="K91" s="36"/>
    </row>
    <row r="94" spans="1:54" x14ac:dyDescent="0.3">
      <c r="C94" s="1" t="s">
        <v>191</v>
      </c>
    </row>
    <row r="95" spans="1:54" x14ac:dyDescent="0.3">
      <c r="C95" s="37" t="s">
        <v>192</v>
      </c>
      <c r="D95" s="37"/>
      <c r="E95" s="37"/>
      <c r="F95" s="37"/>
      <c r="G95" s="37"/>
      <c r="H95" s="37"/>
      <c r="I95" s="37"/>
      <c r="J95" s="37"/>
      <c r="K95" s="37"/>
    </row>
    <row r="96" spans="1:54" x14ac:dyDescent="0.3">
      <c r="C96" s="2" t="s">
        <v>193</v>
      </c>
    </row>
    <row r="97" spans="3:11" x14ac:dyDescent="0.3">
      <c r="C97" s="2" t="s">
        <v>194</v>
      </c>
    </row>
    <row r="98" spans="3:11" ht="30" customHeight="1" x14ac:dyDescent="0.3">
      <c r="C98" s="82" t="s">
        <v>195</v>
      </c>
      <c r="D98" s="83"/>
      <c r="E98" s="83"/>
      <c r="F98" s="83"/>
      <c r="G98" s="83"/>
      <c r="H98" s="83"/>
      <c r="I98" s="83"/>
      <c r="J98" s="83"/>
      <c r="K98" s="83"/>
    </row>
    <row r="99" spans="3:11" x14ac:dyDescent="0.3">
      <c r="C99" s="2" t="s">
        <v>196</v>
      </c>
    </row>
    <row r="101" spans="3:11" x14ac:dyDescent="0.3">
      <c r="C101" s="1" t="s">
        <v>5237</v>
      </c>
      <c r="E101" s="80" t="s">
        <v>5238</v>
      </c>
    </row>
    <row r="102" spans="3:11" x14ac:dyDescent="0.3">
      <c r="E102" s="2" t="s">
        <v>5242</v>
      </c>
    </row>
  </sheetData>
  <mergeCells count="1">
    <mergeCell ref="C98:K98"/>
  </mergeCells>
  <hyperlinks>
    <hyperlink ref="J2" location="'Index'!A1" display="'Index'!A1" xr:uid="{0F912E5D-030C-4A96-B251-58A5CF2B30DD}"/>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6E193-17F0-4EA1-A98D-3ED1F38BC53A}">
  <sheetPr codeName="Sheet1"/>
  <dimension ref="A1:IV110"/>
  <sheetViews>
    <sheetView showGridLines="0" zoomScale="90" zoomScaleNormal="90" workbookViewId="0">
      <pane ySplit="6" topLeftCell="A10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2972</v>
      </c>
      <c r="J2" s="38" t="s">
        <v>4884</v>
      </c>
    </row>
    <row r="3" spans="1:54" ht="16.2" x14ac:dyDescent="0.35">
      <c r="C3" s="1" t="s">
        <v>28</v>
      </c>
      <c r="D3" s="21" t="s">
        <v>2973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74000</v>
      </c>
      <c r="G10" s="24">
        <v>1439.23</v>
      </c>
      <c r="H10" s="24">
        <v>5.13</v>
      </c>
      <c r="I10" s="31"/>
      <c r="J10" s="31"/>
      <c r="K10" s="35"/>
    </row>
    <row r="11" spans="1:54" x14ac:dyDescent="0.3">
      <c r="B11" s="8" t="s">
        <v>972</v>
      </c>
      <c r="C11" s="57" t="s">
        <v>973</v>
      </c>
      <c r="D11" s="54" t="s">
        <v>974</v>
      </c>
      <c r="E11" s="6" t="s">
        <v>206</v>
      </c>
      <c r="F11" s="19">
        <v>570000</v>
      </c>
      <c r="G11" s="24">
        <v>1143.1400000000001</v>
      </c>
      <c r="H11" s="24">
        <v>4.07</v>
      </c>
      <c r="I11" s="31"/>
      <c r="J11" s="31"/>
      <c r="K11" s="35"/>
    </row>
    <row r="12" spans="1:54" x14ac:dyDescent="0.3">
      <c r="B12" s="8" t="s">
        <v>51</v>
      </c>
      <c r="C12" s="57" t="s">
        <v>52</v>
      </c>
      <c r="D12" s="54" t="s">
        <v>53</v>
      </c>
      <c r="E12" s="6" t="s">
        <v>43</v>
      </c>
      <c r="F12" s="19">
        <v>91300</v>
      </c>
      <c r="G12" s="24">
        <v>1088.48</v>
      </c>
      <c r="H12" s="24">
        <v>3.88</v>
      </c>
      <c r="I12" s="31"/>
      <c r="J12" s="31"/>
      <c r="K12" s="35"/>
    </row>
    <row r="13" spans="1:54" x14ac:dyDescent="0.3">
      <c r="B13" s="8" t="s">
        <v>329</v>
      </c>
      <c r="C13" s="57" t="s">
        <v>330</v>
      </c>
      <c r="D13" s="54" t="s">
        <v>331</v>
      </c>
      <c r="E13" s="6" t="s">
        <v>240</v>
      </c>
      <c r="F13" s="19">
        <v>57192</v>
      </c>
      <c r="G13" s="24">
        <v>1061.5999999999999</v>
      </c>
      <c r="H13" s="24">
        <v>3.78</v>
      </c>
      <c r="I13" s="31"/>
      <c r="J13" s="31"/>
      <c r="K13" s="35"/>
    </row>
    <row r="14" spans="1:54" x14ac:dyDescent="0.3">
      <c r="B14" s="8" t="s">
        <v>54</v>
      </c>
      <c r="C14" s="57" t="s">
        <v>55</v>
      </c>
      <c r="D14" s="54" t="s">
        <v>56</v>
      </c>
      <c r="E14" s="6" t="s">
        <v>57</v>
      </c>
      <c r="F14" s="19">
        <v>27650</v>
      </c>
      <c r="G14" s="24">
        <v>1016.17</v>
      </c>
      <c r="H14" s="24">
        <v>3.62</v>
      </c>
      <c r="I14" s="31"/>
      <c r="J14" s="31"/>
      <c r="K14" s="35"/>
    </row>
    <row r="15" spans="1:54" x14ac:dyDescent="0.3">
      <c r="B15" s="8" t="s">
        <v>2165</v>
      </c>
      <c r="C15" s="57" t="s">
        <v>2166</v>
      </c>
      <c r="D15" s="54" t="s">
        <v>2167</v>
      </c>
      <c r="E15" s="6" t="s">
        <v>43</v>
      </c>
      <c r="F15" s="19">
        <v>500000</v>
      </c>
      <c r="G15" s="24">
        <v>978.5</v>
      </c>
      <c r="H15" s="24">
        <v>3.49</v>
      </c>
      <c r="I15" s="31"/>
      <c r="J15" s="31"/>
      <c r="K15" s="35"/>
    </row>
    <row r="16" spans="1:54" x14ac:dyDescent="0.3">
      <c r="B16" s="8" t="s">
        <v>207</v>
      </c>
      <c r="C16" s="57" t="s">
        <v>208</v>
      </c>
      <c r="D16" s="54" t="s">
        <v>209</v>
      </c>
      <c r="E16" s="6" t="s">
        <v>78</v>
      </c>
      <c r="F16" s="19">
        <v>3216</v>
      </c>
      <c r="G16" s="24">
        <v>951.78</v>
      </c>
      <c r="H16" s="24">
        <v>3.39</v>
      </c>
      <c r="I16" s="31"/>
      <c r="J16" s="31"/>
      <c r="K16" s="35"/>
    </row>
    <row r="17" spans="2:11" x14ac:dyDescent="0.3">
      <c r="B17" s="8" t="s">
        <v>322</v>
      </c>
      <c r="C17" s="57" t="s">
        <v>323</v>
      </c>
      <c r="D17" s="54" t="s">
        <v>324</v>
      </c>
      <c r="E17" s="6" t="s">
        <v>325</v>
      </c>
      <c r="F17" s="19">
        <v>90000</v>
      </c>
      <c r="G17" s="24">
        <v>867.96</v>
      </c>
      <c r="H17" s="24">
        <v>3.09</v>
      </c>
      <c r="I17" s="31"/>
      <c r="J17" s="31"/>
      <c r="K17" s="35"/>
    </row>
    <row r="18" spans="2:11" x14ac:dyDescent="0.3">
      <c r="B18" s="8" t="s">
        <v>2920</v>
      </c>
      <c r="C18" s="57" t="s">
        <v>2921</v>
      </c>
      <c r="D18" s="54" t="s">
        <v>2922</v>
      </c>
      <c r="E18" s="6" t="s">
        <v>206</v>
      </c>
      <c r="F18" s="19">
        <v>47500</v>
      </c>
      <c r="G18" s="24">
        <v>853.1</v>
      </c>
      <c r="H18" s="24">
        <v>3.04</v>
      </c>
      <c r="I18" s="31"/>
      <c r="J18" s="31"/>
      <c r="K18" s="35"/>
    </row>
    <row r="19" spans="2:11" x14ac:dyDescent="0.3">
      <c r="B19" s="8" t="s">
        <v>1082</v>
      </c>
      <c r="C19" s="57" t="s">
        <v>1083</v>
      </c>
      <c r="D19" s="54" t="s">
        <v>1084</v>
      </c>
      <c r="E19" s="6" t="s">
        <v>111</v>
      </c>
      <c r="F19" s="19">
        <v>171500</v>
      </c>
      <c r="G19" s="24">
        <v>797.48</v>
      </c>
      <c r="H19" s="24">
        <v>2.84</v>
      </c>
      <c r="I19" s="31"/>
      <c r="J19" s="31"/>
      <c r="K19" s="35"/>
    </row>
    <row r="20" spans="2:11" x14ac:dyDescent="0.3">
      <c r="B20" s="8" t="s">
        <v>2772</v>
      </c>
      <c r="C20" s="57" t="s">
        <v>2773</v>
      </c>
      <c r="D20" s="54" t="s">
        <v>2774</v>
      </c>
      <c r="E20" s="6" t="s">
        <v>318</v>
      </c>
      <c r="F20" s="19">
        <v>52109</v>
      </c>
      <c r="G20" s="24">
        <v>773.14</v>
      </c>
      <c r="H20" s="24">
        <v>2.76</v>
      </c>
      <c r="I20" s="31"/>
      <c r="J20" s="31"/>
      <c r="K20" s="35"/>
    </row>
    <row r="21" spans="2:11" x14ac:dyDescent="0.3">
      <c r="B21" s="8" t="s">
        <v>864</v>
      </c>
      <c r="C21" s="57" t="s">
        <v>865</v>
      </c>
      <c r="D21" s="54" t="s">
        <v>866</v>
      </c>
      <c r="E21" s="6" t="s">
        <v>147</v>
      </c>
      <c r="F21" s="19">
        <v>59000</v>
      </c>
      <c r="G21" s="24">
        <v>769.77</v>
      </c>
      <c r="H21" s="24">
        <v>2.74</v>
      </c>
      <c r="I21" s="31"/>
      <c r="J21" s="31"/>
      <c r="K21" s="35"/>
    </row>
    <row r="22" spans="2:11" x14ac:dyDescent="0.3">
      <c r="B22" s="8" t="s">
        <v>2168</v>
      </c>
      <c r="C22" s="57" t="s">
        <v>2169</v>
      </c>
      <c r="D22" s="54" t="s">
        <v>2170</v>
      </c>
      <c r="E22" s="6" t="s">
        <v>439</v>
      </c>
      <c r="F22" s="19">
        <v>436900</v>
      </c>
      <c r="G22" s="24">
        <v>752.69</v>
      </c>
      <c r="H22" s="24">
        <v>2.68</v>
      </c>
      <c r="I22" s="31"/>
      <c r="J22" s="31"/>
      <c r="K22" s="35"/>
    </row>
    <row r="23" spans="2:11" x14ac:dyDescent="0.3">
      <c r="B23" s="8" t="s">
        <v>906</v>
      </c>
      <c r="C23" s="57" t="s">
        <v>907</v>
      </c>
      <c r="D23" s="54" t="s">
        <v>908</v>
      </c>
      <c r="E23" s="6" t="s">
        <v>155</v>
      </c>
      <c r="F23" s="19">
        <v>109500</v>
      </c>
      <c r="G23" s="24">
        <v>749.25</v>
      </c>
      <c r="H23" s="24">
        <v>2.67</v>
      </c>
      <c r="I23" s="31"/>
      <c r="J23" s="31"/>
      <c r="K23" s="35"/>
    </row>
    <row r="24" spans="2:11" x14ac:dyDescent="0.3">
      <c r="B24" s="8" t="s">
        <v>363</v>
      </c>
      <c r="C24" s="57" t="s">
        <v>364</v>
      </c>
      <c r="D24" s="54" t="s">
        <v>365</v>
      </c>
      <c r="E24" s="6" t="s">
        <v>123</v>
      </c>
      <c r="F24" s="19">
        <v>341000</v>
      </c>
      <c r="G24" s="24">
        <v>743.93</v>
      </c>
      <c r="H24" s="24">
        <v>2.65</v>
      </c>
      <c r="I24" s="31"/>
      <c r="J24" s="31"/>
      <c r="K24" s="35"/>
    </row>
    <row r="25" spans="2:11" x14ac:dyDescent="0.3">
      <c r="B25" s="8" t="s">
        <v>281</v>
      </c>
      <c r="C25" s="57" t="s">
        <v>282</v>
      </c>
      <c r="D25" s="54" t="s">
        <v>283</v>
      </c>
      <c r="E25" s="6" t="s">
        <v>199</v>
      </c>
      <c r="F25" s="19">
        <v>187000</v>
      </c>
      <c r="G25" s="24">
        <v>669.46</v>
      </c>
      <c r="H25" s="24">
        <v>2.39</v>
      </c>
      <c r="I25" s="31"/>
      <c r="J25" s="31"/>
      <c r="K25" s="35"/>
    </row>
    <row r="26" spans="2:11" x14ac:dyDescent="0.3">
      <c r="B26" s="8" t="s">
        <v>141</v>
      </c>
      <c r="C26" s="57" t="s">
        <v>142</v>
      </c>
      <c r="D26" s="54" t="s">
        <v>143</v>
      </c>
      <c r="E26" s="6" t="s">
        <v>137</v>
      </c>
      <c r="F26" s="19">
        <v>123000</v>
      </c>
      <c r="G26" s="24">
        <v>669.06</v>
      </c>
      <c r="H26" s="24">
        <v>2.38</v>
      </c>
      <c r="I26" s="31"/>
      <c r="J26" s="31"/>
      <c r="K26" s="35"/>
    </row>
    <row r="27" spans="2:11" x14ac:dyDescent="0.3">
      <c r="B27" s="8" t="s">
        <v>1782</v>
      </c>
      <c r="C27" s="57" t="s">
        <v>1783</v>
      </c>
      <c r="D27" s="54" t="s">
        <v>1784</v>
      </c>
      <c r="E27" s="6" t="s">
        <v>86</v>
      </c>
      <c r="F27" s="19">
        <v>189000</v>
      </c>
      <c r="G27" s="24">
        <v>643.83000000000004</v>
      </c>
      <c r="H27" s="24">
        <v>2.29</v>
      </c>
      <c r="I27" s="31"/>
      <c r="J27" s="31"/>
      <c r="K27" s="35"/>
    </row>
    <row r="28" spans="2:11" x14ac:dyDescent="0.3">
      <c r="B28" s="8" t="s">
        <v>560</v>
      </c>
      <c r="C28" s="57" t="s">
        <v>561</v>
      </c>
      <c r="D28" s="54" t="s">
        <v>562</v>
      </c>
      <c r="E28" s="6" t="s">
        <v>163</v>
      </c>
      <c r="F28" s="19">
        <v>78500</v>
      </c>
      <c r="G28" s="24">
        <v>625.88</v>
      </c>
      <c r="H28" s="24">
        <v>2.23</v>
      </c>
      <c r="I28" s="31"/>
      <c r="J28" s="31"/>
      <c r="K28" s="35"/>
    </row>
    <row r="29" spans="2:11" x14ac:dyDescent="0.3">
      <c r="B29" s="8" t="s">
        <v>58</v>
      </c>
      <c r="C29" s="57" t="s">
        <v>59</v>
      </c>
      <c r="D29" s="54" t="s">
        <v>60</v>
      </c>
      <c r="E29" s="6" t="s">
        <v>43</v>
      </c>
      <c r="F29" s="19">
        <v>30150</v>
      </c>
      <c r="G29" s="24">
        <v>625.52</v>
      </c>
      <c r="H29" s="24">
        <v>2.23</v>
      </c>
      <c r="I29" s="31"/>
      <c r="J29" s="31"/>
      <c r="K29" s="35"/>
    </row>
    <row r="30" spans="2:11" x14ac:dyDescent="0.3">
      <c r="B30" s="8" t="s">
        <v>348</v>
      </c>
      <c r="C30" s="57" t="s">
        <v>349</v>
      </c>
      <c r="D30" s="54" t="s">
        <v>350</v>
      </c>
      <c r="E30" s="6" t="s">
        <v>163</v>
      </c>
      <c r="F30" s="19">
        <v>260000</v>
      </c>
      <c r="G30" s="24">
        <v>619.61</v>
      </c>
      <c r="H30" s="24">
        <v>2.21</v>
      </c>
      <c r="I30" s="31"/>
      <c r="J30" s="31"/>
      <c r="K30" s="35"/>
    </row>
    <row r="31" spans="2:11" x14ac:dyDescent="0.3">
      <c r="B31" s="8" t="s">
        <v>2957</v>
      </c>
      <c r="C31" s="57" t="s">
        <v>2958</v>
      </c>
      <c r="D31" s="54" t="s">
        <v>2959</v>
      </c>
      <c r="E31" s="6" t="s">
        <v>57</v>
      </c>
      <c r="F31" s="19">
        <v>54500</v>
      </c>
      <c r="G31" s="24">
        <v>610.29</v>
      </c>
      <c r="H31" s="24">
        <v>2.17</v>
      </c>
      <c r="I31" s="31"/>
      <c r="J31" s="31"/>
      <c r="K31" s="35"/>
    </row>
    <row r="32" spans="2:11" x14ac:dyDescent="0.3">
      <c r="B32" s="8" t="s">
        <v>565</v>
      </c>
      <c r="C32" s="57" t="s">
        <v>566</v>
      </c>
      <c r="D32" s="54" t="s">
        <v>567</v>
      </c>
      <c r="E32" s="6" t="s">
        <v>163</v>
      </c>
      <c r="F32" s="19">
        <v>175000</v>
      </c>
      <c r="G32" s="24">
        <v>609.79</v>
      </c>
      <c r="H32" s="24">
        <v>2.17</v>
      </c>
      <c r="I32" s="31"/>
      <c r="J32" s="31"/>
      <c r="K32" s="35"/>
    </row>
    <row r="33" spans="2:11" x14ac:dyDescent="0.3">
      <c r="B33" s="8" t="s">
        <v>449</v>
      </c>
      <c r="C33" s="57" t="s">
        <v>450</v>
      </c>
      <c r="D33" s="54" t="s">
        <v>451</v>
      </c>
      <c r="E33" s="6" t="s">
        <v>43</v>
      </c>
      <c r="F33" s="19">
        <v>952000</v>
      </c>
      <c r="G33" s="24">
        <v>605.57000000000005</v>
      </c>
      <c r="H33" s="24">
        <v>2.16</v>
      </c>
      <c r="I33" s="31"/>
      <c r="J33" s="31"/>
      <c r="K33" s="35"/>
    </row>
    <row r="34" spans="2:11" x14ac:dyDescent="0.3">
      <c r="B34" s="8" t="s">
        <v>867</v>
      </c>
      <c r="C34" s="57" t="s">
        <v>868</v>
      </c>
      <c r="D34" s="54" t="s">
        <v>869</v>
      </c>
      <c r="E34" s="6" t="s">
        <v>155</v>
      </c>
      <c r="F34" s="19">
        <v>100000</v>
      </c>
      <c r="G34" s="24">
        <v>600.54999999999995</v>
      </c>
      <c r="H34" s="24">
        <v>2.14</v>
      </c>
      <c r="I34" s="31"/>
      <c r="J34" s="31"/>
      <c r="K34" s="35"/>
    </row>
    <row r="35" spans="2:11" x14ac:dyDescent="0.3">
      <c r="B35" s="8" t="s">
        <v>538</v>
      </c>
      <c r="C35" s="57" t="s">
        <v>539</v>
      </c>
      <c r="D35" s="54" t="s">
        <v>540</v>
      </c>
      <c r="E35" s="6" t="s">
        <v>199</v>
      </c>
      <c r="F35" s="19">
        <v>11200</v>
      </c>
      <c r="G35" s="24">
        <v>596.96</v>
      </c>
      <c r="H35" s="24">
        <v>2.13</v>
      </c>
      <c r="I35" s="31"/>
      <c r="J35" s="31"/>
      <c r="K35" s="35"/>
    </row>
    <row r="36" spans="2:11" x14ac:dyDescent="0.3">
      <c r="B36" s="8" t="s">
        <v>812</v>
      </c>
      <c r="C36" s="57" t="s">
        <v>813</v>
      </c>
      <c r="D36" s="54" t="s">
        <v>814</v>
      </c>
      <c r="E36" s="6" t="s">
        <v>151</v>
      </c>
      <c r="F36" s="19">
        <v>7180</v>
      </c>
      <c r="G36" s="24">
        <v>568.38</v>
      </c>
      <c r="H36" s="24">
        <v>2.0299999999999998</v>
      </c>
      <c r="I36" s="31"/>
      <c r="J36" s="31"/>
      <c r="K36" s="35"/>
    </row>
    <row r="37" spans="2:11" x14ac:dyDescent="0.3">
      <c r="B37" s="8" t="s">
        <v>297</v>
      </c>
      <c r="C37" s="57" t="s">
        <v>298</v>
      </c>
      <c r="D37" s="54" t="s">
        <v>299</v>
      </c>
      <c r="E37" s="6" t="s">
        <v>287</v>
      </c>
      <c r="F37" s="19">
        <v>1464</v>
      </c>
      <c r="G37" s="24">
        <v>564.08000000000004</v>
      </c>
      <c r="H37" s="24">
        <v>2.0099999999999998</v>
      </c>
      <c r="I37" s="31"/>
      <c r="J37" s="31"/>
      <c r="K37" s="35"/>
    </row>
    <row r="38" spans="2:11" x14ac:dyDescent="0.3">
      <c r="B38" s="8" t="s">
        <v>144</v>
      </c>
      <c r="C38" s="57" t="s">
        <v>145</v>
      </c>
      <c r="D38" s="54" t="s">
        <v>146</v>
      </c>
      <c r="E38" s="6" t="s">
        <v>147</v>
      </c>
      <c r="F38" s="19">
        <v>84400</v>
      </c>
      <c r="G38" s="24">
        <v>553.28</v>
      </c>
      <c r="H38" s="24">
        <v>1.97</v>
      </c>
      <c r="I38" s="31"/>
      <c r="J38" s="31"/>
      <c r="K38" s="35"/>
    </row>
    <row r="39" spans="2:11" x14ac:dyDescent="0.3">
      <c r="B39" s="8" t="s">
        <v>326</v>
      </c>
      <c r="C39" s="57" t="s">
        <v>327</v>
      </c>
      <c r="D39" s="54" t="s">
        <v>328</v>
      </c>
      <c r="E39" s="6" t="s">
        <v>111</v>
      </c>
      <c r="F39" s="19">
        <v>36000</v>
      </c>
      <c r="G39" s="24">
        <v>552.35</v>
      </c>
      <c r="H39" s="24">
        <v>1.97</v>
      </c>
      <c r="I39" s="31"/>
      <c r="J39" s="31"/>
      <c r="K39" s="35"/>
    </row>
    <row r="40" spans="2:11" x14ac:dyDescent="0.3">
      <c r="B40" s="8" t="s">
        <v>2406</v>
      </c>
      <c r="C40" s="57" t="s">
        <v>2407</v>
      </c>
      <c r="D40" s="54" t="s">
        <v>2408</v>
      </c>
      <c r="E40" s="6" t="s">
        <v>86</v>
      </c>
      <c r="F40" s="19">
        <v>59500</v>
      </c>
      <c r="G40" s="24">
        <v>548.02</v>
      </c>
      <c r="H40" s="24">
        <v>1.95</v>
      </c>
      <c r="I40" s="31"/>
      <c r="J40" s="31"/>
      <c r="K40" s="35"/>
    </row>
    <row r="41" spans="2:11" x14ac:dyDescent="0.3">
      <c r="B41" s="8" t="s">
        <v>68</v>
      </c>
      <c r="C41" s="57" t="s">
        <v>69</v>
      </c>
      <c r="D41" s="54" t="s">
        <v>70</v>
      </c>
      <c r="E41" s="6" t="s">
        <v>71</v>
      </c>
      <c r="F41" s="19">
        <v>4400</v>
      </c>
      <c r="G41" s="24">
        <v>542.04</v>
      </c>
      <c r="H41" s="24">
        <v>1.93</v>
      </c>
      <c r="I41" s="31"/>
      <c r="J41" s="31"/>
      <c r="K41" s="35"/>
    </row>
    <row r="42" spans="2:11" x14ac:dyDescent="0.3">
      <c r="B42" s="8" t="s">
        <v>167</v>
      </c>
      <c r="C42" s="57" t="s">
        <v>168</v>
      </c>
      <c r="D42" s="54" t="s">
        <v>169</v>
      </c>
      <c r="E42" s="6" t="s">
        <v>170</v>
      </c>
      <c r="F42" s="19">
        <v>21900</v>
      </c>
      <c r="G42" s="24">
        <v>537.84</v>
      </c>
      <c r="H42" s="24">
        <v>1.92</v>
      </c>
      <c r="I42" s="31"/>
      <c r="J42" s="31"/>
      <c r="K42" s="35"/>
    </row>
    <row r="43" spans="2:11" x14ac:dyDescent="0.3">
      <c r="B43" s="8" t="s">
        <v>554</v>
      </c>
      <c r="C43" s="57" t="s">
        <v>555</v>
      </c>
      <c r="D43" s="54" t="s">
        <v>556</v>
      </c>
      <c r="E43" s="6" t="s">
        <v>147</v>
      </c>
      <c r="F43" s="19">
        <v>78900</v>
      </c>
      <c r="G43" s="24">
        <v>528.04</v>
      </c>
      <c r="H43" s="24">
        <v>1.88</v>
      </c>
      <c r="I43" s="31"/>
      <c r="J43" s="31"/>
      <c r="K43" s="35"/>
    </row>
    <row r="44" spans="2:11" x14ac:dyDescent="0.3">
      <c r="B44" s="8" t="s">
        <v>2171</v>
      </c>
      <c r="C44" s="57" t="s">
        <v>2172</v>
      </c>
      <c r="D44" s="54" t="s">
        <v>2173</v>
      </c>
      <c r="E44" s="6" t="s">
        <v>163</v>
      </c>
      <c r="F44" s="19">
        <v>400000</v>
      </c>
      <c r="G44" s="24">
        <v>508.56</v>
      </c>
      <c r="H44" s="24">
        <v>1.81</v>
      </c>
      <c r="I44" s="31"/>
      <c r="J44" s="31"/>
      <c r="K44" s="35"/>
    </row>
    <row r="45" spans="2:11" x14ac:dyDescent="0.3">
      <c r="B45" s="8" t="s">
        <v>440</v>
      </c>
      <c r="C45" s="57" t="s">
        <v>441</v>
      </c>
      <c r="D45" s="54" t="s">
        <v>442</v>
      </c>
      <c r="E45" s="6" t="s">
        <v>123</v>
      </c>
      <c r="F45" s="19">
        <v>27350</v>
      </c>
      <c r="G45" s="24">
        <v>491.37</v>
      </c>
      <c r="H45" s="24">
        <v>1.75</v>
      </c>
      <c r="I45" s="31"/>
      <c r="J45" s="31"/>
      <c r="K45" s="35"/>
    </row>
    <row r="46" spans="2:11" x14ac:dyDescent="0.3">
      <c r="B46" s="8" t="s">
        <v>2974</v>
      </c>
      <c r="C46" s="57" t="s">
        <v>2975</v>
      </c>
      <c r="D46" s="54" t="s">
        <v>2976</v>
      </c>
      <c r="E46" s="6" t="s">
        <v>2977</v>
      </c>
      <c r="F46" s="19">
        <v>255000</v>
      </c>
      <c r="G46" s="24">
        <v>454.13</v>
      </c>
      <c r="H46" s="24">
        <v>1.62</v>
      </c>
      <c r="I46" s="31"/>
      <c r="J46" s="31"/>
      <c r="K46" s="35"/>
    </row>
    <row r="47" spans="2:11" x14ac:dyDescent="0.3">
      <c r="B47" s="8" t="s">
        <v>354</v>
      </c>
      <c r="C47" s="57" t="s">
        <v>355</v>
      </c>
      <c r="D47" s="54" t="s">
        <v>356</v>
      </c>
      <c r="E47" s="6" t="s">
        <v>151</v>
      </c>
      <c r="F47" s="19">
        <v>90000</v>
      </c>
      <c r="G47" s="24">
        <v>393.35</v>
      </c>
      <c r="H47" s="24">
        <v>1.4</v>
      </c>
      <c r="I47" s="31"/>
      <c r="J47" s="31"/>
      <c r="K47" s="35"/>
    </row>
    <row r="48" spans="2:11" x14ac:dyDescent="0.3">
      <c r="B48" s="8" t="s">
        <v>844</v>
      </c>
      <c r="C48" s="57" t="s">
        <v>845</v>
      </c>
      <c r="D48" s="54" t="s">
        <v>846</v>
      </c>
      <c r="E48" s="6" t="s">
        <v>847</v>
      </c>
      <c r="F48" s="19">
        <v>80200</v>
      </c>
      <c r="G48" s="24">
        <v>297.89999999999998</v>
      </c>
      <c r="H48" s="24">
        <v>1.06</v>
      </c>
      <c r="I48" s="31"/>
      <c r="J48" s="31"/>
      <c r="K48" s="35"/>
    </row>
    <row r="49" spans="3:11" x14ac:dyDescent="0.3">
      <c r="C49" s="58" t="s">
        <v>175</v>
      </c>
      <c r="D49" s="54"/>
      <c r="E49" s="6"/>
      <c r="F49" s="19"/>
      <c r="G49" s="25">
        <v>27402.080000000002</v>
      </c>
      <c r="H49" s="25">
        <v>97.63</v>
      </c>
      <c r="I49" s="31"/>
      <c r="J49" s="31"/>
      <c r="K49" s="35"/>
    </row>
    <row r="50" spans="3:11" x14ac:dyDescent="0.3">
      <c r="C50" s="57"/>
      <c r="D50" s="54"/>
      <c r="E50" s="6"/>
      <c r="F50" s="19"/>
      <c r="G50" s="24"/>
      <c r="H50" s="24"/>
      <c r="I50" s="31"/>
      <c r="J50" s="31"/>
      <c r="K50" s="35"/>
    </row>
    <row r="51" spans="3:11" x14ac:dyDescent="0.3">
      <c r="C51" s="58" t="s">
        <v>3</v>
      </c>
      <c r="D51" s="54"/>
      <c r="E51" s="6"/>
      <c r="F51" s="19"/>
      <c r="G51" s="24" t="s">
        <v>2</v>
      </c>
      <c r="H51" s="24" t="s">
        <v>2</v>
      </c>
      <c r="I51" s="31"/>
      <c r="J51" s="31"/>
      <c r="K51" s="35"/>
    </row>
    <row r="52" spans="3:11" x14ac:dyDescent="0.3">
      <c r="C52" s="57"/>
      <c r="D52" s="54"/>
      <c r="E52" s="6"/>
      <c r="F52" s="19"/>
      <c r="G52" s="24"/>
      <c r="H52" s="24"/>
      <c r="I52" s="31"/>
      <c r="J52" s="31"/>
      <c r="K52" s="35"/>
    </row>
    <row r="53" spans="3:11" x14ac:dyDescent="0.3">
      <c r="C53" s="58" t="s">
        <v>4</v>
      </c>
      <c r="D53" s="54"/>
      <c r="E53" s="6"/>
      <c r="F53" s="19"/>
      <c r="G53" s="24" t="s">
        <v>2</v>
      </c>
      <c r="H53" s="24" t="s">
        <v>2</v>
      </c>
      <c r="I53" s="31"/>
      <c r="J53" s="31"/>
      <c r="K53" s="35"/>
    </row>
    <row r="54" spans="3:11" x14ac:dyDescent="0.3">
      <c r="C54" s="57"/>
      <c r="D54" s="54"/>
      <c r="E54" s="6"/>
      <c r="F54" s="19"/>
      <c r="G54" s="24"/>
      <c r="H54" s="24"/>
      <c r="I54" s="31"/>
      <c r="J54" s="31"/>
      <c r="K54" s="35"/>
    </row>
    <row r="55" spans="3:11" x14ac:dyDescent="0.3">
      <c r="C55" s="58" t="s">
        <v>5</v>
      </c>
      <c r="D55" s="54"/>
      <c r="E55" s="6"/>
      <c r="F55" s="19"/>
      <c r="G55" s="24"/>
      <c r="H55" s="24"/>
      <c r="I55" s="31"/>
      <c r="J55" s="31"/>
      <c r="K55" s="35"/>
    </row>
    <row r="56" spans="3:11" x14ac:dyDescent="0.3">
      <c r="C56" s="57"/>
      <c r="D56" s="54"/>
      <c r="E56" s="6"/>
      <c r="F56" s="19"/>
      <c r="G56" s="24"/>
      <c r="H56" s="24"/>
      <c r="I56" s="31"/>
      <c r="J56" s="31"/>
      <c r="K56" s="35"/>
    </row>
    <row r="57" spans="3:11" x14ac:dyDescent="0.3">
      <c r="C57" s="58" t="s">
        <v>6</v>
      </c>
      <c r="D57" s="54"/>
      <c r="E57" s="6"/>
      <c r="F57" s="19"/>
      <c r="G57" s="24" t="s">
        <v>2</v>
      </c>
      <c r="H57" s="24" t="s">
        <v>2</v>
      </c>
      <c r="I57" s="31"/>
      <c r="J57" s="31"/>
      <c r="K57" s="35"/>
    </row>
    <row r="58" spans="3:11" x14ac:dyDescent="0.3">
      <c r="C58" s="57"/>
      <c r="D58" s="54"/>
      <c r="E58" s="6"/>
      <c r="F58" s="19"/>
      <c r="G58" s="24"/>
      <c r="H58" s="24"/>
      <c r="I58" s="31"/>
      <c r="J58" s="31"/>
      <c r="K58" s="35"/>
    </row>
    <row r="59" spans="3:11" x14ac:dyDescent="0.3">
      <c r="C59" s="58" t="s">
        <v>7</v>
      </c>
      <c r="D59" s="54"/>
      <c r="E59" s="6"/>
      <c r="F59" s="19"/>
      <c r="G59" s="24" t="s">
        <v>2</v>
      </c>
      <c r="H59" s="24" t="s">
        <v>2</v>
      </c>
      <c r="I59" s="31"/>
      <c r="J59" s="31"/>
      <c r="K59" s="35"/>
    </row>
    <row r="60" spans="3:11" x14ac:dyDescent="0.3">
      <c r="C60" s="57"/>
      <c r="D60" s="54"/>
      <c r="E60" s="6"/>
      <c r="F60" s="19"/>
      <c r="G60" s="24"/>
      <c r="H60" s="24"/>
      <c r="I60" s="31"/>
      <c r="J60" s="31"/>
      <c r="K60" s="35"/>
    </row>
    <row r="61" spans="3:11" x14ac:dyDescent="0.3">
      <c r="C61" s="58" t="s">
        <v>8</v>
      </c>
      <c r="D61" s="54"/>
      <c r="E61" s="6"/>
      <c r="F61" s="19"/>
      <c r="G61" s="24" t="s">
        <v>2</v>
      </c>
      <c r="H61" s="24" t="s">
        <v>2</v>
      </c>
      <c r="I61" s="31"/>
      <c r="J61" s="31"/>
      <c r="K61" s="35"/>
    </row>
    <row r="62" spans="3:11" x14ac:dyDescent="0.3">
      <c r="C62" s="57"/>
      <c r="D62" s="54"/>
      <c r="E62" s="6"/>
      <c r="F62" s="19"/>
      <c r="G62" s="24"/>
      <c r="H62" s="24"/>
      <c r="I62" s="31"/>
      <c r="J62" s="31"/>
      <c r="K62" s="35"/>
    </row>
    <row r="63" spans="3:11" x14ac:dyDescent="0.3">
      <c r="C63" s="58" t="s">
        <v>9</v>
      </c>
      <c r="D63" s="54"/>
      <c r="E63" s="6"/>
      <c r="F63" s="19"/>
      <c r="G63" s="24" t="s">
        <v>2</v>
      </c>
      <c r="H63" s="24" t="s">
        <v>2</v>
      </c>
      <c r="I63" s="31"/>
      <c r="J63" s="31"/>
      <c r="K63" s="35"/>
    </row>
    <row r="64" spans="3:11" x14ac:dyDescent="0.3">
      <c r="C64" s="57"/>
      <c r="D64" s="54"/>
      <c r="E64" s="6"/>
      <c r="F64" s="19"/>
      <c r="G64" s="24"/>
      <c r="H64" s="24"/>
      <c r="I64" s="31"/>
      <c r="J64" s="31"/>
      <c r="K64" s="35"/>
    </row>
    <row r="65" spans="1:11" x14ac:dyDescent="0.3">
      <c r="C65" s="58" t="s">
        <v>10</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11</v>
      </c>
      <c r="D67" s="54"/>
      <c r="E67" s="6"/>
      <c r="F67" s="19"/>
      <c r="G67" s="24"/>
      <c r="H67" s="24"/>
      <c r="I67" s="31"/>
      <c r="J67" s="31"/>
      <c r="K67" s="35"/>
    </row>
    <row r="68" spans="1:11" x14ac:dyDescent="0.3">
      <c r="C68" s="57"/>
      <c r="D68" s="54"/>
      <c r="E68" s="6"/>
      <c r="F68" s="19"/>
      <c r="G68" s="24"/>
      <c r="H68" s="24"/>
      <c r="I68" s="31"/>
      <c r="J68" s="31"/>
      <c r="K68" s="35"/>
    </row>
    <row r="69" spans="1:11" x14ac:dyDescent="0.3">
      <c r="C69" s="58" t="s">
        <v>13</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14</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C73" s="58" t="s">
        <v>15</v>
      </c>
      <c r="D73" s="54"/>
      <c r="E73" s="6"/>
      <c r="F73" s="19"/>
      <c r="G73" s="24" t="s">
        <v>2</v>
      </c>
      <c r="H73" s="24" t="s">
        <v>2</v>
      </c>
      <c r="I73" s="31"/>
      <c r="J73" s="31"/>
      <c r="K73" s="35"/>
    </row>
    <row r="74" spans="1:11" x14ac:dyDescent="0.3">
      <c r="C74" s="57"/>
      <c r="D74" s="54"/>
      <c r="E74" s="6"/>
      <c r="F74" s="19"/>
      <c r="G74" s="24"/>
      <c r="H74" s="24"/>
      <c r="I74" s="31"/>
      <c r="J74" s="31"/>
      <c r="K74" s="35"/>
    </row>
    <row r="75" spans="1:11" x14ac:dyDescent="0.3">
      <c r="C75" s="58" t="s">
        <v>16</v>
      </c>
      <c r="D75" s="54"/>
      <c r="E75" s="6"/>
      <c r="F75" s="19"/>
      <c r="G75" s="24" t="s">
        <v>2</v>
      </c>
      <c r="H75" s="24" t="s">
        <v>2</v>
      </c>
      <c r="I75" s="31"/>
      <c r="J75" s="31"/>
      <c r="K75" s="35"/>
    </row>
    <row r="76" spans="1:11" x14ac:dyDescent="0.3">
      <c r="C76" s="57"/>
      <c r="D76" s="54"/>
      <c r="E76" s="6"/>
      <c r="F76" s="19"/>
      <c r="G76" s="24"/>
      <c r="H76" s="24"/>
      <c r="I76" s="31"/>
      <c r="J76" s="31"/>
      <c r="K76" s="35"/>
    </row>
    <row r="77" spans="1:11" x14ac:dyDescent="0.3">
      <c r="C77" s="58" t="s">
        <v>17</v>
      </c>
      <c r="D77" s="54"/>
      <c r="E77" s="6"/>
      <c r="F77" s="19"/>
      <c r="G77" s="24" t="s">
        <v>2</v>
      </c>
      <c r="H77" s="24" t="s">
        <v>2</v>
      </c>
      <c r="I77" s="31"/>
      <c r="J77" s="31"/>
      <c r="K77" s="35"/>
    </row>
    <row r="78" spans="1:11" x14ac:dyDescent="0.3">
      <c r="C78" s="57"/>
      <c r="D78" s="54"/>
      <c r="E78" s="6"/>
      <c r="F78" s="19"/>
      <c r="G78" s="24"/>
      <c r="H78" s="24"/>
      <c r="I78" s="31"/>
      <c r="J78" s="31"/>
      <c r="K78" s="35"/>
    </row>
    <row r="79" spans="1:11" x14ac:dyDescent="0.3">
      <c r="A79" s="10"/>
      <c r="B79" s="28"/>
      <c r="C79" s="58" t="s">
        <v>18</v>
      </c>
      <c r="D79" s="54"/>
      <c r="E79" s="6"/>
      <c r="F79" s="19"/>
      <c r="G79" s="24"/>
      <c r="H79" s="24"/>
      <c r="I79" s="31"/>
      <c r="J79" s="31"/>
      <c r="K79" s="35"/>
    </row>
    <row r="80" spans="1:11" x14ac:dyDescent="0.3">
      <c r="A80" s="28"/>
      <c r="B80" s="28"/>
      <c r="C80" s="58" t="s">
        <v>19</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20</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A84" s="28"/>
      <c r="B84" s="28"/>
      <c r="C84" s="58" t="s">
        <v>21</v>
      </c>
      <c r="D84" s="54"/>
      <c r="E84" s="6"/>
      <c r="F84" s="19"/>
      <c r="G84" s="24" t="s">
        <v>2</v>
      </c>
      <c r="H84" s="24" t="s">
        <v>2</v>
      </c>
      <c r="I84" s="31"/>
      <c r="J84" s="31"/>
      <c r="K84" s="35"/>
    </row>
    <row r="85" spans="1:54" x14ac:dyDescent="0.3">
      <c r="A85" s="28"/>
      <c r="B85" s="28"/>
      <c r="C85" s="58"/>
      <c r="D85" s="54"/>
      <c r="E85" s="6"/>
      <c r="F85" s="19"/>
      <c r="G85" s="24"/>
      <c r="H85" s="24"/>
      <c r="I85" s="31"/>
      <c r="J85" s="31"/>
      <c r="K85" s="35"/>
    </row>
    <row r="86" spans="1:54" x14ac:dyDescent="0.3">
      <c r="A86" s="28"/>
      <c r="B86" s="28"/>
      <c r="C86" s="58" t="s">
        <v>22</v>
      </c>
      <c r="D86" s="54"/>
      <c r="E86" s="6"/>
      <c r="F86" s="19"/>
      <c r="G86" s="24" t="s">
        <v>2</v>
      </c>
      <c r="H86" s="24" t="s">
        <v>2</v>
      </c>
      <c r="I86" s="31"/>
      <c r="J86" s="31"/>
      <c r="K86" s="35"/>
    </row>
    <row r="87" spans="1:54" x14ac:dyDescent="0.3">
      <c r="A87" s="28"/>
      <c r="B87" s="28"/>
      <c r="C87" s="58"/>
      <c r="D87" s="54"/>
      <c r="E87" s="6"/>
      <c r="F87" s="19"/>
      <c r="G87" s="24"/>
      <c r="H87" s="24"/>
      <c r="I87" s="31"/>
      <c r="J87" s="31"/>
      <c r="K87" s="35"/>
    </row>
    <row r="88" spans="1:54" x14ac:dyDescent="0.3">
      <c r="A88" s="28"/>
      <c r="B88" s="28"/>
      <c r="C88" s="58" t="s">
        <v>23</v>
      </c>
      <c r="D88" s="54"/>
      <c r="E88" s="6"/>
      <c r="F88" s="19"/>
      <c r="G88" s="24" t="s">
        <v>2</v>
      </c>
      <c r="H88" s="24" t="s">
        <v>2</v>
      </c>
      <c r="I88" s="31"/>
      <c r="J88" s="31"/>
      <c r="K88" s="35"/>
    </row>
    <row r="89" spans="1:54" x14ac:dyDescent="0.3">
      <c r="A89" s="28"/>
      <c r="B89" s="28"/>
      <c r="C89" s="58"/>
      <c r="D89" s="54"/>
      <c r="E89" s="6"/>
      <c r="F89" s="19"/>
      <c r="G89" s="24"/>
      <c r="H89" s="24"/>
      <c r="I89" s="31"/>
      <c r="J89" s="31"/>
      <c r="K89" s="35"/>
    </row>
    <row r="90" spans="1:54" x14ac:dyDescent="0.3">
      <c r="C90" s="59" t="s">
        <v>24</v>
      </c>
      <c r="D90" s="54"/>
      <c r="E90" s="6"/>
      <c r="F90" s="19"/>
      <c r="G90" s="24"/>
      <c r="H90" s="24"/>
      <c r="I90" s="31"/>
      <c r="J90" s="31"/>
      <c r="K90" s="35"/>
    </row>
    <row r="91" spans="1:54" x14ac:dyDescent="0.3">
      <c r="B91" s="8" t="s">
        <v>187</v>
      </c>
      <c r="C91" s="57" t="s">
        <v>188</v>
      </c>
      <c r="D91" s="54"/>
      <c r="E91" s="6"/>
      <c r="F91" s="19"/>
      <c r="G91" s="24">
        <v>679.55</v>
      </c>
      <c r="H91" s="24">
        <v>2.42</v>
      </c>
      <c r="I91" s="31"/>
      <c r="J91" s="31"/>
      <c r="K91" s="35"/>
    </row>
    <row r="92" spans="1:54" x14ac:dyDescent="0.3">
      <c r="C92" s="58" t="s">
        <v>175</v>
      </c>
      <c r="D92" s="54"/>
      <c r="E92" s="6"/>
      <c r="F92" s="19"/>
      <c r="G92" s="25">
        <v>679.55</v>
      </c>
      <c r="H92" s="25">
        <v>2.42</v>
      </c>
      <c r="I92" s="31"/>
      <c r="J92" s="31"/>
      <c r="K92" s="35"/>
    </row>
    <row r="93" spans="1:54" x14ac:dyDescent="0.3">
      <c r="C93" s="57"/>
      <c r="D93" s="54"/>
      <c r="E93" s="6"/>
      <c r="F93" s="19"/>
      <c r="G93" s="24"/>
      <c r="H93" s="24"/>
      <c r="I93" s="31"/>
      <c r="J93" s="31"/>
      <c r="K93" s="35"/>
    </row>
    <row r="94" spans="1:54" x14ac:dyDescent="0.3">
      <c r="A94" s="10"/>
      <c r="B94" s="28"/>
      <c r="C94" s="58" t="s">
        <v>25</v>
      </c>
      <c r="D94" s="54"/>
      <c r="E94" s="6"/>
      <c r="F94" s="19"/>
      <c r="G94" s="24"/>
      <c r="H94" s="24"/>
      <c r="I94" s="31"/>
      <c r="J94" s="31"/>
      <c r="K94" s="35"/>
    </row>
    <row r="95" spans="1:54" s="2" customFormat="1" ht="13.8" x14ac:dyDescent="0.3">
      <c r="A95" s="28"/>
      <c r="B95" s="28"/>
      <c r="C95" s="57" t="s">
        <v>5128</v>
      </c>
      <c r="D95" s="54"/>
      <c r="E95" s="6"/>
      <c r="F95" s="19"/>
      <c r="G95" s="24" t="s">
        <v>2</v>
      </c>
      <c r="H95" s="24" t="s">
        <v>2</v>
      </c>
      <c r="I95" s="31"/>
      <c r="J95" s="31"/>
      <c r="K95" s="35"/>
      <c r="L95" s="3"/>
      <c r="AI95" s="3"/>
      <c r="AV95" s="3"/>
      <c r="AX95" s="3"/>
      <c r="BB95" s="3"/>
    </row>
    <row r="96" spans="1:54" x14ac:dyDescent="0.3">
      <c r="B96" s="8"/>
      <c r="C96" s="57" t="s">
        <v>189</v>
      </c>
      <c r="D96" s="54"/>
      <c r="E96" s="6"/>
      <c r="F96" s="19"/>
      <c r="G96" s="24">
        <v>-20.89</v>
      </c>
      <c r="H96" s="24">
        <v>-0.05</v>
      </c>
      <c r="I96" s="31"/>
      <c r="J96" s="31"/>
      <c r="K96" s="35"/>
    </row>
    <row r="97" spans="3:11" x14ac:dyDescent="0.3">
      <c r="C97" s="58" t="s">
        <v>175</v>
      </c>
      <c r="D97" s="54"/>
      <c r="E97" s="6"/>
      <c r="F97" s="19"/>
      <c r="G97" s="25">
        <v>-20.89</v>
      </c>
      <c r="H97" s="25">
        <v>-0.05</v>
      </c>
      <c r="I97" s="31"/>
      <c r="J97" s="31"/>
      <c r="K97" s="35"/>
    </row>
    <row r="98" spans="3:11" x14ac:dyDescent="0.3">
      <c r="C98" s="57"/>
      <c r="D98" s="54"/>
      <c r="E98" s="6"/>
      <c r="F98" s="19"/>
      <c r="G98" s="24"/>
      <c r="H98" s="24"/>
      <c r="I98" s="31"/>
      <c r="J98" s="31"/>
      <c r="K98" s="35"/>
    </row>
    <row r="99" spans="3:11" x14ac:dyDescent="0.3">
      <c r="C99" s="60" t="s">
        <v>190</v>
      </c>
      <c r="D99" s="55"/>
      <c r="E99" s="5"/>
      <c r="F99" s="20"/>
      <c r="G99" s="26">
        <v>28060.74</v>
      </c>
      <c r="H99" s="26">
        <v>100</v>
      </c>
      <c r="I99" s="32"/>
      <c r="J99" s="32"/>
      <c r="K99" s="36"/>
    </row>
    <row r="102" spans="3:11" x14ac:dyDescent="0.3">
      <c r="C102" s="1" t="s">
        <v>191</v>
      </c>
    </row>
    <row r="103" spans="3:11" x14ac:dyDescent="0.3">
      <c r="C103" s="37" t="s">
        <v>192</v>
      </c>
      <c r="D103" s="37"/>
      <c r="E103" s="37"/>
      <c r="F103" s="37"/>
      <c r="G103" s="37"/>
      <c r="H103" s="37"/>
      <c r="I103" s="37"/>
      <c r="J103" s="37"/>
      <c r="K103" s="37"/>
    </row>
    <row r="104" spans="3:11" x14ac:dyDescent="0.3">
      <c r="C104" s="2" t="s">
        <v>193</v>
      </c>
    </row>
    <row r="105" spans="3:11" x14ac:dyDescent="0.3">
      <c r="C105" s="2" t="s">
        <v>194</v>
      </c>
    </row>
    <row r="106" spans="3:11" ht="30" customHeight="1" x14ac:dyDescent="0.3">
      <c r="C106" s="82" t="s">
        <v>195</v>
      </c>
      <c r="D106" s="83"/>
      <c r="E106" s="83"/>
      <c r="F106" s="83"/>
      <c r="G106" s="83"/>
      <c r="H106" s="83"/>
      <c r="I106" s="83"/>
      <c r="J106" s="83"/>
      <c r="K106" s="83"/>
    </row>
    <row r="107" spans="3:11" x14ac:dyDescent="0.3">
      <c r="C107" s="2" t="s">
        <v>196</v>
      </c>
    </row>
    <row r="109" spans="3:11" x14ac:dyDescent="0.3">
      <c r="C109" s="1" t="s">
        <v>5237</v>
      </c>
      <c r="E109" s="80" t="s">
        <v>5238</v>
      </c>
    </row>
    <row r="110" spans="3:11" x14ac:dyDescent="0.3">
      <c r="E110" s="2" t="s">
        <v>5241</v>
      </c>
    </row>
  </sheetData>
  <mergeCells count="1">
    <mergeCell ref="C106:K106"/>
  </mergeCells>
  <hyperlinks>
    <hyperlink ref="J2" location="'Index'!A1" display="'Index'!A1" xr:uid="{4A1FD06D-54F1-441F-9034-5974C9C3EBF8}"/>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B506-0851-47A7-9074-3F1B76358C2F}">
  <sheetPr codeName="Sheet1"/>
  <dimension ref="A1:IV121"/>
  <sheetViews>
    <sheetView showGridLines="0" zoomScale="90" zoomScaleNormal="90" workbookViewId="0">
      <pane ySplit="6" topLeftCell="A11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2978</v>
      </c>
      <c r="J2" s="38" t="s">
        <v>4884</v>
      </c>
    </row>
    <row r="3" spans="1:54" ht="16.2" x14ac:dyDescent="0.35">
      <c r="C3" s="1" t="s">
        <v>28</v>
      </c>
      <c r="D3" s="21" t="s">
        <v>2979</v>
      </c>
      <c r="F3" s="73" t="s">
        <v>5172</v>
      </c>
      <c r="G3" s="13" t="s">
        <v>4811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538</v>
      </c>
      <c r="C10" s="57" t="s">
        <v>539</v>
      </c>
      <c r="D10" s="54" t="s">
        <v>540</v>
      </c>
      <c r="E10" s="6" t="s">
        <v>199</v>
      </c>
      <c r="F10" s="19">
        <v>1772</v>
      </c>
      <c r="G10" s="24">
        <v>94.51</v>
      </c>
      <c r="H10" s="24">
        <v>3.96</v>
      </c>
      <c r="I10" s="31"/>
      <c r="J10" s="31"/>
      <c r="K10" s="35"/>
    </row>
    <row r="11" spans="1:54" x14ac:dyDescent="0.3">
      <c r="B11" s="8" t="s">
        <v>1055</v>
      </c>
      <c r="C11" s="57" t="s">
        <v>1056</v>
      </c>
      <c r="D11" s="54" t="s">
        <v>1057</v>
      </c>
      <c r="E11" s="6" t="s">
        <v>86</v>
      </c>
      <c r="F11" s="19">
        <v>12513</v>
      </c>
      <c r="G11" s="24">
        <v>80.03</v>
      </c>
      <c r="H11" s="24">
        <v>3.35</v>
      </c>
      <c r="I11" s="31"/>
      <c r="J11" s="31"/>
      <c r="K11" s="35"/>
    </row>
    <row r="12" spans="1:54" x14ac:dyDescent="0.3">
      <c r="B12" s="8" t="s">
        <v>87</v>
      </c>
      <c r="C12" s="57" t="s">
        <v>88</v>
      </c>
      <c r="D12" s="54" t="s">
        <v>89</v>
      </c>
      <c r="E12" s="6" t="s">
        <v>90</v>
      </c>
      <c r="F12" s="19">
        <v>1146</v>
      </c>
      <c r="G12" s="24">
        <v>75.78</v>
      </c>
      <c r="H12" s="24">
        <v>3.17</v>
      </c>
      <c r="I12" s="31"/>
      <c r="J12" s="31"/>
      <c r="K12" s="35"/>
    </row>
    <row r="13" spans="1:54" x14ac:dyDescent="0.3">
      <c r="B13" s="8" t="s">
        <v>79</v>
      </c>
      <c r="C13" s="57" t="s">
        <v>80</v>
      </c>
      <c r="D13" s="54" t="s">
        <v>81</v>
      </c>
      <c r="E13" s="6" t="s">
        <v>82</v>
      </c>
      <c r="F13" s="19">
        <v>9680</v>
      </c>
      <c r="G13" s="24">
        <v>75.239999999999995</v>
      </c>
      <c r="H13" s="24">
        <v>3.15</v>
      </c>
      <c r="I13" s="31"/>
      <c r="J13" s="31"/>
      <c r="K13" s="35"/>
    </row>
    <row r="14" spans="1:54" x14ac:dyDescent="0.3">
      <c r="B14" s="8" t="s">
        <v>548</v>
      </c>
      <c r="C14" s="57" t="s">
        <v>549</v>
      </c>
      <c r="D14" s="54" t="s">
        <v>550</v>
      </c>
      <c r="E14" s="6" t="s">
        <v>155</v>
      </c>
      <c r="F14" s="19">
        <v>6644</v>
      </c>
      <c r="G14" s="24">
        <v>74.739999999999995</v>
      </c>
      <c r="H14" s="24">
        <v>3.13</v>
      </c>
      <c r="I14" s="31"/>
      <c r="J14" s="31"/>
      <c r="K14" s="35"/>
    </row>
    <row r="15" spans="1:54" x14ac:dyDescent="0.3">
      <c r="B15" s="8" t="s">
        <v>2946</v>
      </c>
      <c r="C15" s="57" t="s">
        <v>2947</v>
      </c>
      <c r="D15" s="54" t="s">
        <v>2948</v>
      </c>
      <c r="E15" s="6" t="s">
        <v>127</v>
      </c>
      <c r="F15" s="19">
        <v>100641</v>
      </c>
      <c r="G15" s="24">
        <v>71.92</v>
      </c>
      <c r="H15" s="24">
        <v>3.01</v>
      </c>
      <c r="I15" s="31"/>
      <c r="J15" s="31"/>
      <c r="K15" s="35"/>
    </row>
    <row r="16" spans="1:54" x14ac:dyDescent="0.3">
      <c r="B16" s="8" t="s">
        <v>2106</v>
      </c>
      <c r="C16" s="57" t="s">
        <v>2107</v>
      </c>
      <c r="D16" s="54" t="s">
        <v>2108</v>
      </c>
      <c r="E16" s="6" t="s">
        <v>2109</v>
      </c>
      <c r="F16" s="19">
        <v>15121</v>
      </c>
      <c r="G16" s="24">
        <v>65.900000000000006</v>
      </c>
      <c r="H16" s="24">
        <v>2.76</v>
      </c>
      <c r="I16" s="31"/>
      <c r="J16" s="31"/>
      <c r="K16" s="35"/>
    </row>
    <row r="17" spans="2:11" x14ac:dyDescent="0.3">
      <c r="B17" s="8" t="s">
        <v>2096</v>
      </c>
      <c r="C17" s="57" t="s">
        <v>2097</v>
      </c>
      <c r="D17" s="54" t="s">
        <v>2098</v>
      </c>
      <c r="E17" s="6" t="s">
        <v>147</v>
      </c>
      <c r="F17" s="19">
        <v>7937</v>
      </c>
      <c r="G17" s="24">
        <v>61.09</v>
      </c>
      <c r="H17" s="24">
        <v>2.56</v>
      </c>
      <c r="I17" s="31"/>
      <c r="J17" s="31"/>
      <c r="K17" s="35"/>
    </row>
    <row r="18" spans="2:11" x14ac:dyDescent="0.3">
      <c r="B18" s="8" t="s">
        <v>83</v>
      </c>
      <c r="C18" s="57" t="s">
        <v>84</v>
      </c>
      <c r="D18" s="54" t="s">
        <v>85</v>
      </c>
      <c r="E18" s="6" t="s">
        <v>86</v>
      </c>
      <c r="F18" s="19">
        <v>3781</v>
      </c>
      <c r="G18" s="24">
        <v>60.55</v>
      </c>
      <c r="H18" s="24">
        <v>2.5299999999999998</v>
      </c>
      <c r="I18" s="31"/>
      <c r="J18" s="31"/>
      <c r="K18" s="35"/>
    </row>
    <row r="19" spans="2:11" x14ac:dyDescent="0.3">
      <c r="B19" s="8" t="s">
        <v>2256</v>
      </c>
      <c r="C19" s="57" t="s">
        <v>2257</v>
      </c>
      <c r="D19" s="54" t="s">
        <v>2258</v>
      </c>
      <c r="E19" s="6" t="s">
        <v>119</v>
      </c>
      <c r="F19" s="19">
        <v>14943</v>
      </c>
      <c r="G19" s="24">
        <v>58.69</v>
      </c>
      <c r="H19" s="24">
        <v>2.46</v>
      </c>
      <c r="I19" s="31"/>
      <c r="J19" s="31"/>
      <c r="K19" s="35"/>
    </row>
    <row r="20" spans="2:11" x14ac:dyDescent="0.3">
      <c r="B20" s="8" t="s">
        <v>101</v>
      </c>
      <c r="C20" s="57" t="s">
        <v>102</v>
      </c>
      <c r="D20" s="54" t="s">
        <v>103</v>
      </c>
      <c r="E20" s="6" t="s">
        <v>71</v>
      </c>
      <c r="F20" s="19">
        <v>2094</v>
      </c>
      <c r="G20" s="24">
        <v>58.24</v>
      </c>
      <c r="H20" s="24">
        <v>2.44</v>
      </c>
      <c r="I20" s="31"/>
      <c r="J20" s="31"/>
      <c r="K20" s="35"/>
    </row>
    <row r="21" spans="2:11" x14ac:dyDescent="0.3">
      <c r="B21" s="8" t="s">
        <v>574</v>
      </c>
      <c r="C21" s="57" t="s">
        <v>575</v>
      </c>
      <c r="D21" s="54" t="s">
        <v>576</v>
      </c>
      <c r="E21" s="6" t="s">
        <v>271</v>
      </c>
      <c r="F21" s="19">
        <v>12165</v>
      </c>
      <c r="G21" s="24">
        <v>57.89</v>
      </c>
      <c r="H21" s="24">
        <v>2.42</v>
      </c>
      <c r="I21" s="31"/>
      <c r="J21" s="31"/>
      <c r="K21" s="35"/>
    </row>
    <row r="22" spans="2:11" x14ac:dyDescent="0.3">
      <c r="B22" s="8" t="s">
        <v>420</v>
      </c>
      <c r="C22" s="57" t="s">
        <v>421</v>
      </c>
      <c r="D22" s="54" t="s">
        <v>422</v>
      </c>
      <c r="E22" s="6" t="s">
        <v>67</v>
      </c>
      <c r="F22" s="19">
        <v>17557</v>
      </c>
      <c r="G22" s="24">
        <v>55.86</v>
      </c>
      <c r="H22" s="24">
        <v>2.34</v>
      </c>
      <c r="I22" s="31"/>
      <c r="J22" s="31"/>
      <c r="K22" s="35"/>
    </row>
    <row r="23" spans="2:11" x14ac:dyDescent="0.3">
      <c r="B23" s="8" t="s">
        <v>541</v>
      </c>
      <c r="C23" s="57" t="s">
        <v>542</v>
      </c>
      <c r="D23" s="54" t="s">
        <v>543</v>
      </c>
      <c r="E23" s="6" t="s">
        <v>163</v>
      </c>
      <c r="F23" s="19">
        <v>1346</v>
      </c>
      <c r="G23" s="24">
        <v>53.87</v>
      </c>
      <c r="H23" s="24">
        <v>2.25</v>
      </c>
      <c r="I23" s="31"/>
      <c r="J23" s="31"/>
      <c r="K23" s="35"/>
    </row>
    <row r="24" spans="2:11" x14ac:dyDescent="0.3">
      <c r="B24" s="8" t="s">
        <v>851</v>
      </c>
      <c r="C24" s="57" t="s">
        <v>852</v>
      </c>
      <c r="D24" s="54" t="s">
        <v>853</v>
      </c>
      <c r="E24" s="6" t="s">
        <v>50</v>
      </c>
      <c r="F24" s="19">
        <v>953</v>
      </c>
      <c r="G24" s="24">
        <v>53.71</v>
      </c>
      <c r="H24" s="24">
        <v>2.25</v>
      </c>
      <c r="I24" s="31"/>
      <c r="J24" s="31"/>
      <c r="K24" s="35"/>
    </row>
    <row r="25" spans="2:11" x14ac:dyDescent="0.3">
      <c r="B25" s="8" t="s">
        <v>2249</v>
      </c>
      <c r="C25" s="57" t="s">
        <v>657</v>
      </c>
      <c r="D25" s="54" t="s">
        <v>2250</v>
      </c>
      <c r="E25" s="6" t="s">
        <v>86</v>
      </c>
      <c r="F25" s="19">
        <v>13058</v>
      </c>
      <c r="G25" s="24">
        <v>52.99</v>
      </c>
      <c r="H25" s="24">
        <v>2.2200000000000002</v>
      </c>
      <c r="I25" s="31"/>
      <c r="J25" s="31"/>
      <c r="K25" s="35"/>
    </row>
    <row r="26" spans="2:11" x14ac:dyDescent="0.3">
      <c r="B26" s="8" t="s">
        <v>857</v>
      </c>
      <c r="C26" s="57" t="s">
        <v>858</v>
      </c>
      <c r="D26" s="54" t="s">
        <v>859</v>
      </c>
      <c r="E26" s="6" t="s">
        <v>860</v>
      </c>
      <c r="F26" s="19">
        <v>2974</v>
      </c>
      <c r="G26" s="24">
        <v>52.36</v>
      </c>
      <c r="H26" s="24">
        <v>2.19</v>
      </c>
      <c r="I26" s="31"/>
      <c r="J26" s="31"/>
      <c r="K26" s="35"/>
    </row>
    <row r="27" spans="2:11" x14ac:dyDescent="0.3">
      <c r="B27" s="8" t="s">
        <v>2925</v>
      </c>
      <c r="C27" s="57" t="s">
        <v>2926</v>
      </c>
      <c r="D27" s="54" t="s">
        <v>2927</v>
      </c>
      <c r="E27" s="6" t="s">
        <v>86</v>
      </c>
      <c r="F27" s="19">
        <v>390</v>
      </c>
      <c r="G27" s="24">
        <v>52.34</v>
      </c>
      <c r="H27" s="24">
        <v>2.19</v>
      </c>
      <c r="I27" s="31"/>
      <c r="J27" s="31"/>
      <c r="K27" s="35"/>
    </row>
    <row r="28" spans="2:11" x14ac:dyDescent="0.3">
      <c r="B28" s="8" t="s">
        <v>2298</v>
      </c>
      <c r="C28" s="57" t="s">
        <v>2299</v>
      </c>
      <c r="D28" s="54" t="s">
        <v>2300</v>
      </c>
      <c r="E28" s="6" t="s">
        <v>163</v>
      </c>
      <c r="F28" s="19">
        <v>3496</v>
      </c>
      <c r="G28" s="24">
        <v>49.85</v>
      </c>
      <c r="H28" s="24">
        <v>2.09</v>
      </c>
      <c r="I28" s="31"/>
      <c r="J28" s="31"/>
      <c r="K28" s="35"/>
    </row>
    <row r="29" spans="2:11" x14ac:dyDescent="0.3">
      <c r="B29" s="8" t="s">
        <v>957</v>
      </c>
      <c r="C29" s="57" t="s">
        <v>958</v>
      </c>
      <c r="D29" s="54" t="s">
        <v>959</v>
      </c>
      <c r="E29" s="6" t="s">
        <v>67</v>
      </c>
      <c r="F29" s="19">
        <v>33018</v>
      </c>
      <c r="G29" s="24">
        <v>46.87</v>
      </c>
      <c r="H29" s="24">
        <v>1.96</v>
      </c>
      <c r="I29" s="31"/>
      <c r="J29" s="31"/>
      <c r="K29" s="35"/>
    </row>
    <row r="30" spans="2:11" x14ac:dyDescent="0.3">
      <c r="B30" s="8" t="s">
        <v>2233</v>
      </c>
      <c r="C30" s="57" t="s">
        <v>2234</v>
      </c>
      <c r="D30" s="54" t="s">
        <v>2235</v>
      </c>
      <c r="E30" s="6" t="s">
        <v>159</v>
      </c>
      <c r="F30" s="19">
        <v>5788</v>
      </c>
      <c r="G30" s="24">
        <v>46.14</v>
      </c>
      <c r="H30" s="24">
        <v>1.93</v>
      </c>
      <c r="I30" s="31"/>
      <c r="J30" s="31"/>
      <c r="K30" s="35"/>
    </row>
    <row r="31" spans="2:11" x14ac:dyDescent="0.3">
      <c r="B31" s="8" t="s">
        <v>408</v>
      </c>
      <c r="C31" s="57" t="s">
        <v>409</v>
      </c>
      <c r="D31" s="54" t="s">
        <v>410</v>
      </c>
      <c r="E31" s="6" t="s">
        <v>347</v>
      </c>
      <c r="F31" s="19">
        <v>24243</v>
      </c>
      <c r="G31" s="24">
        <v>46.01</v>
      </c>
      <c r="H31" s="24">
        <v>1.93</v>
      </c>
      <c r="I31" s="31"/>
      <c r="J31" s="31"/>
      <c r="K31" s="35"/>
    </row>
    <row r="32" spans="2:11" x14ac:dyDescent="0.3">
      <c r="B32" s="8" t="s">
        <v>2244</v>
      </c>
      <c r="C32" s="57" t="s">
        <v>633</v>
      </c>
      <c r="D32" s="54" t="s">
        <v>2245</v>
      </c>
      <c r="E32" s="6" t="s">
        <v>86</v>
      </c>
      <c r="F32" s="19">
        <v>11130</v>
      </c>
      <c r="G32" s="24">
        <v>44.85</v>
      </c>
      <c r="H32" s="24">
        <v>1.88</v>
      </c>
      <c r="I32" s="31"/>
      <c r="J32" s="31"/>
      <c r="K32" s="35"/>
    </row>
    <row r="33" spans="2:11" x14ac:dyDescent="0.3">
      <c r="B33" s="8" t="s">
        <v>2068</v>
      </c>
      <c r="C33" s="57" t="s">
        <v>2069</v>
      </c>
      <c r="D33" s="54" t="s">
        <v>2070</v>
      </c>
      <c r="E33" s="6" t="s">
        <v>43</v>
      </c>
      <c r="F33" s="19">
        <v>22073</v>
      </c>
      <c r="G33" s="24">
        <v>44.59</v>
      </c>
      <c r="H33" s="24">
        <v>1.87</v>
      </c>
      <c r="I33" s="31"/>
      <c r="J33" s="31"/>
      <c r="K33" s="35"/>
    </row>
    <row r="34" spans="2:11" x14ac:dyDescent="0.3">
      <c r="B34" s="8" t="s">
        <v>253</v>
      </c>
      <c r="C34" s="57" t="s">
        <v>254</v>
      </c>
      <c r="D34" s="54" t="s">
        <v>255</v>
      </c>
      <c r="E34" s="6" t="s">
        <v>170</v>
      </c>
      <c r="F34" s="19">
        <v>3588</v>
      </c>
      <c r="G34" s="24">
        <v>44.19</v>
      </c>
      <c r="H34" s="24">
        <v>1.85</v>
      </c>
      <c r="I34" s="31"/>
      <c r="J34" s="31"/>
      <c r="K34" s="35"/>
    </row>
    <row r="35" spans="2:11" x14ac:dyDescent="0.3">
      <c r="B35" s="8" t="s">
        <v>203</v>
      </c>
      <c r="C35" s="57" t="s">
        <v>204</v>
      </c>
      <c r="D35" s="54" t="s">
        <v>205</v>
      </c>
      <c r="E35" s="6" t="s">
        <v>206</v>
      </c>
      <c r="F35" s="19">
        <v>904</v>
      </c>
      <c r="G35" s="24">
        <v>43.25</v>
      </c>
      <c r="H35" s="24">
        <v>1.81</v>
      </c>
      <c r="I35" s="31"/>
      <c r="J35" s="31"/>
      <c r="K35" s="35"/>
    </row>
    <row r="36" spans="2:11" x14ac:dyDescent="0.3">
      <c r="B36" s="8" t="s">
        <v>2259</v>
      </c>
      <c r="C36" s="57" t="s">
        <v>2260</v>
      </c>
      <c r="D36" s="54" t="s">
        <v>2261</v>
      </c>
      <c r="E36" s="6" t="s">
        <v>318</v>
      </c>
      <c r="F36" s="19">
        <v>1372</v>
      </c>
      <c r="G36" s="24">
        <v>42.62</v>
      </c>
      <c r="H36" s="24">
        <v>1.78</v>
      </c>
      <c r="I36" s="31"/>
      <c r="J36" s="31"/>
      <c r="K36" s="35"/>
    </row>
    <row r="37" spans="2:11" x14ac:dyDescent="0.3">
      <c r="B37" s="8" t="s">
        <v>402</v>
      </c>
      <c r="C37" s="57" t="s">
        <v>403</v>
      </c>
      <c r="D37" s="54" t="s">
        <v>404</v>
      </c>
      <c r="E37" s="6" t="s">
        <v>90</v>
      </c>
      <c r="F37" s="19">
        <v>2176</v>
      </c>
      <c r="G37" s="24">
        <v>42.61</v>
      </c>
      <c r="H37" s="24">
        <v>1.78</v>
      </c>
      <c r="I37" s="31"/>
      <c r="J37" s="31"/>
      <c r="K37" s="35"/>
    </row>
    <row r="38" spans="2:11" x14ac:dyDescent="0.3">
      <c r="B38" s="8" t="s">
        <v>94</v>
      </c>
      <c r="C38" s="57" t="s">
        <v>95</v>
      </c>
      <c r="D38" s="54" t="s">
        <v>96</v>
      </c>
      <c r="E38" s="6" t="s">
        <v>50</v>
      </c>
      <c r="F38" s="19">
        <v>826</v>
      </c>
      <c r="G38" s="24">
        <v>41.87</v>
      </c>
      <c r="H38" s="24">
        <v>1.75</v>
      </c>
      <c r="I38" s="31"/>
      <c r="J38" s="31"/>
      <c r="K38" s="35"/>
    </row>
    <row r="39" spans="2:11" x14ac:dyDescent="0.3">
      <c r="B39" s="8" t="s">
        <v>300</v>
      </c>
      <c r="C39" s="57" t="s">
        <v>301</v>
      </c>
      <c r="D39" s="54" t="s">
        <v>302</v>
      </c>
      <c r="E39" s="6" t="s">
        <v>43</v>
      </c>
      <c r="F39" s="19">
        <v>16742</v>
      </c>
      <c r="G39" s="24">
        <v>41.8</v>
      </c>
      <c r="H39" s="24">
        <v>1.75</v>
      </c>
      <c r="I39" s="31"/>
      <c r="J39" s="31"/>
      <c r="K39" s="35"/>
    </row>
    <row r="40" spans="2:11" x14ac:dyDescent="0.3">
      <c r="B40" s="8" t="s">
        <v>509</v>
      </c>
      <c r="C40" s="57" t="s">
        <v>510</v>
      </c>
      <c r="D40" s="54" t="s">
        <v>511</v>
      </c>
      <c r="E40" s="6" t="s">
        <v>137</v>
      </c>
      <c r="F40" s="19">
        <v>26576</v>
      </c>
      <c r="G40" s="24">
        <v>40.659999999999997</v>
      </c>
      <c r="H40" s="24">
        <v>1.7</v>
      </c>
      <c r="I40" s="31"/>
      <c r="J40" s="31"/>
      <c r="K40" s="35"/>
    </row>
    <row r="41" spans="2:11" x14ac:dyDescent="0.3">
      <c r="B41" s="8" t="s">
        <v>571</v>
      </c>
      <c r="C41" s="57" t="s">
        <v>572</v>
      </c>
      <c r="D41" s="54" t="s">
        <v>573</v>
      </c>
      <c r="E41" s="6" t="s">
        <v>82</v>
      </c>
      <c r="F41" s="19">
        <v>2139</v>
      </c>
      <c r="G41" s="24">
        <v>40.11</v>
      </c>
      <c r="H41" s="24">
        <v>1.68</v>
      </c>
      <c r="I41" s="31"/>
      <c r="J41" s="31"/>
      <c r="K41" s="35"/>
    </row>
    <row r="42" spans="2:11" x14ac:dyDescent="0.3">
      <c r="B42" s="8" t="s">
        <v>164</v>
      </c>
      <c r="C42" s="57" t="s">
        <v>165</v>
      </c>
      <c r="D42" s="54" t="s">
        <v>166</v>
      </c>
      <c r="E42" s="6" t="s">
        <v>123</v>
      </c>
      <c r="F42" s="19">
        <v>1222</v>
      </c>
      <c r="G42" s="24">
        <v>39.92</v>
      </c>
      <c r="H42" s="24">
        <v>1.67</v>
      </c>
      <c r="I42" s="31"/>
      <c r="J42" s="31"/>
      <c r="K42" s="35"/>
    </row>
    <row r="43" spans="2:11" x14ac:dyDescent="0.3">
      <c r="B43" s="8" t="s">
        <v>796</v>
      </c>
      <c r="C43" s="57" t="s">
        <v>797</v>
      </c>
      <c r="D43" s="54" t="s">
        <v>798</v>
      </c>
      <c r="E43" s="6" t="s">
        <v>271</v>
      </c>
      <c r="F43" s="19">
        <v>2616</v>
      </c>
      <c r="G43" s="24">
        <v>39.79</v>
      </c>
      <c r="H43" s="24">
        <v>1.67</v>
      </c>
      <c r="I43" s="31"/>
      <c r="J43" s="31"/>
      <c r="K43" s="35"/>
    </row>
    <row r="44" spans="2:11" x14ac:dyDescent="0.3">
      <c r="B44" s="8" t="s">
        <v>2928</v>
      </c>
      <c r="C44" s="57" t="s">
        <v>2929</v>
      </c>
      <c r="D44" s="54" t="s">
        <v>2930</v>
      </c>
      <c r="E44" s="6" t="s">
        <v>119</v>
      </c>
      <c r="F44" s="19">
        <v>6937</v>
      </c>
      <c r="G44" s="24">
        <v>37.78</v>
      </c>
      <c r="H44" s="24">
        <v>1.58</v>
      </c>
      <c r="I44" s="31"/>
      <c r="J44" s="31"/>
      <c r="K44" s="35"/>
    </row>
    <row r="45" spans="2:11" x14ac:dyDescent="0.3">
      <c r="B45" s="8" t="s">
        <v>2307</v>
      </c>
      <c r="C45" s="57" t="s">
        <v>2308</v>
      </c>
      <c r="D45" s="54" t="s">
        <v>2309</v>
      </c>
      <c r="E45" s="6" t="s">
        <v>318</v>
      </c>
      <c r="F45" s="19">
        <v>1306</v>
      </c>
      <c r="G45" s="24">
        <v>37.340000000000003</v>
      </c>
      <c r="H45" s="24">
        <v>1.56</v>
      </c>
      <c r="I45" s="31"/>
      <c r="J45" s="31"/>
      <c r="K45" s="35"/>
    </row>
    <row r="46" spans="2:11" x14ac:dyDescent="0.3">
      <c r="B46" s="8" t="s">
        <v>2949</v>
      </c>
      <c r="C46" s="57" t="s">
        <v>1147</v>
      </c>
      <c r="D46" s="54" t="s">
        <v>2950</v>
      </c>
      <c r="E46" s="6" t="s">
        <v>43</v>
      </c>
      <c r="F46" s="19">
        <v>169174</v>
      </c>
      <c r="G46" s="24">
        <v>36.32</v>
      </c>
      <c r="H46" s="24">
        <v>1.52</v>
      </c>
      <c r="I46" s="31"/>
      <c r="J46" s="31"/>
      <c r="K46" s="35"/>
    </row>
    <row r="47" spans="2:11" x14ac:dyDescent="0.3">
      <c r="B47" s="8" t="s">
        <v>207</v>
      </c>
      <c r="C47" s="57" t="s">
        <v>208</v>
      </c>
      <c r="D47" s="54" t="s">
        <v>209</v>
      </c>
      <c r="E47" s="6" t="s">
        <v>78</v>
      </c>
      <c r="F47" s="19">
        <v>120</v>
      </c>
      <c r="G47" s="24">
        <v>35.53</v>
      </c>
      <c r="H47" s="24">
        <v>1.49</v>
      </c>
      <c r="I47" s="31"/>
      <c r="J47" s="31"/>
      <c r="K47" s="35"/>
    </row>
    <row r="48" spans="2:11" x14ac:dyDescent="0.3">
      <c r="B48" s="8" t="s">
        <v>557</v>
      </c>
      <c r="C48" s="57" t="s">
        <v>558</v>
      </c>
      <c r="D48" s="54" t="s">
        <v>559</v>
      </c>
      <c r="E48" s="6" t="s">
        <v>43</v>
      </c>
      <c r="F48" s="19">
        <v>5021</v>
      </c>
      <c r="G48" s="24">
        <v>34.799999999999997</v>
      </c>
      <c r="H48" s="24">
        <v>1.46</v>
      </c>
      <c r="I48" s="31"/>
      <c r="J48" s="31"/>
      <c r="K48" s="35"/>
    </row>
    <row r="49" spans="2:11" x14ac:dyDescent="0.3">
      <c r="B49" s="8" t="s">
        <v>2254</v>
      </c>
      <c r="C49" s="57" t="s">
        <v>1413</v>
      </c>
      <c r="D49" s="54" t="s">
        <v>2255</v>
      </c>
      <c r="E49" s="6" t="s">
        <v>43</v>
      </c>
      <c r="F49" s="19">
        <v>30182</v>
      </c>
      <c r="G49" s="24">
        <v>34.65</v>
      </c>
      <c r="H49" s="24">
        <v>1.45</v>
      </c>
      <c r="I49" s="31"/>
      <c r="J49" s="31"/>
      <c r="K49" s="35"/>
    </row>
    <row r="50" spans="2:11" x14ac:dyDescent="0.3">
      <c r="B50" s="8" t="s">
        <v>2332</v>
      </c>
      <c r="C50" s="57" t="s">
        <v>2333</v>
      </c>
      <c r="D50" s="54" t="s">
        <v>2334</v>
      </c>
      <c r="E50" s="6" t="s">
        <v>151</v>
      </c>
      <c r="F50" s="19">
        <v>2255</v>
      </c>
      <c r="G50" s="24">
        <v>34.44</v>
      </c>
      <c r="H50" s="24">
        <v>1.44</v>
      </c>
      <c r="I50" s="31"/>
      <c r="J50" s="31"/>
      <c r="K50" s="35"/>
    </row>
    <row r="51" spans="2:11" x14ac:dyDescent="0.3">
      <c r="B51" s="8" t="s">
        <v>2349</v>
      </c>
      <c r="C51" s="57" t="s">
        <v>2350</v>
      </c>
      <c r="D51" s="54" t="s">
        <v>2351</v>
      </c>
      <c r="E51" s="6" t="s">
        <v>489</v>
      </c>
      <c r="F51" s="19">
        <v>4776</v>
      </c>
      <c r="G51" s="24">
        <v>34.29</v>
      </c>
      <c r="H51" s="24">
        <v>1.44</v>
      </c>
      <c r="I51" s="31"/>
      <c r="J51" s="31"/>
      <c r="K51" s="35"/>
    </row>
    <row r="52" spans="2:11" x14ac:dyDescent="0.3">
      <c r="B52" s="8" t="s">
        <v>2116</v>
      </c>
      <c r="C52" s="57" t="s">
        <v>2117</v>
      </c>
      <c r="D52" s="54" t="s">
        <v>2118</v>
      </c>
      <c r="E52" s="6" t="s">
        <v>78</v>
      </c>
      <c r="F52" s="19">
        <v>5981</v>
      </c>
      <c r="G52" s="24">
        <v>33.06</v>
      </c>
      <c r="H52" s="24">
        <v>1.38</v>
      </c>
      <c r="I52" s="31"/>
      <c r="J52" s="31"/>
      <c r="K52" s="35"/>
    </row>
    <row r="53" spans="2:11" x14ac:dyDescent="0.3">
      <c r="B53" s="8" t="s">
        <v>291</v>
      </c>
      <c r="C53" s="57" t="s">
        <v>292</v>
      </c>
      <c r="D53" s="54" t="s">
        <v>293</v>
      </c>
      <c r="E53" s="6" t="s">
        <v>43</v>
      </c>
      <c r="F53" s="19">
        <v>31007</v>
      </c>
      <c r="G53" s="24">
        <v>32.81</v>
      </c>
      <c r="H53" s="24">
        <v>1.37</v>
      </c>
      <c r="I53" s="31"/>
      <c r="J53" s="31"/>
      <c r="K53" s="35"/>
    </row>
    <row r="54" spans="2:11" x14ac:dyDescent="0.3">
      <c r="B54" s="8" t="s">
        <v>225</v>
      </c>
      <c r="C54" s="57" t="s">
        <v>226</v>
      </c>
      <c r="D54" s="54" t="s">
        <v>227</v>
      </c>
      <c r="E54" s="6" t="s">
        <v>137</v>
      </c>
      <c r="F54" s="19">
        <v>2408</v>
      </c>
      <c r="G54" s="24">
        <v>29.89</v>
      </c>
      <c r="H54" s="24">
        <v>1.25</v>
      </c>
      <c r="I54" s="31"/>
      <c r="J54" s="31"/>
      <c r="K54" s="35"/>
    </row>
    <row r="55" spans="2:11" x14ac:dyDescent="0.3">
      <c r="B55" s="8" t="s">
        <v>319</v>
      </c>
      <c r="C55" s="57" t="s">
        <v>320</v>
      </c>
      <c r="D55" s="54" t="s">
        <v>321</v>
      </c>
      <c r="E55" s="6" t="s">
        <v>137</v>
      </c>
      <c r="F55" s="19">
        <v>974</v>
      </c>
      <c r="G55" s="24">
        <v>29.77</v>
      </c>
      <c r="H55" s="24">
        <v>1.25</v>
      </c>
      <c r="I55" s="31"/>
      <c r="J55" s="31"/>
      <c r="K55" s="35"/>
    </row>
    <row r="56" spans="2:11" x14ac:dyDescent="0.3">
      <c r="B56" s="8" t="s">
        <v>167</v>
      </c>
      <c r="C56" s="57" t="s">
        <v>168</v>
      </c>
      <c r="D56" s="54" t="s">
        <v>169</v>
      </c>
      <c r="E56" s="6" t="s">
        <v>170</v>
      </c>
      <c r="F56" s="19">
        <v>1174</v>
      </c>
      <c r="G56" s="24">
        <v>28.82</v>
      </c>
      <c r="H56" s="24">
        <v>1.21</v>
      </c>
      <c r="I56" s="31"/>
      <c r="J56" s="31"/>
      <c r="K56" s="35"/>
    </row>
    <row r="57" spans="2:11" x14ac:dyDescent="0.3">
      <c r="B57" s="8" t="s">
        <v>2251</v>
      </c>
      <c r="C57" s="57" t="s">
        <v>2252</v>
      </c>
      <c r="D57" s="54" t="s">
        <v>2253</v>
      </c>
      <c r="E57" s="6" t="s">
        <v>119</v>
      </c>
      <c r="F57" s="19">
        <v>2707</v>
      </c>
      <c r="G57" s="24">
        <v>27.46</v>
      </c>
      <c r="H57" s="24">
        <v>1.1499999999999999</v>
      </c>
      <c r="I57" s="31"/>
      <c r="J57" s="31"/>
      <c r="K57" s="35"/>
    </row>
    <row r="58" spans="2:11" x14ac:dyDescent="0.3">
      <c r="B58" s="8" t="s">
        <v>124</v>
      </c>
      <c r="C58" s="57" t="s">
        <v>125</v>
      </c>
      <c r="D58" s="54" t="s">
        <v>126</v>
      </c>
      <c r="E58" s="6" t="s">
        <v>127</v>
      </c>
      <c r="F58" s="19">
        <v>801</v>
      </c>
      <c r="G58" s="24">
        <v>26.17</v>
      </c>
      <c r="H58" s="24">
        <v>1.1000000000000001</v>
      </c>
      <c r="I58" s="31"/>
      <c r="J58" s="31"/>
      <c r="K58" s="35"/>
    </row>
    <row r="59" spans="2:11" x14ac:dyDescent="0.3">
      <c r="B59" s="8" t="s">
        <v>954</v>
      </c>
      <c r="C59" s="57" t="s">
        <v>955</v>
      </c>
      <c r="D59" s="54" t="s">
        <v>956</v>
      </c>
      <c r="E59" s="6" t="s">
        <v>170</v>
      </c>
      <c r="F59" s="19">
        <v>5260</v>
      </c>
      <c r="G59" s="24">
        <v>25.47</v>
      </c>
      <c r="H59" s="24">
        <v>1.07</v>
      </c>
      <c r="I59" s="31"/>
      <c r="J59" s="31"/>
      <c r="K59" s="35"/>
    </row>
    <row r="60" spans="2:11" x14ac:dyDescent="0.3">
      <c r="B60" s="8" t="s">
        <v>2934</v>
      </c>
      <c r="C60" s="57" t="s">
        <v>2935</v>
      </c>
      <c r="D60" s="54" t="s">
        <v>2936</v>
      </c>
      <c r="E60" s="6" t="s">
        <v>127</v>
      </c>
      <c r="F60" s="19">
        <v>801</v>
      </c>
      <c r="G60" s="24">
        <v>18.97</v>
      </c>
      <c r="H60" s="24">
        <v>0.79</v>
      </c>
      <c r="I60" s="31"/>
      <c r="J60" s="31"/>
      <c r="K60" s="35" t="s">
        <v>5190</v>
      </c>
    </row>
    <row r="61" spans="2:11" x14ac:dyDescent="0.3">
      <c r="C61" s="58" t="s">
        <v>175</v>
      </c>
      <c r="D61" s="54"/>
      <c r="E61" s="6"/>
      <c r="F61" s="19"/>
      <c r="G61" s="25">
        <v>2388.41</v>
      </c>
      <c r="H61" s="25">
        <v>99.99</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3:11" x14ac:dyDescent="0.3">
      <c r="C81" s="58" t="s">
        <v>13</v>
      </c>
      <c r="D81" s="54"/>
      <c r="E81" s="6"/>
      <c r="F81" s="19"/>
      <c r="G81" s="24" t="s">
        <v>2</v>
      </c>
      <c r="H81" s="24" t="s">
        <v>2</v>
      </c>
      <c r="I81" s="31"/>
      <c r="J81" s="31"/>
      <c r="K81" s="35"/>
    </row>
    <row r="82" spans="3:11" x14ac:dyDescent="0.3">
      <c r="C82" s="57"/>
      <c r="D82" s="54"/>
      <c r="E82" s="6"/>
      <c r="F82" s="19"/>
      <c r="G82" s="24"/>
      <c r="H82" s="24"/>
      <c r="I82" s="31"/>
      <c r="J82" s="31"/>
      <c r="K82" s="35"/>
    </row>
    <row r="83" spans="3:11" x14ac:dyDescent="0.3">
      <c r="C83" s="58" t="s">
        <v>14</v>
      </c>
      <c r="D83" s="54"/>
      <c r="E83" s="6"/>
      <c r="F83" s="19"/>
      <c r="G83" s="24" t="s">
        <v>2</v>
      </c>
      <c r="H83" s="24" t="s">
        <v>2</v>
      </c>
      <c r="I83" s="31"/>
      <c r="J83" s="31"/>
      <c r="K83" s="35"/>
    </row>
    <row r="84" spans="3:11" x14ac:dyDescent="0.3">
      <c r="C84" s="57"/>
      <c r="D84" s="54"/>
      <c r="E84" s="6"/>
      <c r="F84" s="19"/>
      <c r="G84" s="24"/>
      <c r="H84" s="24"/>
      <c r="I84" s="31"/>
      <c r="J84" s="31"/>
      <c r="K84" s="35"/>
    </row>
    <row r="85" spans="3:11" x14ac:dyDescent="0.3">
      <c r="C85" s="58" t="s">
        <v>15</v>
      </c>
      <c r="D85" s="54"/>
      <c r="E85" s="6"/>
      <c r="F85" s="19"/>
      <c r="G85" s="24" t="s">
        <v>2</v>
      </c>
      <c r="H85" s="24" t="s">
        <v>2</v>
      </c>
      <c r="I85" s="31"/>
      <c r="J85" s="31"/>
      <c r="K85" s="35"/>
    </row>
    <row r="86" spans="3:11" x14ac:dyDescent="0.3">
      <c r="C86" s="57"/>
      <c r="D86" s="54"/>
      <c r="E86" s="6"/>
      <c r="F86" s="19"/>
      <c r="G86" s="24"/>
      <c r="H86" s="24"/>
      <c r="I86" s="31"/>
      <c r="J86" s="31"/>
      <c r="K86" s="35"/>
    </row>
    <row r="87" spans="3:11" x14ac:dyDescent="0.3">
      <c r="C87" s="58" t="s">
        <v>16</v>
      </c>
      <c r="D87" s="54"/>
      <c r="E87" s="6"/>
      <c r="F87" s="19"/>
      <c r="G87" s="24" t="s">
        <v>2</v>
      </c>
      <c r="H87" s="24" t="s">
        <v>2</v>
      </c>
      <c r="I87" s="31"/>
      <c r="J87" s="31"/>
      <c r="K87" s="35"/>
    </row>
    <row r="88" spans="3:11" x14ac:dyDescent="0.3">
      <c r="C88" s="57"/>
      <c r="D88" s="54"/>
      <c r="E88" s="6"/>
      <c r="F88" s="19"/>
      <c r="G88" s="24"/>
      <c r="H88" s="24"/>
      <c r="I88" s="31"/>
      <c r="J88" s="31"/>
      <c r="K88" s="35"/>
    </row>
    <row r="89" spans="3:11" x14ac:dyDescent="0.3">
      <c r="C89" s="58" t="s">
        <v>17</v>
      </c>
      <c r="D89" s="54"/>
      <c r="E89" s="6"/>
      <c r="F89" s="19"/>
      <c r="G89" s="24" t="s">
        <v>2</v>
      </c>
      <c r="H89" s="24" t="s">
        <v>2</v>
      </c>
      <c r="I89" s="31"/>
      <c r="J89" s="31"/>
      <c r="K89" s="35"/>
    </row>
    <row r="90" spans="3:11" x14ac:dyDescent="0.3">
      <c r="C90" s="57"/>
      <c r="D90" s="54"/>
      <c r="E90" s="6"/>
      <c r="F90" s="19"/>
      <c r="G90" s="24"/>
      <c r="H90" s="24"/>
      <c r="I90" s="31"/>
      <c r="J90" s="31"/>
      <c r="K90" s="35"/>
    </row>
    <row r="91" spans="3:11" x14ac:dyDescent="0.3">
      <c r="C91" s="58" t="s">
        <v>18</v>
      </c>
      <c r="D91" s="54"/>
      <c r="E91" s="6"/>
      <c r="F91" s="19"/>
      <c r="G91" s="24"/>
      <c r="H91" s="24"/>
      <c r="I91" s="31"/>
      <c r="J91" s="31"/>
      <c r="K91" s="35"/>
    </row>
    <row r="92" spans="3:11" x14ac:dyDescent="0.3">
      <c r="C92" s="57"/>
      <c r="D92" s="54"/>
      <c r="E92" s="6"/>
      <c r="F92" s="19"/>
      <c r="G92" s="24"/>
      <c r="H92" s="24"/>
      <c r="I92" s="31"/>
      <c r="J92" s="31"/>
      <c r="K92" s="35"/>
    </row>
    <row r="93" spans="3:11" x14ac:dyDescent="0.3">
      <c r="C93" s="58" t="s">
        <v>19</v>
      </c>
      <c r="D93" s="54"/>
      <c r="E93" s="6"/>
      <c r="F93" s="19"/>
      <c r="G93" s="24" t="s">
        <v>2</v>
      </c>
      <c r="H93" s="24" t="s">
        <v>2</v>
      </c>
      <c r="I93" s="31"/>
      <c r="J93" s="31"/>
      <c r="K93" s="35"/>
    </row>
    <row r="94" spans="3:11" x14ac:dyDescent="0.3">
      <c r="C94" s="57"/>
      <c r="D94" s="54"/>
      <c r="E94" s="6"/>
      <c r="F94" s="19"/>
      <c r="G94" s="24"/>
      <c r="H94" s="24"/>
      <c r="I94" s="31"/>
      <c r="J94" s="31"/>
      <c r="K94" s="35"/>
    </row>
    <row r="95" spans="3:11" x14ac:dyDescent="0.3">
      <c r="C95" s="58" t="s">
        <v>20</v>
      </c>
      <c r="D95" s="54"/>
      <c r="E95" s="6"/>
      <c r="F95" s="19"/>
      <c r="G95" s="24" t="s">
        <v>2</v>
      </c>
      <c r="H95" s="24" t="s">
        <v>2</v>
      </c>
      <c r="I95" s="31"/>
      <c r="J95" s="31"/>
      <c r="K95" s="35"/>
    </row>
    <row r="96" spans="3:11" x14ac:dyDescent="0.3">
      <c r="C96" s="57"/>
      <c r="D96" s="54"/>
      <c r="E96" s="6"/>
      <c r="F96" s="19"/>
      <c r="G96" s="24"/>
      <c r="H96" s="24"/>
      <c r="I96" s="31"/>
      <c r="J96" s="31"/>
      <c r="K96" s="35"/>
    </row>
    <row r="97" spans="1:54" x14ac:dyDescent="0.3">
      <c r="C97" s="58" t="s">
        <v>21</v>
      </c>
      <c r="D97" s="54"/>
      <c r="E97" s="6"/>
      <c r="F97" s="19"/>
      <c r="G97" s="24" t="s">
        <v>2</v>
      </c>
      <c r="H97" s="24" t="s">
        <v>2</v>
      </c>
      <c r="I97" s="31"/>
      <c r="J97" s="31"/>
      <c r="K97" s="35"/>
    </row>
    <row r="98" spans="1:54" x14ac:dyDescent="0.3">
      <c r="C98" s="57"/>
      <c r="D98" s="54"/>
      <c r="E98" s="6"/>
      <c r="F98" s="19"/>
      <c r="G98" s="24"/>
      <c r="H98" s="24"/>
      <c r="I98" s="31"/>
      <c r="J98" s="31"/>
      <c r="K98" s="35"/>
    </row>
    <row r="99" spans="1:54" x14ac:dyDescent="0.3">
      <c r="C99" s="58" t="s">
        <v>22</v>
      </c>
      <c r="D99" s="54"/>
      <c r="E99" s="6"/>
      <c r="F99" s="19"/>
      <c r="G99" s="24" t="s">
        <v>2</v>
      </c>
      <c r="H99" s="24" t="s">
        <v>2</v>
      </c>
      <c r="I99" s="31"/>
      <c r="J99" s="31"/>
      <c r="K99" s="35"/>
    </row>
    <row r="100" spans="1:54" x14ac:dyDescent="0.3">
      <c r="C100" s="57"/>
      <c r="D100" s="54"/>
      <c r="E100" s="6"/>
      <c r="F100" s="19"/>
      <c r="G100" s="24"/>
      <c r="H100" s="24"/>
      <c r="I100" s="31"/>
      <c r="J100" s="31"/>
      <c r="K100" s="35"/>
    </row>
    <row r="101" spans="1:54" x14ac:dyDescent="0.3">
      <c r="C101" s="58" t="s">
        <v>23</v>
      </c>
      <c r="D101" s="54"/>
      <c r="E101" s="6"/>
      <c r="F101" s="19"/>
      <c r="G101" s="24" t="s">
        <v>2</v>
      </c>
      <c r="H101" s="24" t="s">
        <v>2</v>
      </c>
      <c r="I101" s="31"/>
      <c r="J101" s="31"/>
      <c r="K101" s="35"/>
    </row>
    <row r="102" spans="1:54" x14ac:dyDescent="0.3">
      <c r="C102" s="57"/>
      <c r="D102" s="54"/>
      <c r="E102" s="6"/>
      <c r="F102" s="19"/>
      <c r="G102" s="24"/>
      <c r="H102" s="24"/>
      <c r="I102" s="31"/>
      <c r="J102" s="31"/>
      <c r="K102" s="35"/>
    </row>
    <row r="103" spans="1:54" x14ac:dyDescent="0.3">
      <c r="C103" s="58" t="s">
        <v>24</v>
      </c>
      <c r="D103" s="54"/>
      <c r="E103" s="6"/>
      <c r="F103" s="19"/>
      <c r="G103" s="24" t="s">
        <v>2</v>
      </c>
      <c r="H103" s="24" t="s">
        <v>2</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5128</v>
      </c>
      <c r="D106" s="54"/>
      <c r="E106" s="6"/>
      <c r="F106" s="19"/>
      <c r="G106" s="24" t="s">
        <v>2</v>
      </c>
      <c r="H106" s="24" t="s">
        <v>2</v>
      </c>
      <c r="I106" s="31"/>
      <c r="J106" s="31"/>
      <c r="K106" s="35"/>
      <c r="L106" s="3"/>
      <c r="AI106" s="3"/>
      <c r="AV106" s="3"/>
      <c r="AX106" s="3"/>
      <c r="BB106" s="3"/>
    </row>
    <row r="107" spans="1:54" x14ac:dyDescent="0.3">
      <c r="B107" s="8"/>
      <c r="C107" s="57" t="s">
        <v>189</v>
      </c>
      <c r="D107" s="54"/>
      <c r="E107" s="6"/>
      <c r="F107" s="19"/>
      <c r="G107" s="24">
        <v>0.61</v>
      </c>
      <c r="H107" s="24">
        <v>9.9999999999999985E-3</v>
      </c>
      <c r="I107" s="31"/>
      <c r="J107" s="31"/>
      <c r="K107" s="35"/>
    </row>
    <row r="108" spans="1:54" x14ac:dyDescent="0.3">
      <c r="C108" s="58" t="s">
        <v>175</v>
      </c>
      <c r="D108" s="54"/>
      <c r="E108" s="6"/>
      <c r="F108" s="19"/>
      <c r="G108" s="25">
        <v>0.61</v>
      </c>
      <c r="H108" s="25">
        <v>9.9999999999999985E-3</v>
      </c>
      <c r="I108" s="31"/>
      <c r="J108" s="31"/>
      <c r="K108" s="35"/>
    </row>
    <row r="109" spans="1:54" x14ac:dyDescent="0.3">
      <c r="C109" s="57"/>
      <c r="D109" s="54"/>
      <c r="E109" s="6"/>
      <c r="F109" s="19"/>
      <c r="G109" s="24"/>
      <c r="H109" s="24"/>
      <c r="I109" s="31"/>
      <c r="J109" s="31"/>
      <c r="K109" s="35"/>
    </row>
    <row r="110" spans="1:54" x14ac:dyDescent="0.3">
      <c r="C110" s="60" t="s">
        <v>190</v>
      </c>
      <c r="D110" s="55"/>
      <c r="E110" s="5"/>
      <c r="F110" s="20"/>
      <c r="G110" s="26">
        <v>2389.02</v>
      </c>
      <c r="H110" s="26">
        <v>100</v>
      </c>
      <c r="I110" s="32"/>
      <c r="J110" s="32"/>
      <c r="K110" s="36"/>
    </row>
    <row r="113" spans="3:11" x14ac:dyDescent="0.3">
      <c r="C113" s="1" t="s">
        <v>191</v>
      </c>
    </row>
    <row r="114" spans="3:11" x14ac:dyDescent="0.3">
      <c r="C114" s="37" t="s">
        <v>192</v>
      </c>
      <c r="D114" s="37"/>
      <c r="E114" s="37"/>
      <c r="F114" s="37"/>
      <c r="G114" s="37"/>
      <c r="H114" s="37"/>
      <c r="I114" s="37"/>
      <c r="J114" s="37"/>
      <c r="K114" s="37"/>
    </row>
    <row r="115" spans="3:11" x14ac:dyDescent="0.3">
      <c r="C115" s="2" t="s">
        <v>193</v>
      </c>
    </row>
    <row r="116" spans="3:11" x14ac:dyDescent="0.3">
      <c r="C116" s="2" t="s">
        <v>194</v>
      </c>
    </row>
    <row r="117" spans="3:11" ht="30" customHeight="1" x14ac:dyDescent="0.3">
      <c r="C117" s="82" t="s">
        <v>195</v>
      </c>
      <c r="D117" s="83"/>
      <c r="E117" s="83"/>
      <c r="F117" s="83"/>
      <c r="G117" s="83"/>
      <c r="H117" s="83"/>
      <c r="I117" s="83"/>
      <c r="J117" s="83"/>
      <c r="K117" s="83"/>
    </row>
    <row r="118" spans="3:11" x14ac:dyDescent="0.3">
      <c r="C118" s="2" t="s">
        <v>196</v>
      </c>
    </row>
    <row r="120" spans="3:11" x14ac:dyDescent="0.3">
      <c r="C120" s="1" t="s">
        <v>5237</v>
      </c>
      <c r="E120" s="80" t="s">
        <v>5238</v>
      </c>
    </row>
    <row r="121" spans="3:11" x14ac:dyDescent="0.3">
      <c r="E121" s="2" t="s">
        <v>5276</v>
      </c>
    </row>
  </sheetData>
  <mergeCells count="1">
    <mergeCell ref="C117:K117"/>
  </mergeCells>
  <hyperlinks>
    <hyperlink ref="J2" location="'Index'!A1" display="'Index'!A1" xr:uid="{ABBD80DE-394E-4AED-B5AE-C8DB6C3563F5}"/>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8C9E9-FAF4-4A2E-935F-8D5CF6B525CC}">
  <sheetPr codeName="Sheet1"/>
  <dimension ref="A1:IV101"/>
  <sheetViews>
    <sheetView showGridLines="0" zoomScale="90" zoomScaleNormal="90" workbookViewId="0">
      <pane ySplit="6" topLeftCell="A9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2980</v>
      </c>
      <c r="J2" s="38" t="s">
        <v>4884</v>
      </c>
    </row>
    <row r="3" spans="1:54" ht="16.2" x14ac:dyDescent="0.35">
      <c r="C3" s="1" t="s">
        <v>28</v>
      </c>
      <c r="D3" s="21" t="s">
        <v>2981</v>
      </c>
      <c r="F3" s="73" t="s">
        <v>5172</v>
      </c>
      <c r="G3" s="13" t="s">
        <v>4812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1058</v>
      </c>
      <c r="C10" s="57" t="s">
        <v>1059</v>
      </c>
      <c r="D10" s="54" t="s">
        <v>1060</v>
      </c>
      <c r="E10" s="6" t="s">
        <v>325</v>
      </c>
      <c r="F10" s="19">
        <v>26838</v>
      </c>
      <c r="G10" s="24">
        <v>643.09</v>
      </c>
      <c r="H10" s="24">
        <v>5.66</v>
      </c>
      <c r="I10" s="31"/>
      <c r="J10" s="31"/>
      <c r="K10" s="35"/>
    </row>
    <row r="11" spans="1:54" x14ac:dyDescent="0.3">
      <c r="B11" s="8" t="s">
        <v>1035</v>
      </c>
      <c r="C11" s="57" t="s">
        <v>1036</v>
      </c>
      <c r="D11" s="54" t="s">
        <v>1037</v>
      </c>
      <c r="E11" s="6" t="s">
        <v>1038</v>
      </c>
      <c r="F11" s="19">
        <v>160194</v>
      </c>
      <c r="G11" s="24">
        <v>616.11</v>
      </c>
      <c r="H11" s="24">
        <v>5.42</v>
      </c>
      <c r="I11" s="31"/>
      <c r="J11" s="31"/>
      <c r="K11" s="35"/>
    </row>
    <row r="12" spans="1:54" x14ac:dyDescent="0.3">
      <c r="B12" s="8" t="s">
        <v>97</v>
      </c>
      <c r="C12" s="57" t="s">
        <v>98</v>
      </c>
      <c r="D12" s="54" t="s">
        <v>99</v>
      </c>
      <c r="E12" s="6" t="s">
        <v>100</v>
      </c>
      <c r="F12" s="19">
        <v>24734</v>
      </c>
      <c r="G12" s="24">
        <v>580.83000000000004</v>
      </c>
      <c r="H12" s="24">
        <v>5.1100000000000003</v>
      </c>
      <c r="I12" s="31"/>
      <c r="J12" s="31"/>
      <c r="K12" s="35"/>
    </row>
    <row r="13" spans="1:54" x14ac:dyDescent="0.3">
      <c r="B13" s="8" t="s">
        <v>1051</v>
      </c>
      <c r="C13" s="57" t="s">
        <v>1052</v>
      </c>
      <c r="D13" s="54" t="s">
        <v>1053</v>
      </c>
      <c r="E13" s="6" t="s">
        <v>1054</v>
      </c>
      <c r="F13" s="19">
        <v>145809</v>
      </c>
      <c r="G13" s="24">
        <v>579.29999999999995</v>
      </c>
      <c r="H13" s="24">
        <v>5.0999999999999996</v>
      </c>
      <c r="I13" s="31"/>
      <c r="J13" s="31"/>
      <c r="K13" s="35"/>
    </row>
    <row r="14" spans="1:54" x14ac:dyDescent="0.3">
      <c r="B14" s="8" t="s">
        <v>493</v>
      </c>
      <c r="C14" s="57" t="s">
        <v>494</v>
      </c>
      <c r="D14" s="54" t="s">
        <v>495</v>
      </c>
      <c r="E14" s="6" t="s">
        <v>325</v>
      </c>
      <c r="F14" s="19">
        <v>10071</v>
      </c>
      <c r="G14" s="24">
        <v>554.96</v>
      </c>
      <c r="H14" s="24">
        <v>4.8899999999999997</v>
      </c>
      <c r="I14" s="31"/>
      <c r="J14" s="31"/>
      <c r="K14" s="35"/>
    </row>
    <row r="15" spans="1:54" x14ac:dyDescent="0.3">
      <c r="B15" s="8" t="s">
        <v>384</v>
      </c>
      <c r="C15" s="57" t="s">
        <v>385</v>
      </c>
      <c r="D15" s="54" t="s">
        <v>386</v>
      </c>
      <c r="E15" s="6" t="s">
        <v>100</v>
      </c>
      <c r="F15" s="19">
        <v>120973</v>
      </c>
      <c r="G15" s="24">
        <v>505.73</v>
      </c>
      <c r="H15" s="24">
        <v>4.45</v>
      </c>
      <c r="I15" s="31"/>
      <c r="J15" s="31"/>
      <c r="K15" s="35"/>
    </row>
    <row r="16" spans="1:54" x14ac:dyDescent="0.3">
      <c r="B16" s="8" t="s">
        <v>848</v>
      </c>
      <c r="C16" s="57" t="s">
        <v>849</v>
      </c>
      <c r="D16" s="54" t="s">
        <v>850</v>
      </c>
      <c r="E16" s="6" t="s">
        <v>50</v>
      </c>
      <c r="F16" s="19">
        <v>30356</v>
      </c>
      <c r="G16" s="24">
        <v>496.81</v>
      </c>
      <c r="H16" s="24">
        <v>4.37</v>
      </c>
      <c r="I16" s="31"/>
      <c r="J16" s="31"/>
      <c r="K16" s="35"/>
    </row>
    <row r="17" spans="2:11" x14ac:dyDescent="0.3">
      <c r="B17" s="8" t="s">
        <v>1042</v>
      </c>
      <c r="C17" s="57" t="s">
        <v>1043</v>
      </c>
      <c r="D17" s="54" t="s">
        <v>1044</v>
      </c>
      <c r="E17" s="6" t="s">
        <v>151</v>
      </c>
      <c r="F17" s="19">
        <v>21282</v>
      </c>
      <c r="G17" s="24">
        <v>480.78</v>
      </c>
      <c r="H17" s="24">
        <v>4.2300000000000004</v>
      </c>
      <c r="I17" s="31"/>
      <c r="J17" s="31"/>
      <c r="K17" s="35"/>
    </row>
    <row r="18" spans="2:11" x14ac:dyDescent="0.3">
      <c r="B18" s="8" t="s">
        <v>61</v>
      </c>
      <c r="C18" s="57" t="s">
        <v>62</v>
      </c>
      <c r="D18" s="54" t="s">
        <v>63</v>
      </c>
      <c r="E18" s="6" t="s">
        <v>50</v>
      </c>
      <c r="F18" s="19">
        <v>13839</v>
      </c>
      <c r="G18" s="24">
        <v>479.3</v>
      </c>
      <c r="H18" s="24">
        <v>4.22</v>
      </c>
      <c r="I18" s="31"/>
      <c r="J18" s="31"/>
      <c r="K18" s="35"/>
    </row>
    <row r="19" spans="2:11" x14ac:dyDescent="0.3">
      <c r="B19" s="8" t="s">
        <v>47</v>
      </c>
      <c r="C19" s="57" t="s">
        <v>48</v>
      </c>
      <c r="D19" s="54" t="s">
        <v>49</v>
      </c>
      <c r="E19" s="6" t="s">
        <v>50</v>
      </c>
      <c r="F19" s="19">
        <v>30250</v>
      </c>
      <c r="G19" s="24">
        <v>472.72</v>
      </c>
      <c r="H19" s="24">
        <v>4.16</v>
      </c>
      <c r="I19" s="31"/>
      <c r="J19" s="31"/>
      <c r="K19" s="35"/>
    </row>
    <row r="20" spans="2:11" x14ac:dyDescent="0.3">
      <c r="B20" s="8" t="s">
        <v>167</v>
      </c>
      <c r="C20" s="57" t="s">
        <v>168</v>
      </c>
      <c r="D20" s="54" t="s">
        <v>169</v>
      </c>
      <c r="E20" s="6" t="s">
        <v>170</v>
      </c>
      <c r="F20" s="19">
        <v>18776</v>
      </c>
      <c r="G20" s="24">
        <v>461.12</v>
      </c>
      <c r="H20" s="24">
        <v>4.0599999999999996</v>
      </c>
      <c r="I20" s="31"/>
      <c r="J20" s="31"/>
      <c r="K20" s="35"/>
    </row>
    <row r="21" spans="2:11" x14ac:dyDescent="0.3">
      <c r="B21" s="8" t="s">
        <v>2156</v>
      </c>
      <c r="C21" s="57" t="s">
        <v>2157</v>
      </c>
      <c r="D21" s="54" t="s">
        <v>2158</v>
      </c>
      <c r="E21" s="6" t="s">
        <v>1038</v>
      </c>
      <c r="F21" s="19">
        <v>8948</v>
      </c>
      <c r="G21" s="24">
        <v>445.08</v>
      </c>
      <c r="H21" s="24">
        <v>3.92</v>
      </c>
      <c r="I21" s="31"/>
      <c r="J21" s="31"/>
      <c r="K21" s="35"/>
    </row>
    <row r="22" spans="2:11" x14ac:dyDescent="0.3">
      <c r="B22" s="8" t="s">
        <v>960</v>
      </c>
      <c r="C22" s="57" t="s">
        <v>961</v>
      </c>
      <c r="D22" s="54" t="s">
        <v>962</v>
      </c>
      <c r="E22" s="6" t="s">
        <v>71</v>
      </c>
      <c r="F22" s="19">
        <v>5131</v>
      </c>
      <c r="G22" s="24">
        <v>441.63</v>
      </c>
      <c r="H22" s="24">
        <v>3.89</v>
      </c>
      <c r="I22" s="31"/>
      <c r="J22" s="31"/>
      <c r="K22" s="35"/>
    </row>
    <row r="23" spans="2:11" x14ac:dyDescent="0.3">
      <c r="B23" s="8" t="s">
        <v>420</v>
      </c>
      <c r="C23" s="57" t="s">
        <v>421</v>
      </c>
      <c r="D23" s="54" t="s">
        <v>422</v>
      </c>
      <c r="E23" s="6" t="s">
        <v>67</v>
      </c>
      <c r="F23" s="19">
        <v>115880</v>
      </c>
      <c r="G23" s="24">
        <v>368.96</v>
      </c>
      <c r="H23" s="24">
        <v>3.25</v>
      </c>
      <c r="I23" s="31"/>
      <c r="J23" s="31"/>
      <c r="K23" s="35"/>
    </row>
    <row r="24" spans="2:11" x14ac:dyDescent="0.3">
      <c r="B24" s="8" t="s">
        <v>203</v>
      </c>
      <c r="C24" s="57" t="s">
        <v>204</v>
      </c>
      <c r="D24" s="54" t="s">
        <v>205</v>
      </c>
      <c r="E24" s="6" t="s">
        <v>206</v>
      </c>
      <c r="F24" s="19">
        <v>7311</v>
      </c>
      <c r="G24" s="24">
        <v>349.69</v>
      </c>
      <c r="H24" s="24">
        <v>3.08</v>
      </c>
      <c r="I24" s="31"/>
      <c r="J24" s="31"/>
      <c r="K24" s="35"/>
    </row>
    <row r="25" spans="2:11" x14ac:dyDescent="0.3">
      <c r="B25" s="8" t="s">
        <v>2349</v>
      </c>
      <c r="C25" s="57" t="s">
        <v>2350</v>
      </c>
      <c r="D25" s="54" t="s">
        <v>2351</v>
      </c>
      <c r="E25" s="6" t="s">
        <v>489</v>
      </c>
      <c r="F25" s="19">
        <v>48527</v>
      </c>
      <c r="G25" s="24">
        <v>347.67</v>
      </c>
      <c r="H25" s="24">
        <v>3.06</v>
      </c>
      <c r="I25" s="31"/>
      <c r="J25" s="31"/>
      <c r="K25" s="35"/>
    </row>
    <row r="26" spans="2:11" x14ac:dyDescent="0.3">
      <c r="B26" s="8" t="s">
        <v>982</v>
      </c>
      <c r="C26" s="57" t="s">
        <v>983</v>
      </c>
      <c r="D26" s="54" t="s">
        <v>984</v>
      </c>
      <c r="E26" s="6" t="s">
        <v>71</v>
      </c>
      <c r="F26" s="19">
        <v>7479</v>
      </c>
      <c r="G26" s="24">
        <v>322.29000000000002</v>
      </c>
      <c r="H26" s="24">
        <v>2.84</v>
      </c>
      <c r="I26" s="31"/>
      <c r="J26" s="31"/>
      <c r="K26" s="35"/>
    </row>
    <row r="27" spans="2:11" x14ac:dyDescent="0.3">
      <c r="B27" s="8" t="s">
        <v>851</v>
      </c>
      <c r="C27" s="57" t="s">
        <v>852</v>
      </c>
      <c r="D27" s="54" t="s">
        <v>853</v>
      </c>
      <c r="E27" s="6" t="s">
        <v>50</v>
      </c>
      <c r="F27" s="19">
        <v>5485</v>
      </c>
      <c r="G27" s="24">
        <v>309.24</v>
      </c>
      <c r="H27" s="24">
        <v>2.72</v>
      </c>
      <c r="I27" s="31"/>
      <c r="J27" s="31"/>
      <c r="K27" s="35"/>
    </row>
    <row r="28" spans="2:11" x14ac:dyDescent="0.3">
      <c r="B28" s="8" t="s">
        <v>2259</v>
      </c>
      <c r="C28" s="57" t="s">
        <v>2260</v>
      </c>
      <c r="D28" s="54" t="s">
        <v>2261</v>
      </c>
      <c r="E28" s="6" t="s">
        <v>318</v>
      </c>
      <c r="F28" s="19">
        <v>9906</v>
      </c>
      <c r="G28" s="24">
        <v>307.8</v>
      </c>
      <c r="H28" s="24">
        <v>2.71</v>
      </c>
      <c r="I28" s="31"/>
      <c r="J28" s="31"/>
      <c r="K28" s="35"/>
    </row>
    <row r="29" spans="2:11" x14ac:dyDescent="0.3">
      <c r="B29" s="8" t="s">
        <v>108</v>
      </c>
      <c r="C29" s="57" t="s">
        <v>109</v>
      </c>
      <c r="D29" s="54" t="s">
        <v>110</v>
      </c>
      <c r="E29" s="6" t="s">
        <v>111</v>
      </c>
      <c r="F29" s="19">
        <v>628</v>
      </c>
      <c r="G29" s="24">
        <v>291.27</v>
      </c>
      <c r="H29" s="24">
        <v>2.56</v>
      </c>
      <c r="I29" s="31"/>
      <c r="J29" s="31"/>
      <c r="K29" s="35"/>
    </row>
    <row r="30" spans="2:11" x14ac:dyDescent="0.3">
      <c r="B30" s="8" t="s">
        <v>164</v>
      </c>
      <c r="C30" s="57" t="s">
        <v>165</v>
      </c>
      <c r="D30" s="54" t="s">
        <v>166</v>
      </c>
      <c r="E30" s="6" t="s">
        <v>123</v>
      </c>
      <c r="F30" s="19">
        <v>8836</v>
      </c>
      <c r="G30" s="24">
        <v>288.77</v>
      </c>
      <c r="H30" s="24">
        <v>2.54</v>
      </c>
      <c r="I30" s="31"/>
      <c r="J30" s="31"/>
      <c r="K30" s="35"/>
    </row>
    <row r="31" spans="2:11" x14ac:dyDescent="0.3">
      <c r="B31" s="8" t="s">
        <v>94</v>
      </c>
      <c r="C31" s="57" t="s">
        <v>95</v>
      </c>
      <c r="D31" s="54" t="s">
        <v>96</v>
      </c>
      <c r="E31" s="6" t="s">
        <v>50</v>
      </c>
      <c r="F31" s="19">
        <v>5487</v>
      </c>
      <c r="G31" s="24">
        <v>278.13</v>
      </c>
      <c r="H31" s="24">
        <v>2.4500000000000002</v>
      </c>
      <c r="I31" s="31"/>
      <c r="J31" s="31"/>
      <c r="K31" s="35"/>
    </row>
    <row r="32" spans="2:11" x14ac:dyDescent="0.3">
      <c r="B32" s="8" t="s">
        <v>2281</v>
      </c>
      <c r="C32" s="57" t="s">
        <v>2282</v>
      </c>
      <c r="D32" s="54" t="s">
        <v>2283</v>
      </c>
      <c r="E32" s="6" t="s">
        <v>147</v>
      </c>
      <c r="F32" s="19">
        <v>35482</v>
      </c>
      <c r="G32" s="24">
        <v>268.24</v>
      </c>
      <c r="H32" s="24">
        <v>2.36</v>
      </c>
      <c r="I32" s="31"/>
      <c r="J32" s="31"/>
      <c r="K32" s="35"/>
    </row>
    <row r="33" spans="2:11" x14ac:dyDescent="0.3">
      <c r="B33" s="8" t="s">
        <v>2062</v>
      </c>
      <c r="C33" s="57" t="s">
        <v>2063</v>
      </c>
      <c r="D33" s="54" t="s">
        <v>2064</v>
      </c>
      <c r="E33" s="6" t="s">
        <v>50</v>
      </c>
      <c r="F33" s="19">
        <v>3678</v>
      </c>
      <c r="G33" s="24">
        <v>236.84</v>
      </c>
      <c r="H33" s="24">
        <v>2.09</v>
      </c>
      <c r="I33" s="31"/>
      <c r="J33" s="31"/>
      <c r="K33" s="35"/>
    </row>
    <row r="34" spans="2:11" x14ac:dyDescent="0.3">
      <c r="B34" s="8" t="s">
        <v>2332</v>
      </c>
      <c r="C34" s="57" t="s">
        <v>2333</v>
      </c>
      <c r="D34" s="54" t="s">
        <v>2334</v>
      </c>
      <c r="E34" s="6" t="s">
        <v>151</v>
      </c>
      <c r="F34" s="19">
        <v>15261</v>
      </c>
      <c r="G34" s="24">
        <v>233.04</v>
      </c>
      <c r="H34" s="24">
        <v>2.0499999999999998</v>
      </c>
      <c r="I34" s="31"/>
      <c r="J34" s="31"/>
      <c r="K34" s="35"/>
    </row>
    <row r="35" spans="2:11" x14ac:dyDescent="0.3">
      <c r="B35" s="8" t="s">
        <v>2344</v>
      </c>
      <c r="C35" s="57" t="s">
        <v>2345</v>
      </c>
      <c r="D35" s="54" t="s">
        <v>2346</v>
      </c>
      <c r="E35" s="6" t="s">
        <v>123</v>
      </c>
      <c r="F35" s="19">
        <v>3736</v>
      </c>
      <c r="G35" s="24">
        <v>223.82</v>
      </c>
      <c r="H35" s="24">
        <v>1.97</v>
      </c>
      <c r="I35" s="31"/>
      <c r="J35" s="31"/>
      <c r="K35" s="35"/>
    </row>
    <row r="36" spans="2:11" x14ac:dyDescent="0.3">
      <c r="B36" s="8" t="s">
        <v>2982</v>
      </c>
      <c r="C36" s="57" t="s">
        <v>2983</v>
      </c>
      <c r="D36" s="54" t="s">
        <v>2984</v>
      </c>
      <c r="E36" s="6" t="s">
        <v>50</v>
      </c>
      <c r="F36" s="19">
        <v>16110</v>
      </c>
      <c r="G36" s="24">
        <v>215.52</v>
      </c>
      <c r="H36" s="24">
        <v>1.9</v>
      </c>
      <c r="I36" s="31"/>
      <c r="J36" s="31"/>
      <c r="K36" s="35"/>
    </row>
    <row r="37" spans="2:11" x14ac:dyDescent="0.3">
      <c r="B37" s="8" t="s">
        <v>954</v>
      </c>
      <c r="C37" s="57" t="s">
        <v>955</v>
      </c>
      <c r="D37" s="54" t="s">
        <v>956</v>
      </c>
      <c r="E37" s="6" t="s">
        <v>170</v>
      </c>
      <c r="F37" s="19">
        <v>41513</v>
      </c>
      <c r="G37" s="24">
        <v>200.49</v>
      </c>
      <c r="H37" s="24">
        <v>1.77</v>
      </c>
      <c r="I37" s="31"/>
      <c r="J37" s="31"/>
      <c r="K37" s="35"/>
    </row>
    <row r="38" spans="2:11" x14ac:dyDescent="0.3">
      <c r="B38" s="8" t="s">
        <v>2385</v>
      </c>
      <c r="C38" s="57" t="s">
        <v>2386</v>
      </c>
      <c r="D38" s="54" t="s">
        <v>2387</v>
      </c>
      <c r="E38" s="6" t="s">
        <v>50</v>
      </c>
      <c r="F38" s="19">
        <v>2098</v>
      </c>
      <c r="G38" s="24">
        <v>177.54</v>
      </c>
      <c r="H38" s="24">
        <v>1.56</v>
      </c>
      <c r="I38" s="31"/>
      <c r="J38" s="31"/>
      <c r="K38" s="35"/>
    </row>
    <row r="39" spans="2:11" x14ac:dyDescent="0.3">
      <c r="B39" s="8" t="s">
        <v>2423</v>
      </c>
      <c r="C39" s="57" t="s">
        <v>2424</v>
      </c>
      <c r="D39" s="54" t="s">
        <v>2425</v>
      </c>
      <c r="E39" s="6" t="s">
        <v>347</v>
      </c>
      <c r="F39" s="19">
        <v>76249</v>
      </c>
      <c r="G39" s="24">
        <v>157.58000000000001</v>
      </c>
      <c r="H39" s="24">
        <v>1.39</v>
      </c>
      <c r="I39" s="31"/>
      <c r="J39" s="31"/>
      <c r="K39" s="35"/>
    </row>
    <row r="40" spans="2:11" x14ac:dyDescent="0.3">
      <c r="C40" s="58" t="s">
        <v>175</v>
      </c>
      <c r="D40" s="54"/>
      <c r="E40" s="6"/>
      <c r="F40" s="19"/>
      <c r="G40" s="25">
        <v>11334.35</v>
      </c>
      <c r="H40" s="25">
        <v>99.78</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187</v>
      </c>
      <c r="C82" s="57" t="s">
        <v>188</v>
      </c>
      <c r="D82" s="54"/>
      <c r="E82" s="6"/>
      <c r="F82" s="19"/>
      <c r="G82" s="24">
        <v>0.55000000000000004</v>
      </c>
      <c r="H82" s="24" t="s">
        <v>5129</v>
      </c>
      <c r="I82" s="31"/>
      <c r="J82" s="31"/>
      <c r="K82" s="35"/>
    </row>
    <row r="83" spans="1:54" x14ac:dyDescent="0.3">
      <c r="C83" s="58" t="s">
        <v>175</v>
      </c>
      <c r="D83" s="54"/>
      <c r="E83" s="6"/>
      <c r="F83" s="19"/>
      <c r="G83" s="25">
        <v>0.55000000000000004</v>
      </c>
      <c r="H83" s="25" t="s">
        <v>5129</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5128</v>
      </c>
      <c r="D86" s="54"/>
      <c r="E86" s="6"/>
      <c r="F86" s="19"/>
      <c r="G86" s="24" t="s">
        <v>2</v>
      </c>
      <c r="H86" s="24" t="s">
        <v>2</v>
      </c>
      <c r="I86" s="31"/>
      <c r="J86" s="31"/>
      <c r="K86" s="35"/>
      <c r="L86" s="3"/>
      <c r="AI86" s="3"/>
      <c r="AV86" s="3"/>
      <c r="AX86" s="3"/>
      <c r="BB86" s="3"/>
    </row>
    <row r="87" spans="1:54" x14ac:dyDescent="0.3">
      <c r="B87" s="8"/>
      <c r="C87" s="57" t="s">
        <v>189</v>
      </c>
      <c r="D87" s="54"/>
      <c r="E87" s="6"/>
      <c r="F87" s="19"/>
      <c r="G87" s="24">
        <v>22.81</v>
      </c>
      <c r="H87" s="24">
        <v>0.22</v>
      </c>
      <c r="I87" s="31"/>
      <c r="J87" s="31"/>
      <c r="K87" s="35"/>
    </row>
    <row r="88" spans="1:54" x14ac:dyDescent="0.3">
      <c r="C88" s="58" t="s">
        <v>175</v>
      </c>
      <c r="D88" s="54"/>
      <c r="E88" s="6"/>
      <c r="F88" s="19"/>
      <c r="G88" s="25">
        <v>22.81</v>
      </c>
      <c r="H88" s="25">
        <v>0.22</v>
      </c>
      <c r="I88" s="31"/>
      <c r="J88" s="31"/>
      <c r="K88" s="35"/>
    </row>
    <row r="89" spans="1:54" x14ac:dyDescent="0.3">
      <c r="C89" s="57"/>
      <c r="D89" s="54"/>
      <c r="E89" s="6"/>
      <c r="F89" s="19"/>
      <c r="G89" s="24"/>
      <c r="H89" s="24"/>
      <c r="I89" s="31"/>
      <c r="J89" s="31"/>
      <c r="K89" s="35"/>
    </row>
    <row r="90" spans="1:54" x14ac:dyDescent="0.3">
      <c r="C90" s="60" t="s">
        <v>190</v>
      </c>
      <c r="D90" s="55"/>
      <c r="E90" s="5"/>
      <c r="F90" s="20"/>
      <c r="G90" s="26">
        <v>11357.71</v>
      </c>
      <c r="H90" s="26">
        <v>100</v>
      </c>
      <c r="I90" s="32"/>
      <c r="J90" s="32"/>
      <c r="K90" s="36"/>
    </row>
    <row r="93" spans="1:54" x14ac:dyDescent="0.3">
      <c r="C93" s="1" t="s">
        <v>191</v>
      </c>
    </row>
    <row r="94" spans="1:54" x14ac:dyDescent="0.3">
      <c r="C94" s="37" t="s">
        <v>192</v>
      </c>
      <c r="D94" s="37"/>
      <c r="E94" s="37"/>
      <c r="F94" s="37"/>
      <c r="G94" s="37"/>
      <c r="H94" s="37"/>
      <c r="I94" s="37"/>
      <c r="J94" s="37"/>
      <c r="K94" s="37"/>
    </row>
    <row r="95" spans="1:54" x14ac:dyDescent="0.3">
      <c r="C95" s="2" t="s">
        <v>193</v>
      </c>
    </row>
    <row r="96" spans="1:54" x14ac:dyDescent="0.3">
      <c r="C96" s="2" t="s">
        <v>194</v>
      </c>
    </row>
    <row r="97" spans="3:11" ht="30" customHeight="1" x14ac:dyDescent="0.3">
      <c r="C97" s="82" t="s">
        <v>195</v>
      </c>
      <c r="D97" s="83"/>
      <c r="E97" s="83"/>
      <c r="F97" s="83"/>
      <c r="G97" s="83"/>
      <c r="H97" s="83"/>
      <c r="I97" s="83"/>
      <c r="J97" s="83"/>
      <c r="K97" s="83"/>
    </row>
    <row r="98" spans="3:11" x14ac:dyDescent="0.3">
      <c r="C98" s="2" t="s">
        <v>196</v>
      </c>
    </row>
    <row r="100" spans="3:11" x14ac:dyDescent="0.3">
      <c r="C100" s="1" t="s">
        <v>5237</v>
      </c>
      <c r="E100" s="80" t="s">
        <v>5238</v>
      </c>
    </row>
    <row r="101" spans="3:11" x14ac:dyDescent="0.3">
      <c r="E101" s="2" t="s">
        <v>5277</v>
      </c>
    </row>
  </sheetData>
  <mergeCells count="1">
    <mergeCell ref="C97:K97"/>
  </mergeCells>
  <hyperlinks>
    <hyperlink ref="J2" location="'Index'!A1" display="'Index'!A1" xr:uid="{2EECB7B1-4EEC-4D52-96DC-16B88424BE26}"/>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98003-039D-472E-A356-9FB51D03D0B5}">
  <sheetPr codeName="Sheet1"/>
  <dimension ref="A1:IV176"/>
  <sheetViews>
    <sheetView showGridLines="0" zoomScale="90" zoomScaleNormal="90" workbookViewId="0">
      <pane ySplit="6" topLeftCell="A16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2985</v>
      </c>
      <c r="J2" s="38" t="s">
        <v>4884</v>
      </c>
    </row>
    <row r="3" spans="1:54" ht="16.2" x14ac:dyDescent="0.35">
      <c r="C3" s="1" t="s">
        <v>28</v>
      </c>
      <c r="D3" s="21" t="s">
        <v>2986</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2987</v>
      </c>
      <c r="C18" s="57" t="s">
        <v>65</v>
      </c>
      <c r="D18" s="54" t="s">
        <v>2988</v>
      </c>
      <c r="E18" s="6" t="s">
        <v>597</v>
      </c>
      <c r="F18" s="19">
        <v>77500</v>
      </c>
      <c r="G18" s="24">
        <v>82261.759999999995</v>
      </c>
      <c r="H18" s="24">
        <v>3.28</v>
      </c>
      <c r="I18" s="31">
        <v>6.77</v>
      </c>
      <c r="J18" s="31"/>
      <c r="K18" s="35" t="s">
        <v>598</v>
      </c>
    </row>
    <row r="19" spans="2:11" x14ac:dyDescent="0.3">
      <c r="B19" s="8" t="s">
        <v>635</v>
      </c>
      <c r="C19" s="57" t="s">
        <v>626</v>
      </c>
      <c r="D19" s="54" t="s">
        <v>636</v>
      </c>
      <c r="E19" s="6" t="s">
        <v>637</v>
      </c>
      <c r="F19" s="19">
        <v>77000</v>
      </c>
      <c r="G19" s="24">
        <v>79784.399999999994</v>
      </c>
      <c r="H19" s="24">
        <v>3.18</v>
      </c>
      <c r="I19" s="31">
        <v>6.67</v>
      </c>
      <c r="J19" s="31"/>
      <c r="K19" s="35" t="s">
        <v>598</v>
      </c>
    </row>
    <row r="20" spans="2:11" x14ac:dyDescent="0.3">
      <c r="B20" s="8" t="s">
        <v>1823</v>
      </c>
      <c r="C20" s="57" t="s">
        <v>536</v>
      </c>
      <c r="D20" s="54" t="s">
        <v>1824</v>
      </c>
      <c r="E20" s="6" t="s">
        <v>597</v>
      </c>
      <c r="F20" s="19">
        <v>70000</v>
      </c>
      <c r="G20" s="24">
        <v>71066.03</v>
      </c>
      <c r="H20" s="24">
        <v>2.83</v>
      </c>
      <c r="I20" s="31">
        <v>7.1775000000000002</v>
      </c>
      <c r="J20" s="31"/>
      <c r="K20" s="35" t="s">
        <v>598</v>
      </c>
    </row>
    <row r="21" spans="2:11" x14ac:dyDescent="0.3">
      <c r="B21" s="8" t="s">
        <v>2852</v>
      </c>
      <c r="C21" s="57" t="s">
        <v>1305</v>
      </c>
      <c r="D21" s="54" t="s">
        <v>2853</v>
      </c>
      <c r="E21" s="6" t="s">
        <v>597</v>
      </c>
      <c r="F21" s="19">
        <v>65000</v>
      </c>
      <c r="G21" s="24">
        <v>65802.95</v>
      </c>
      <c r="H21" s="24">
        <v>2.62</v>
      </c>
      <c r="I21" s="31">
        <v>6.9671000000000003</v>
      </c>
      <c r="J21" s="31"/>
      <c r="K21" s="35" t="s">
        <v>598</v>
      </c>
    </row>
    <row r="22" spans="2:11" x14ac:dyDescent="0.3">
      <c r="B22" s="8" t="s">
        <v>614</v>
      </c>
      <c r="C22" s="57" t="s">
        <v>615</v>
      </c>
      <c r="D22" s="54" t="s">
        <v>616</v>
      </c>
      <c r="E22" s="6" t="s">
        <v>617</v>
      </c>
      <c r="F22" s="19">
        <v>65000</v>
      </c>
      <c r="G22" s="24">
        <v>65785.98</v>
      </c>
      <c r="H22" s="24">
        <v>2.62</v>
      </c>
      <c r="I22" s="31">
        <v>6.6649000000000003</v>
      </c>
      <c r="J22" s="31"/>
      <c r="K22" s="35" t="s">
        <v>598</v>
      </c>
    </row>
    <row r="23" spans="2:11" x14ac:dyDescent="0.3">
      <c r="B23" s="8" t="s">
        <v>1847</v>
      </c>
      <c r="C23" s="57" t="s">
        <v>1848</v>
      </c>
      <c r="D23" s="54" t="s">
        <v>1849</v>
      </c>
      <c r="E23" s="6" t="s">
        <v>597</v>
      </c>
      <c r="F23" s="19">
        <v>60100</v>
      </c>
      <c r="G23" s="24">
        <v>62285.24</v>
      </c>
      <c r="H23" s="24">
        <v>2.48</v>
      </c>
      <c r="I23" s="31">
        <v>6.9749999999999996</v>
      </c>
      <c r="J23" s="31"/>
      <c r="K23" s="35" t="s">
        <v>598</v>
      </c>
    </row>
    <row r="24" spans="2:11" x14ac:dyDescent="0.3">
      <c r="B24" s="8" t="s">
        <v>2989</v>
      </c>
      <c r="C24" s="57" t="s">
        <v>595</v>
      </c>
      <c r="D24" s="54" t="s">
        <v>2990</v>
      </c>
      <c r="E24" s="6" t="s">
        <v>597</v>
      </c>
      <c r="F24" s="19">
        <v>55000</v>
      </c>
      <c r="G24" s="24">
        <v>56522.13</v>
      </c>
      <c r="H24" s="24">
        <v>2.25</v>
      </c>
      <c r="I24" s="31">
        <v>6.92</v>
      </c>
      <c r="J24" s="31"/>
      <c r="K24" s="35" t="s">
        <v>598</v>
      </c>
    </row>
    <row r="25" spans="2:11" x14ac:dyDescent="0.3">
      <c r="B25" s="8" t="s">
        <v>2991</v>
      </c>
      <c r="C25" s="57" t="s">
        <v>412</v>
      </c>
      <c r="D25" s="54" t="s">
        <v>2992</v>
      </c>
      <c r="E25" s="6" t="s">
        <v>597</v>
      </c>
      <c r="F25" s="19">
        <v>50000</v>
      </c>
      <c r="G25" s="24">
        <v>51203.9</v>
      </c>
      <c r="H25" s="24">
        <v>2.04</v>
      </c>
      <c r="I25" s="31">
        <v>7.2599</v>
      </c>
      <c r="J25" s="31"/>
      <c r="K25" s="35" t="s">
        <v>598</v>
      </c>
    </row>
    <row r="26" spans="2:11" x14ac:dyDescent="0.3">
      <c r="B26" s="8" t="s">
        <v>2678</v>
      </c>
      <c r="C26" s="57" t="s">
        <v>1633</v>
      </c>
      <c r="D26" s="54" t="s">
        <v>2679</v>
      </c>
      <c r="E26" s="6" t="s">
        <v>597</v>
      </c>
      <c r="F26" s="19">
        <v>50000</v>
      </c>
      <c r="G26" s="24">
        <v>50080.9</v>
      </c>
      <c r="H26" s="24">
        <v>2</v>
      </c>
      <c r="I26" s="31">
        <v>7.343</v>
      </c>
      <c r="J26" s="31"/>
      <c r="K26" s="35"/>
    </row>
    <row r="27" spans="2:11" x14ac:dyDescent="0.3">
      <c r="B27" s="8" t="s">
        <v>2651</v>
      </c>
      <c r="C27" s="57" t="s">
        <v>1213</v>
      </c>
      <c r="D27" s="54" t="s">
        <v>2652</v>
      </c>
      <c r="E27" s="6" t="s">
        <v>597</v>
      </c>
      <c r="F27" s="19">
        <v>39500</v>
      </c>
      <c r="G27" s="24">
        <v>40374.410000000003</v>
      </c>
      <c r="H27" s="24">
        <v>1.61</v>
      </c>
      <c r="I27" s="31">
        <v>6.65</v>
      </c>
      <c r="J27" s="31"/>
      <c r="K27" s="35"/>
    </row>
    <row r="28" spans="2:11" x14ac:dyDescent="0.3">
      <c r="B28" s="8" t="s">
        <v>2993</v>
      </c>
      <c r="C28" s="57" t="s">
        <v>2994</v>
      </c>
      <c r="D28" s="54" t="s">
        <v>2995</v>
      </c>
      <c r="E28" s="6" t="s">
        <v>597</v>
      </c>
      <c r="F28" s="19">
        <v>38750</v>
      </c>
      <c r="G28" s="24">
        <v>39600.14</v>
      </c>
      <c r="H28" s="24">
        <v>1.58</v>
      </c>
      <c r="I28" s="31">
        <v>7.0697999999999999</v>
      </c>
      <c r="J28" s="31"/>
      <c r="K28" s="35" t="s">
        <v>598</v>
      </c>
    </row>
    <row r="29" spans="2:11" x14ac:dyDescent="0.3">
      <c r="B29" s="8" t="s">
        <v>2996</v>
      </c>
      <c r="C29" s="57" t="s">
        <v>660</v>
      </c>
      <c r="D29" s="54" t="s">
        <v>2997</v>
      </c>
      <c r="E29" s="6" t="s">
        <v>597</v>
      </c>
      <c r="F29" s="19">
        <v>37500</v>
      </c>
      <c r="G29" s="24">
        <v>38880.449999999997</v>
      </c>
      <c r="H29" s="24">
        <v>1.55</v>
      </c>
      <c r="I29" s="31">
        <v>7.0872000000000002</v>
      </c>
      <c r="J29" s="31"/>
      <c r="K29" s="35" t="s">
        <v>598</v>
      </c>
    </row>
    <row r="30" spans="2:11" x14ac:dyDescent="0.3">
      <c r="B30" s="8" t="s">
        <v>2998</v>
      </c>
      <c r="C30" s="57" t="s">
        <v>1213</v>
      </c>
      <c r="D30" s="54" t="s">
        <v>2999</v>
      </c>
      <c r="E30" s="6" t="s">
        <v>597</v>
      </c>
      <c r="F30" s="19">
        <v>37500</v>
      </c>
      <c r="G30" s="24">
        <v>38583.040000000001</v>
      </c>
      <c r="H30" s="24">
        <v>1.54</v>
      </c>
      <c r="I30" s="31">
        <v>6.65</v>
      </c>
      <c r="J30" s="31"/>
      <c r="K30" s="35"/>
    </row>
    <row r="31" spans="2:11" x14ac:dyDescent="0.3">
      <c r="B31" s="8" t="s">
        <v>1817</v>
      </c>
      <c r="C31" s="57" t="s">
        <v>1818</v>
      </c>
      <c r="D31" s="54" t="s">
        <v>1819</v>
      </c>
      <c r="E31" s="6" t="s">
        <v>597</v>
      </c>
      <c r="F31" s="19">
        <v>35000</v>
      </c>
      <c r="G31" s="24">
        <v>36039.19</v>
      </c>
      <c r="H31" s="24">
        <v>1.44</v>
      </c>
      <c r="I31" s="31">
        <v>7.19</v>
      </c>
      <c r="J31" s="31"/>
      <c r="K31" s="35" t="s">
        <v>598</v>
      </c>
    </row>
    <row r="32" spans="2:11" x14ac:dyDescent="0.3">
      <c r="B32" s="8" t="s">
        <v>2854</v>
      </c>
      <c r="C32" s="57" t="s">
        <v>657</v>
      </c>
      <c r="D32" s="54" t="s">
        <v>2855</v>
      </c>
      <c r="E32" s="6" t="s">
        <v>597</v>
      </c>
      <c r="F32" s="19">
        <v>35000</v>
      </c>
      <c r="G32" s="24">
        <v>36030.82</v>
      </c>
      <c r="H32" s="24">
        <v>1.44</v>
      </c>
      <c r="I32" s="31">
        <v>6.6791999999999998</v>
      </c>
      <c r="J32" s="31"/>
      <c r="K32" s="35" t="s">
        <v>598</v>
      </c>
    </row>
    <row r="33" spans="2:11" x14ac:dyDescent="0.3">
      <c r="B33" s="8" t="s">
        <v>3000</v>
      </c>
      <c r="C33" s="57" t="s">
        <v>1098</v>
      </c>
      <c r="D33" s="54" t="s">
        <v>3001</v>
      </c>
      <c r="E33" s="6" t="s">
        <v>637</v>
      </c>
      <c r="F33" s="19">
        <v>34500</v>
      </c>
      <c r="G33" s="24">
        <v>35198.49</v>
      </c>
      <c r="H33" s="24">
        <v>1.4</v>
      </c>
      <c r="I33" s="31">
        <v>7.02</v>
      </c>
      <c r="J33" s="31"/>
      <c r="K33" s="35" t="s">
        <v>598</v>
      </c>
    </row>
    <row r="34" spans="2:11" x14ac:dyDescent="0.3">
      <c r="B34" s="8" t="s">
        <v>2878</v>
      </c>
      <c r="C34" s="57" t="s">
        <v>2371</v>
      </c>
      <c r="D34" s="54" t="s">
        <v>2879</v>
      </c>
      <c r="E34" s="6" t="s">
        <v>606</v>
      </c>
      <c r="F34" s="19">
        <v>33000</v>
      </c>
      <c r="G34" s="24">
        <v>34030.29</v>
      </c>
      <c r="H34" s="24">
        <v>1.36</v>
      </c>
      <c r="I34" s="31">
        <v>6.742</v>
      </c>
      <c r="J34" s="31"/>
      <c r="K34" s="35" t="s">
        <v>598</v>
      </c>
    </row>
    <row r="35" spans="2:11" x14ac:dyDescent="0.3">
      <c r="B35" s="8" t="s">
        <v>3002</v>
      </c>
      <c r="C35" s="57" t="s">
        <v>595</v>
      </c>
      <c r="D35" s="54" t="s">
        <v>3003</v>
      </c>
      <c r="E35" s="6" t="s">
        <v>597</v>
      </c>
      <c r="F35" s="19">
        <v>32500</v>
      </c>
      <c r="G35" s="24">
        <v>33406.65</v>
      </c>
      <c r="H35" s="24">
        <v>1.33</v>
      </c>
      <c r="I35" s="31">
        <v>6.92</v>
      </c>
      <c r="J35" s="31"/>
      <c r="K35" s="35" t="s">
        <v>598</v>
      </c>
    </row>
    <row r="36" spans="2:11" x14ac:dyDescent="0.3">
      <c r="B36" s="8" t="s">
        <v>3004</v>
      </c>
      <c r="C36" s="57" t="s">
        <v>1330</v>
      </c>
      <c r="D36" s="54" t="s">
        <v>3005</v>
      </c>
      <c r="E36" s="6" t="s">
        <v>597</v>
      </c>
      <c r="F36" s="19">
        <v>32000</v>
      </c>
      <c r="G36" s="24">
        <v>32869.660000000003</v>
      </c>
      <c r="H36" s="24">
        <v>1.31</v>
      </c>
      <c r="I36" s="31">
        <v>7.09</v>
      </c>
      <c r="J36" s="31"/>
      <c r="K36" s="35" t="s">
        <v>598</v>
      </c>
    </row>
    <row r="37" spans="2:11" x14ac:dyDescent="0.3">
      <c r="B37" s="8" t="s">
        <v>3006</v>
      </c>
      <c r="C37" s="57" t="s">
        <v>588</v>
      </c>
      <c r="D37" s="54" t="s">
        <v>3007</v>
      </c>
      <c r="E37" s="6" t="s">
        <v>606</v>
      </c>
      <c r="F37" s="19">
        <v>60000</v>
      </c>
      <c r="G37" s="24">
        <v>32269.86</v>
      </c>
      <c r="H37" s="24">
        <v>1.29</v>
      </c>
      <c r="I37" s="31">
        <v>7.4194000000000004</v>
      </c>
      <c r="J37" s="31"/>
      <c r="K37" s="35" t="s">
        <v>598</v>
      </c>
    </row>
    <row r="38" spans="2:11" x14ac:dyDescent="0.3">
      <c r="B38" s="8" t="s">
        <v>3008</v>
      </c>
      <c r="C38" s="57" t="s">
        <v>1330</v>
      </c>
      <c r="D38" s="54" t="s">
        <v>3009</v>
      </c>
      <c r="E38" s="6" t="s">
        <v>597</v>
      </c>
      <c r="F38" s="19">
        <v>32000</v>
      </c>
      <c r="G38" s="24">
        <v>32143.200000000001</v>
      </c>
      <c r="H38" s="24">
        <v>1.28</v>
      </c>
      <c r="I38" s="31">
        <v>7.085</v>
      </c>
      <c r="J38" s="31"/>
      <c r="K38" s="35" t="s">
        <v>598</v>
      </c>
    </row>
    <row r="39" spans="2:11" x14ac:dyDescent="0.3">
      <c r="B39" s="8" t="s">
        <v>2862</v>
      </c>
      <c r="C39" s="57" t="s">
        <v>1213</v>
      </c>
      <c r="D39" s="54" t="s">
        <v>2863</v>
      </c>
      <c r="E39" s="6" t="s">
        <v>597</v>
      </c>
      <c r="F39" s="19">
        <v>31000</v>
      </c>
      <c r="G39" s="24">
        <v>31762.32</v>
      </c>
      <c r="H39" s="24">
        <v>1.27</v>
      </c>
      <c r="I39" s="31">
        <v>6.65</v>
      </c>
      <c r="J39" s="31"/>
      <c r="K39" s="35" t="s">
        <v>598</v>
      </c>
    </row>
    <row r="40" spans="2:11" x14ac:dyDescent="0.3">
      <c r="B40" s="8" t="s">
        <v>632</v>
      </c>
      <c r="C40" s="57" t="s">
        <v>633</v>
      </c>
      <c r="D40" s="54" t="s">
        <v>634</v>
      </c>
      <c r="E40" s="6" t="s">
        <v>597</v>
      </c>
      <c r="F40" s="19">
        <v>294</v>
      </c>
      <c r="G40" s="24">
        <v>30538.43</v>
      </c>
      <c r="H40" s="24">
        <v>1.22</v>
      </c>
      <c r="I40" s="31">
        <v>7.41</v>
      </c>
      <c r="J40" s="31"/>
      <c r="K40" s="35" t="s">
        <v>598</v>
      </c>
    </row>
    <row r="41" spans="2:11" x14ac:dyDescent="0.3">
      <c r="B41" s="8" t="s">
        <v>2674</v>
      </c>
      <c r="C41" s="57" t="s">
        <v>740</v>
      </c>
      <c r="D41" s="54" t="s">
        <v>2675</v>
      </c>
      <c r="E41" s="6" t="s">
        <v>637</v>
      </c>
      <c r="F41" s="19">
        <v>30000</v>
      </c>
      <c r="G41" s="24">
        <v>30382.080000000002</v>
      </c>
      <c r="H41" s="24">
        <v>1.21</v>
      </c>
      <c r="I41" s="31">
        <v>7.2080000000000002</v>
      </c>
      <c r="J41" s="31"/>
      <c r="K41" s="35" t="s">
        <v>598</v>
      </c>
    </row>
    <row r="42" spans="2:11" x14ac:dyDescent="0.3">
      <c r="B42" s="8" t="s">
        <v>2556</v>
      </c>
      <c r="C42" s="57" t="s">
        <v>626</v>
      </c>
      <c r="D42" s="54" t="s">
        <v>2557</v>
      </c>
      <c r="E42" s="6" t="s">
        <v>597</v>
      </c>
      <c r="F42" s="19">
        <v>27000</v>
      </c>
      <c r="G42" s="24">
        <v>27690.58</v>
      </c>
      <c r="H42" s="24">
        <v>1.1000000000000001</v>
      </c>
      <c r="I42" s="31">
        <v>6.5972</v>
      </c>
      <c r="J42" s="31"/>
      <c r="K42" s="35"/>
    </row>
    <row r="43" spans="2:11" x14ac:dyDescent="0.3">
      <c r="B43" s="8" t="s">
        <v>640</v>
      </c>
      <c r="C43" s="57" t="s">
        <v>536</v>
      </c>
      <c r="D43" s="54" t="s">
        <v>641</v>
      </c>
      <c r="E43" s="6" t="s">
        <v>597</v>
      </c>
      <c r="F43" s="19">
        <v>26000</v>
      </c>
      <c r="G43" s="24">
        <v>26693.21</v>
      </c>
      <c r="H43" s="24">
        <v>1.06</v>
      </c>
      <c r="I43" s="31">
        <v>7.3837000000000002</v>
      </c>
      <c r="J43" s="31"/>
      <c r="K43" s="35" t="s">
        <v>598</v>
      </c>
    </row>
    <row r="44" spans="2:11" x14ac:dyDescent="0.3">
      <c r="B44" s="8" t="s">
        <v>2649</v>
      </c>
      <c r="C44" s="57" t="s">
        <v>1826</v>
      </c>
      <c r="D44" s="54" t="s">
        <v>2650</v>
      </c>
      <c r="E44" s="6" t="s">
        <v>597</v>
      </c>
      <c r="F44" s="19">
        <v>25000</v>
      </c>
      <c r="G44" s="24">
        <v>25720.35</v>
      </c>
      <c r="H44" s="24">
        <v>1.02</v>
      </c>
      <c r="I44" s="31">
        <v>6.8498000000000001</v>
      </c>
      <c r="J44" s="31"/>
      <c r="K44" s="35" t="s">
        <v>598</v>
      </c>
    </row>
    <row r="45" spans="2:11" x14ac:dyDescent="0.3">
      <c r="B45" s="8" t="s">
        <v>3010</v>
      </c>
      <c r="C45" s="57" t="s">
        <v>1818</v>
      </c>
      <c r="D45" s="54" t="s">
        <v>3011</v>
      </c>
      <c r="E45" s="6" t="s">
        <v>597</v>
      </c>
      <c r="F45" s="19">
        <v>2500</v>
      </c>
      <c r="G45" s="24">
        <v>25605.279999999999</v>
      </c>
      <c r="H45" s="24">
        <v>1.02</v>
      </c>
      <c r="I45" s="31">
        <v>7.0928000000000004</v>
      </c>
      <c r="J45" s="31"/>
      <c r="K45" s="35" t="s">
        <v>598</v>
      </c>
    </row>
    <row r="46" spans="2:11" x14ac:dyDescent="0.3">
      <c r="B46" s="8" t="s">
        <v>3012</v>
      </c>
      <c r="C46" s="57" t="s">
        <v>55</v>
      </c>
      <c r="D46" s="54" t="s">
        <v>3013</v>
      </c>
      <c r="E46" s="6" t="s">
        <v>597</v>
      </c>
      <c r="F46" s="19">
        <v>25000</v>
      </c>
      <c r="G46" s="24">
        <v>25537</v>
      </c>
      <c r="H46" s="24">
        <v>1.02</v>
      </c>
      <c r="I46" s="31">
        <v>6.88</v>
      </c>
      <c r="J46" s="31"/>
      <c r="K46" s="35" t="s">
        <v>598</v>
      </c>
    </row>
    <row r="47" spans="2:11" x14ac:dyDescent="0.3">
      <c r="B47" s="8" t="s">
        <v>3014</v>
      </c>
      <c r="C47" s="57" t="s">
        <v>1213</v>
      </c>
      <c r="D47" s="54" t="s">
        <v>3015</v>
      </c>
      <c r="E47" s="6" t="s">
        <v>597</v>
      </c>
      <c r="F47" s="19">
        <v>25000</v>
      </c>
      <c r="G47" s="24">
        <v>25533.18</v>
      </c>
      <c r="H47" s="24">
        <v>1.02</v>
      </c>
      <c r="I47" s="31">
        <v>6.5941999999999998</v>
      </c>
      <c r="J47" s="31"/>
      <c r="K47" s="35" t="s">
        <v>598</v>
      </c>
    </row>
    <row r="48" spans="2:11" x14ac:dyDescent="0.3">
      <c r="B48" s="8" t="s">
        <v>2544</v>
      </c>
      <c r="C48" s="57" t="s">
        <v>1313</v>
      </c>
      <c r="D48" s="54" t="s">
        <v>2545</v>
      </c>
      <c r="E48" s="6" t="s">
        <v>597</v>
      </c>
      <c r="F48" s="19">
        <v>2500</v>
      </c>
      <c r="G48" s="24">
        <v>25343.45</v>
      </c>
      <c r="H48" s="24">
        <v>1.01</v>
      </c>
      <c r="I48" s="31">
        <v>7.16</v>
      </c>
      <c r="J48" s="31"/>
      <c r="K48" s="35" t="s">
        <v>598</v>
      </c>
    </row>
    <row r="49" spans="2:11" x14ac:dyDescent="0.3">
      <c r="B49" s="8" t="s">
        <v>1859</v>
      </c>
      <c r="C49" s="57" t="s">
        <v>595</v>
      </c>
      <c r="D49" s="54" t="s">
        <v>1860</v>
      </c>
      <c r="E49" s="6" t="s">
        <v>597</v>
      </c>
      <c r="F49" s="19">
        <v>22500</v>
      </c>
      <c r="G49" s="24">
        <v>23268.2</v>
      </c>
      <c r="H49" s="24">
        <v>0.93</v>
      </c>
      <c r="I49" s="31">
        <v>7.14</v>
      </c>
      <c r="J49" s="31"/>
      <c r="K49" s="35" t="s">
        <v>598</v>
      </c>
    </row>
    <row r="50" spans="2:11" x14ac:dyDescent="0.3">
      <c r="B50" s="8" t="s">
        <v>1475</v>
      </c>
      <c r="C50" s="57" t="s">
        <v>660</v>
      </c>
      <c r="D50" s="54" t="s">
        <v>1476</v>
      </c>
      <c r="E50" s="6" t="s">
        <v>597</v>
      </c>
      <c r="F50" s="19">
        <v>2160</v>
      </c>
      <c r="G50" s="24">
        <v>23197.77</v>
      </c>
      <c r="H50" s="24">
        <v>0.92</v>
      </c>
      <c r="I50" s="31">
        <v>7.3406000000000002</v>
      </c>
      <c r="J50" s="31"/>
      <c r="K50" s="35" t="s">
        <v>598</v>
      </c>
    </row>
    <row r="51" spans="2:11" x14ac:dyDescent="0.3">
      <c r="B51" s="8" t="s">
        <v>3016</v>
      </c>
      <c r="C51" s="57" t="s">
        <v>657</v>
      </c>
      <c r="D51" s="54" t="s">
        <v>3017</v>
      </c>
      <c r="E51" s="6" t="s">
        <v>597</v>
      </c>
      <c r="F51" s="19">
        <v>20000</v>
      </c>
      <c r="G51" s="24">
        <v>21032.36</v>
      </c>
      <c r="H51" s="24">
        <v>0.84</v>
      </c>
      <c r="I51" s="31">
        <v>6.7526000000000002</v>
      </c>
      <c r="J51" s="31"/>
      <c r="K51" s="35" t="s">
        <v>598</v>
      </c>
    </row>
    <row r="52" spans="2:11" x14ac:dyDescent="0.3">
      <c r="B52" s="8" t="s">
        <v>3018</v>
      </c>
      <c r="C52" s="57" t="s">
        <v>660</v>
      </c>
      <c r="D52" s="54" t="s">
        <v>3019</v>
      </c>
      <c r="E52" s="6" t="s">
        <v>597</v>
      </c>
      <c r="F52" s="19">
        <v>20000</v>
      </c>
      <c r="G52" s="24">
        <v>20647.46</v>
      </c>
      <c r="H52" s="24">
        <v>0.82</v>
      </c>
      <c r="I52" s="31">
        <v>7.09</v>
      </c>
      <c r="J52" s="31"/>
      <c r="K52" s="35" t="s">
        <v>598</v>
      </c>
    </row>
    <row r="53" spans="2:11" x14ac:dyDescent="0.3">
      <c r="B53" s="8" t="s">
        <v>659</v>
      </c>
      <c r="C53" s="57" t="s">
        <v>660</v>
      </c>
      <c r="D53" s="54" t="s">
        <v>661</v>
      </c>
      <c r="E53" s="6" t="s">
        <v>597</v>
      </c>
      <c r="F53" s="19">
        <v>20000</v>
      </c>
      <c r="G53" s="24">
        <v>20570.52</v>
      </c>
      <c r="H53" s="24">
        <v>0.82</v>
      </c>
      <c r="I53" s="31">
        <v>7.2</v>
      </c>
      <c r="J53" s="31"/>
      <c r="K53" s="35" t="s">
        <v>598</v>
      </c>
    </row>
    <row r="54" spans="2:11" x14ac:dyDescent="0.3">
      <c r="B54" s="8" t="s">
        <v>2699</v>
      </c>
      <c r="C54" s="57" t="s">
        <v>595</v>
      </c>
      <c r="D54" s="54" t="s">
        <v>2700</v>
      </c>
      <c r="E54" s="6" t="s">
        <v>597</v>
      </c>
      <c r="F54" s="19">
        <v>20000</v>
      </c>
      <c r="G54" s="24">
        <v>20465.34</v>
      </c>
      <c r="H54" s="24">
        <v>0.82</v>
      </c>
      <c r="I54" s="31">
        <v>6.92</v>
      </c>
      <c r="J54" s="31"/>
      <c r="K54" s="35" t="s">
        <v>598</v>
      </c>
    </row>
    <row r="55" spans="2:11" x14ac:dyDescent="0.3">
      <c r="B55" s="8" t="s">
        <v>3020</v>
      </c>
      <c r="C55" s="57" t="s">
        <v>1330</v>
      </c>
      <c r="D55" s="54" t="s">
        <v>3021</v>
      </c>
      <c r="E55" s="6" t="s">
        <v>597</v>
      </c>
      <c r="F55" s="19">
        <v>18500</v>
      </c>
      <c r="G55" s="24">
        <v>18927.29</v>
      </c>
      <c r="H55" s="24">
        <v>0.75</v>
      </c>
      <c r="I55" s="31">
        <v>7.11</v>
      </c>
      <c r="J55" s="31"/>
      <c r="K55" s="35" t="s">
        <v>598</v>
      </c>
    </row>
    <row r="56" spans="2:11" x14ac:dyDescent="0.3">
      <c r="B56" s="8" t="s">
        <v>3022</v>
      </c>
      <c r="C56" s="57" t="s">
        <v>1633</v>
      </c>
      <c r="D56" s="54" t="s">
        <v>3023</v>
      </c>
      <c r="E56" s="6" t="s">
        <v>597</v>
      </c>
      <c r="F56" s="19">
        <v>1750</v>
      </c>
      <c r="G56" s="24">
        <v>17307.75</v>
      </c>
      <c r="H56" s="24">
        <v>0.69</v>
      </c>
      <c r="I56" s="31">
        <v>7.2423000000000002</v>
      </c>
      <c r="J56" s="31"/>
      <c r="K56" s="35" t="s">
        <v>598</v>
      </c>
    </row>
    <row r="57" spans="2:11" x14ac:dyDescent="0.3">
      <c r="B57" s="8" t="s">
        <v>3024</v>
      </c>
      <c r="C57" s="57" t="s">
        <v>623</v>
      </c>
      <c r="D57" s="54" t="s">
        <v>3025</v>
      </c>
      <c r="E57" s="6" t="s">
        <v>597</v>
      </c>
      <c r="F57" s="19">
        <v>1600</v>
      </c>
      <c r="G57" s="24">
        <v>16370.96</v>
      </c>
      <c r="H57" s="24">
        <v>0.65</v>
      </c>
      <c r="I57" s="31">
        <v>7.0103</v>
      </c>
      <c r="J57" s="31"/>
      <c r="K57" s="35" t="s">
        <v>598</v>
      </c>
    </row>
    <row r="58" spans="2:11" x14ac:dyDescent="0.3">
      <c r="B58" s="8" t="s">
        <v>3026</v>
      </c>
      <c r="C58" s="57" t="s">
        <v>626</v>
      </c>
      <c r="D58" s="54" t="s">
        <v>3027</v>
      </c>
      <c r="E58" s="6" t="s">
        <v>597</v>
      </c>
      <c r="F58" s="19">
        <v>15000</v>
      </c>
      <c r="G58" s="24">
        <v>15439.73</v>
      </c>
      <c r="H58" s="24">
        <v>0.62</v>
      </c>
      <c r="I58" s="31">
        <v>6.6753999999999998</v>
      </c>
      <c r="J58" s="31"/>
      <c r="K58" s="35"/>
    </row>
    <row r="59" spans="2:11" x14ac:dyDescent="0.3">
      <c r="B59" s="8" t="s">
        <v>3028</v>
      </c>
      <c r="C59" s="57" t="s">
        <v>633</v>
      </c>
      <c r="D59" s="54" t="s">
        <v>3029</v>
      </c>
      <c r="E59" s="6" t="s">
        <v>637</v>
      </c>
      <c r="F59" s="19">
        <v>15000</v>
      </c>
      <c r="G59" s="24">
        <v>15136.19</v>
      </c>
      <c r="H59" s="24">
        <v>0.6</v>
      </c>
      <c r="I59" s="31">
        <v>6.6417000000000002</v>
      </c>
      <c r="J59" s="31"/>
      <c r="K59" s="35" t="s">
        <v>598</v>
      </c>
    </row>
    <row r="60" spans="2:11" x14ac:dyDescent="0.3">
      <c r="B60" s="8" t="s">
        <v>3030</v>
      </c>
      <c r="C60" s="57" t="s">
        <v>657</v>
      </c>
      <c r="D60" s="54" t="s">
        <v>3031</v>
      </c>
      <c r="E60" s="6" t="s">
        <v>597</v>
      </c>
      <c r="F60" s="19">
        <v>15000</v>
      </c>
      <c r="G60" s="24">
        <v>15002.24</v>
      </c>
      <c r="H60" s="24">
        <v>0.6</v>
      </c>
      <c r="I60" s="31">
        <v>6.6397000000000004</v>
      </c>
      <c r="J60" s="31"/>
      <c r="K60" s="35"/>
    </row>
    <row r="61" spans="2:11" x14ac:dyDescent="0.3">
      <c r="B61" s="8" t="s">
        <v>3032</v>
      </c>
      <c r="C61" s="57" t="s">
        <v>2994</v>
      </c>
      <c r="D61" s="54" t="s">
        <v>3033</v>
      </c>
      <c r="E61" s="6" t="s">
        <v>597</v>
      </c>
      <c r="F61" s="19">
        <v>1500</v>
      </c>
      <c r="G61" s="24">
        <v>14710.46</v>
      </c>
      <c r="H61" s="24">
        <v>0.59</v>
      </c>
      <c r="I61" s="31">
        <v>6.9</v>
      </c>
      <c r="J61" s="31"/>
      <c r="K61" s="35" t="s">
        <v>598</v>
      </c>
    </row>
    <row r="62" spans="2:11" x14ac:dyDescent="0.3">
      <c r="B62" s="8" t="s">
        <v>2843</v>
      </c>
      <c r="C62" s="57" t="s">
        <v>117</v>
      </c>
      <c r="D62" s="54" t="s">
        <v>2844</v>
      </c>
      <c r="E62" s="6" t="s">
        <v>597</v>
      </c>
      <c r="F62" s="19">
        <v>15000</v>
      </c>
      <c r="G62" s="24">
        <v>13928.52</v>
      </c>
      <c r="H62" s="24">
        <v>0.55000000000000004</v>
      </c>
      <c r="I62" s="31">
        <v>6.7750000000000004</v>
      </c>
      <c r="J62" s="31"/>
      <c r="K62" s="35" t="s">
        <v>598</v>
      </c>
    </row>
    <row r="63" spans="2:11" x14ac:dyDescent="0.3">
      <c r="B63" s="8" t="s">
        <v>2655</v>
      </c>
      <c r="C63" s="57" t="s">
        <v>740</v>
      </c>
      <c r="D63" s="54" t="s">
        <v>2656</v>
      </c>
      <c r="E63" s="6" t="s">
        <v>597</v>
      </c>
      <c r="F63" s="19">
        <v>13500</v>
      </c>
      <c r="G63" s="24">
        <v>13705.73</v>
      </c>
      <c r="H63" s="24">
        <v>0.55000000000000004</v>
      </c>
      <c r="I63" s="31">
        <v>7.1520999999999999</v>
      </c>
      <c r="J63" s="31"/>
      <c r="K63" s="35" t="s">
        <v>598</v>
      </c>
    </row>
    <row r="64" spans="2:11" x14ac:dyDescent="0.3">
      <c r="B64" s="8" t="s">
        <v>3034</v>
      </c>
      <c r="C64" s="57" t="s">
        <v>740</v>
      </c>
      <c r="D64" s="54" t="s">
        <v>3035</v>
      </c>
      <c r="E64" s="6" t="s">
        <v>597</v>
      </c>
      <c r="F64" s="19">
        <v>13000</v>
      </c>
      <c r="G64" s="24">
        <v>13376.86</v>
      </c>
      <c r="H64" s="24">
        <v>0.53</v>
      </c>
      <c r="I64" s="31">
        <v>7.2984999999999998</v>
      </c>
      <c r="J64" s="31"/>
      <c r="K64" s="35" t="s">
        <v>598</v>
      </c>
    </row>
    <row r="65" spans="2:11" x14ac:dyDescent="0.3">
      <c r="B65" s="8" t="s">
        <v>3036</v>
      </c>
      <c r="C65" s="57" t="s">
        <v>1101</v>
      </c>
      <c r="D65" s="54" t="s">
        <v>3037</v>
      </c>
      <c r="E65" s="6" t="s">
        <v>597</v>
      </c>
      <c r="F65" s="19">
        <v>12500</v>
      </c>
      <c r="G65" s="24">
        <v>12735.2</v>
      </c>
      <c r="H65" s="24">
        <v>0.51</v>
      </c>
      <c r="I65" s="31">
        <v>7.0817500000000004</v>
      </c>
      <c r="J65" s="31"/>
      <c r="K65" s="35" t="s">
        <v>598</v>
      </c>
    </row>
    <row r="66" spans="2:11" x14ac:dyDescent="0.3">
      <c r="B66" s="8" t="s">
        <v>3038</v>
      </c>
      <c r="C66" s="57" t="s">
        <v>2658</v>
      </c>
      <c r="D66" s="54" t="s">
        <v>3039</v>
      </c>
      <c r="E66" s="6" t="s">
        <v>637</v>
      </c>
      <c r="F66" s="19">
        <v>12500</v>
      </c>
      <c r="G66" s="24">
        <v>12616.61</v>
      </c>
      <c r="H66" s="24">
        <v>0.5</v>
      </c>
      <c r="I66" s="31">
        <v>7.3049999999999997</v>
      </c>
      <c r="J66" s="31"/>
      <c r="K66" s="35" t="s">
        <v>598</v>
      </c>
    </row>
    <row r="67" spans="2:11" x14ac:dyDescent="0.3">
      <c r="B67" s="8" t="s">
        <v>1764</v>
      </c>
      <c r="C67" s="57" t="s">
        <v>1111</v>
      </c>
      <c r="D67" s="54" t="s">
        <v>1765</v>
      </c>
      <c r="E67" s="6" t="s">
        <v>1113</v>
      </c>
      <c r="F67" s="19">
        <v>1200</v>
      </c>
      <c r="G67" s="24">
        <v>12280.98</v>
      </c>
      <c r="H67" s="24">
        <v>0.49</v>
      </c>
      <c r="I67" s="31">
        <v>7.5957999999999997</v>
      </c>
      <c r="J67" s="31"/>
      <c r="K67" s="35" t="s">
        <v>598</v>
      </c>
    </row>
    <row r="68" spans="2:11" x14ac:dyDescent="0.3">
      <c r="B68" s="8" t="s">
        <v>3040</v>
      </c>
      <c r="C68" s="57" t="s">
        <v>1313</v>
      </c>
      <c r="D68" s="54" t="s">
        <v>3041</v>
      </c>
      <c r="E68" s="6" t="s">
        <v>597</v>
      </c>
      <c r="F68" s="19">
        <v>10500</v>
      </c>
      <c r="G68" s="24">
        <v>10643.8</v>
      </c>
      <c r="H68" s="24">
        <v>0.42</v>
      </c>
      <c r="I68" s="31">
        <v>7.16</v>
      </c>
      <c r="J68" s="31"/>
      <c r="K68" s="35" t="s">
        <v>598</v>
      </c>
    </row>
    <row r="69" spans="2:11" x14ac:dyDescent="0.3">
      <c r="B69" s="8" t="s">
        <v>3042</v>
      </c>
      <c r="C69" s="57" t="s">
        <v>686</v>
      </c>
      <c r="D69" s="54" t="s">
        <v>3043</v>
      </c>
      <c r="E69" s="6" t="s">
        <v>597</v>
      </c>
      <c r="F69" s="19">
        <v>10000</v>
      </c>
      <c r="G69" s="24">
        <v>10408.32</v>
      </c>
      <c r="H69" s="24">
        <v>0.41</v>
      </c>
      <c r="I69" s="31">
        <v>6.7750000000000004</v>
      </c>
      <c r="J69" s="31"/>
      <c r="K69" s="35" t="s">
        <v>598</v>
      </c>
    </row>
    <row r="70" spans="2:11" x14ac:dyDescent="0.3">
      <c r="B70" s="8" t="s">
        <v>3044</v>
      </c>
      <c r="C70" s="57" t="s">
        <v>633</v>
      </c>
      <c r="D70" s="54" t="s">
        <v>3045</v>
      </c>
      <c r="E70" s="6" t="s">
        <v>597</v>
      </c>
      <c r="F70" s="19">
        <v>10000</v>
      </c>
      <c r="G70" s="24">
        <v>10284.469999999999</v>
      </c>
      <c r="H70" s="24">
        <v>0.41</v>
      </c>
      <c r="I70" s="31">
        <v>6.6379000000000001</v>
      </c>
      <c r="J70" s="31"/>
      <c r="K70" s="35" t="s">
        <v>598</v>
      </c>
    </row>
    <row r="71" spans="2:11" x14ac:dyDescent="0.3">
      <c r="B71" s="8" t="s">
        <v>1160</v>
      </c>
      <c r="C71" s="57" t="s">
        <v>595</v>
      </c>
      <c r="D71" s="54" t="s">
        <v>1161</v>
      </c>
      <c r="E71" s="6" t="s">
        <v>597</v>
      </c>
      <c r="F71" s="19">
        <v>1000</v>
      </c>
      <c r="G71" s="24">
        <v>10264.89</v>
      </c>
      <c r="H71" s="24">
        <v>0.41</v>
      </c>
      <c r="I71" s="31">
        <v>5.95</v>
      </c>
      <c r="J71" s="31"/>
      <c r="K71" s="35" t="s">
        <v>598</v>
      </c>
    </row>
    <row r="72" spans="2:11" x14ac:dyDescent="0.3">
      <c r="B72" s="8" t="s">
        <v>2684</v>
      </c>
      <c r="C72" s="57" t="s">
        <v>1221</v>
      </c>
      <c r="D72" s="54" t="s">
        <v>2685</v>
      </c>
      <c r="E72" s="6" t="s">
        <v>597</v>
      </c>
      <c r="F72" s="19">
        <v>10000</v>
      </c>
      <c r="G72" s="24">
        <v>10189.959999999999</v>
      </c>
      <c r="H72" s="24">
        <v>0.41</v>
      </c>
      <c r="I72" s="31">
        <v>7.2249999999999996</v>
      </c>
      <c r="J72" s="31"/>
      <c r="K72" s="35" t="s">
        <v>598</v>
      </c>
    </row>
    <row r="73" spans="2:11" x14ac:dyDescent="0.3">
      <c r="B73" s="8" t="s">
        <v>3046</v>
      </c>
      <c r="C73" s="57" t="s">
        <v>1361</v>
      </c>
      <c r="D73" s="54" t="s">
        <v>3047</v>
      </c>
      <c r="E73" s="6" t="s">
        <v>637</v>
      </c>
      <c r="F73" s="19">
        <v>10000</v>
      </c>
      <c r="G73" s="24">
        <v>10147.700000000001</v>
      </c>
      <c r="H73" s="24">
        <v>0.4</v>
      </c>
      <c r="I73" s="31">
        <v>7.3299000000000003</v>
      </c>
      <c r="J73" s="31"/>
      <c r="K73" s="35" t="s">
        <v>598</v>
      </c>
    </row>
    <row r="74" spans="2:11" x14ac:dyDescent="0.3">
      <c r="B74" s="8" t="s">
        <v>3048</v>
      </c>
      <c r="C74" s="57" t="s">
        <v>1644</v>
      </c>
      <c r="D74" s="54" t="s">
        <v>3049</v>
      </c>
      <c r="E74" s="6" t="s">
        <v>597</v>
      </c>
      <c r="F74" s="19">
        <v>10000</v>
      </c>
      <c r="G74" s="24">
        <v>10091.07</v>
      </c>
      <c r="H74" s="24">
        <v>0.4</v>
      </c>
      <c r="I74" s="31">
        <v>6.96</v>
      </c>
      <c r="J74" s="31"/>
      <c r="K74" s="35" t="s">
        <v>598</v>
      </c>
    </row>
    <row r="75" spans="2:11" x14ac:dyDescent="0.3">
      <c r="B75" s="8" t="s">
        <v>3050</v>
      </c>
      <c r="C75" s="57" t="s">
        <v>1818</v>
      </c>
      <c r="D75" s="54" t="s">
        <v>3051</v>
      </c>
      <c r="E75" s="6" t="s">
        <v>597</v>
      </c>
      <c r="F75" s="19">
        <v>9000</v>
      </c>
      <c r="G75" s="24">
        <v>9152.18</v>
      </c>
      <c r="H75" s="24">
        <v>0.36</v>
      </c>
      <c r="I75" s="31">
        <v>6.9885000000000002</v>
      </c>
      <c r="J75" s="31"/>
      <c r="K75" s="35" t="s">
        <v>598</v>
      </c>
    </row>
    <row r="76" spans="2:11" x14ac:dyDescent="0.3">
      <c r="B76" s="8" t="s">
        <v>3052</v>
      </c>
      <c r="C76" s="57" t="s">
        <v>1305</v>
      </c>
      <c r="D76" s="54" t="s">
        <v>3053</v>
      </c>
      <c r="E76" s="6" t="s">
        <v>597</v>
      </c>
      <c r="F76" s="19">
        <v>9000</v>
      </c>
      <c r="G76" s="24">
        <v>9043.01</v>
      </c>
      <c r="H76" s="24">
        <v>0.36</v>
      </c>
      <c r="I76" s="31">
        <v>6.9671000000000003</v>
      </c>
      <c r="J76" s="31"/>
      <c r="K76" s="35" t="s">
        <v>598</v>
      </c>
    </row>
    <row r="77" spans="2:11" x14ac:dyDescent="0.3">
      <c r="B77" s="8" t="s">
        <v>2453</v>
      </c>
      <c r="C77" s="57" t="s">
        <v>1818</v>
      </c>
      <c r="D77" s="54" t="s">
        <v>2454</v>
      </c>
      <c r="E77" s="6" t="s">
        <v>637</v>
      </c>
      <c r="F77" s="19">
        <v>800</v>
      </c>
      <c r="G77" s="24">
        <v>8011.67</v>
      </c>
      <c r="H77" s="24">
        <v>0.32</v>
      </c>
      <c r="I77" s="31">
        <v>6.6573000000000002</v>
      </c>
      <c r="J77" s="31"/>
      <c r="K77" s="35" t="s">
        <v>598</v>
      </c>
    </row>
    <row r="78" spans="2:11" x14ac:dyDescent="0.3">
      <c r="B78" s="8" t="s">
        <v>3054</v>
      </c>
      <c r="C78" s="57" t="s">
        <v>633</v>
      </c>
      <c r="D78" s="54" t="s">
        <v>3055</v>
      </c>
      <c r="E78" s="6" t="s">
        <v>597</v>
      </c>
      <c r="F78" s="19">
        <v>7500</v>
      </c>
      <c r="G78" s="24">
        <v>7861.6</v>
      </c>
      <c r="H78" s="24">
        <v>0.31</v>
      </c>
      <c r="I78" s="31">
        <v>6.8674999999999997</v>
      </c>
      <c r="J78" s="31"/>
      <c r="K78" s="35" t="s">
        <v>598</v>
      </c>
    </row>
    <row r="79" spans="2:11" x14ac:dyDescent="0.3">
      <c r="B79" s="8" t="s">
        <v>3056</v>
      </c>
      <c r="C79" s="57" t="s">
        <v>657</v>
      </c>
      <c r="D79" s="54" t="s">
        <v>3057</v>
      </c>
      <c r="E79" s="6" t="s">
        <v>597</v>
      </c>
      <c r="F79" s="19">
        <v>7500</v>
      </c>
      <c r="G79" s="24">
        <v>7736.68</v>
      </c>
      <c r="H79" s="24">
        <v>0.31</v>
      </c>
      <c r="I79" s="31">
        <v>6.64</v>
      </c>
      <c r="J79" s="31"/>
      <c r="K79" s="35" t="s">
        <v>598</v>
      </c>
    </row>
    <row r="80" spans="2:11" x14ac:dyDescent="0.3">
      <c r="B80" s="8" t="s">
        <v>1852</v>
      </c>
      <c r="C80" s="57" t="s">
        <v>1818</v>
      </c>
      <c r="D80" s="54" t="s">
        <v>1853</v>
      </c>
      <c r="E80" s="6" t="s">
        <v>597</v>
      </c>
      <c r="F80" s="19">
        <v>7500</v>
      </c>
      <c r="G80" s="24">
        <v>7723.1</v>
      </c>
      <c r="H80" s="24">
        <v>0.31</v>
      </c>
      <c r="I80" s="31">
        <v>7.19</v>
      </c>
      <c r="J80" s="31"/>
      <c r="K80" s="35" t="s">
        <v>598</v>
      </c>
    </row>
    <row r="81" spans="2:11" x14ac:dyDescent="0.3">
      <c r="B81" s="8" t="s">
        <v>3058</v>
      </c>
      <c r="C81" s="57" t="s">
        <v>1848</v>
      </c>
      <c r="D81" s="54" t="s">
        <v>3059</v>
      </c>
      <c r="E81" s="6" t="s">
        <v>597</v>
      </c>
      <c r="F81" s="19">
        <v>7500</v>
      </c>
      <c r="G81" s="24">
        <v>7641.62</v>
      </c>
      <c r="H81" s="24">
        <v>0.3</v>
      </c>
      <c r="I81" s="31">
        <v>6.84</v>
      </c>
      <c r="J81" s="31"/>
      <c r="K81" s="35" t="s">
        <v>598</v>
      </c>
    </row>
    <row r="82" spans="2:11" x14ac:dyDescent="0.3">
      <c r="B82" s="8" t="s">
        <v>2876</v>
      </c>
      <c r="C82" s="57" t="s">
        <v>117</v>
      </c>
      <c r="D82" s="54" t="s">
        <v>2877</v>
      </c>
      <c r="E82" s="6" t="s">
        <v>597</v>
      </c>
      <c r="F82" s="19">
        <v>7500</v>
      </c>
      <c r="G82" s="24">
        <v>6956.45</v>
      </c>
      <c r="H82" s="24">
        <v>0.28000000000000003</v>
      </c>
      <c r="I82" s="31">
        <v>6.7592999999999996</v>
      </c>
      <c r="J82" s="31"/>
      <c r="K82" s="35" t="s">
        <v>598</v>
      </c>
    </row>
    <row r="83" spans="2:11" x14ac:dyDescent="0.3">
      <c r="B83" s="8" t="s">
        <v>3060</v>
      </c>
      <c r="C83" s="57" t="s">
        <v>1261</v>
      </c>
      <c r="D83" s="54" t="s">
        <v>3061</v>
      </c>
      <c r="E83" s="6" t="s">
        <v>597</v>
      </c>
      <c r="F83" s="19">
        <v>6500</v>
      </c>
      <c r="G83" s="24">
        <v>6518.85</v>
      </c>
      <c r="H83" s="24">
        <v>0.26</v>
      </c>
      <c r="I83" s="31">
        <v>7.0805999999999996</v>
      </c>
      <c r="J83" s="31"/>
      <c r="K83" s="35" t="s">
        <v>598</v>
      </c>
    </row>
    <row r="84" spans="2:11" x14ac:dyDescent="0.3">
      <c r="B84" s="8" t="s">
        <v>3062</v>
      </c>
      <c r="C84" s="57" t="s">
        <v>1644</v>
      </c>
      <c r="D84" s="54" t="s">
        <v>3063</v>
      </c>
      <c r="E84" s="6" t="s">
        <v>597</v>
      </c>
      <c r="F84" s="19">
        <v>6000</v>
      </c>
      <c r="G84" s="24">
        <v>6053.06</v>
      </c>
      <c r="H84" s="24">
        <v>0.24</v>
      </c>
      <c r="I84" s="31">
        <v>6.9950000000000001</v>
      </c>
      <c r="J84" s="31"/>
      <c r="K84" s="35" t="s">
        <v>598</v>
      </c>
    </row>
    <row r="85" spans="2:11" x14ac:dyDescent="0.3">
      <c r="B85" s="8" t="s">
        <v>3064</v>
      </c>
      <c r="C85" s="57" t="s">
        <v>1213</v>
      </c>
      <c r="D85" s="54" t="s">
        <v>3065</v>
      </c>
      <c r="E85" s="6" t="s">
        <v>597</v>
      </c>
      <c r="F85" s="19">
        <v>5000</v>
      </c>
      <c r="G85" s="24">
        <v>5183.71</v>
      </c>
      <c r="H85" s="24">
        <v>0.21</v>
      </c>
      <c r="I85" s="31">
        <v>6.5941999999999998</v>
      </c>
      <c r="J85" s="31"/>
      <c r="K85" s="35" t="s">
        <v>598</v>
      </c>
    </row>
    <row r="86" spans="2:11" x14ac:dyDescent="0.3">
      <c r="B86" s="8" t="s">
        <v>3066</v>
      </c>
      <c r="C86" s="57" t="s">
        <v>595</v>
      </c>
      <c r="D86" s="54" t="s">
        <v>3067</v>
      </c>
      <c r="E86" s="6" t="s">
        <v>597</v>
      </c>
      <c r="F86" s="19">
        <v>5000</v>
      </c>
      <c r="G86" s="24">
        <v>5152.72</v>
      </c>
      <c r="H86" s="24">
        <v>0.21</v>
      </c>
      <c r="I86" s="31">
        <v>7.14</v>
      </c>
      <c r="J86" s="31"/>
      <c r="K86" s="35" t="s">
        <v>598</v>
      </c>
    </row>
    <row r="87" spans="2:11" x14ac:dyDescent="0.3">
      <c r="B87" s="8" t="s">
        <v>3068</v>
      </c>
      <c r="C87" s="57" t="s">
        <v>595</v>
      </c>
      <c r="D87" s="54" t="s">
        <v>3069</v>
      </c>
      <c r="E87" s="6" t="s">
        <v>597</v>
      </c>
      <c r="F87" s="19">
        <v>5000</v>
      </c>
      <c r="G87" s="24">
        <v>5146.63</v>
      </c>
      <c r="H87" s="24">
        <v>0.21</v>
      </c>
      <c r="I87" s="31">
        <v>7.14</v>
      </c>
      <c r="J87" s="31"/>
      <c r="K87" s="35" t="s">
        <v>598</v>
      </c>
    </row>
    <row r="88" spans="2:11" x14ac:dyDescent="0.3">
      <c r="B88" s="8" t="s">
        <v>3070</v>
      </c>
      <c r="C88" s="57" t="s">
        <v>595</v>
      </c>
      <c r="D88" s="54" t="s">
        <v>3071</v>
      </c>
      <c r="E88" s="6" t="s">
        <v>597</v>
      </c>
      <c r="F88" s="19">
        <v>5000</v>
      </c>
      <c r="G88" s="24">
        <v>5145.47</v>
      </c>
      <c r="H88" s="24">
        <v>0.21</v>
      </c>
      <c r="I88" s="31">
        <v>6.92</v>
      </c>
      <c r="J88" s="31"/>
      <c r="K88" s="35" t="s">
        <v>598</v>
      </c>
    </row>
    <row r="89" spans="2:11" x14ac:dyDescent="0.3">
      <c r="B89" s="8" t="s">
        <v>3072</v>
      </c>
      <c r="C89" s="57" t="s">
        <v>117</v>
      </c>
      <c r="D89" s="54" t="s">
        <v>3073</v>
      </c>
      <c r="E89" s="6" t="s">
        <v>597</v>
      </c>
      <c r="F89" s="19">
        <v>5000</v>
      </c>
      <c r="G89" s="24">
        <v>5114.6000000000004</v>
      </c>
      <c r="H89" s="24">
        <v>0.2</v>
      </c>
      <c r="I89" s="31">
        <v>6.7493999999999996</v>
      </c>
      <c r="J89" s="31"/>
      <c r="K89" s="35" t="s">
        <v>598</v>
      </c>
    </row>
    <row r="90" spans="2:11" x14ac:dyDescent="0.3">
      <c r="B90" s="8" t="s">
        <v>2645</v>
      </c>
      <c r="C90" s="57" t="s">
        <v>626</v>
      </c>
      <c r="D90" s="54" t="s">
        <v>2646</v>
      </c>
      <c r="E90" s="6" t="s">
        <v>637</v>
      </c>
      <c r="F90" s="19">
        <v>5000</v>
      </c>
      <c r="G90" s="24">
        <v>5113.84</v>
      </c>
      <c r="H90" s="24">
        <v>0.2</v>
      </c>
      <c r="I90" s="31">
        <v>6.5888</v>
      </c>
      <c r="J90" s="31"/>
      <c r="K90" s="35"/>
    </row>
    <row r="91" spans="2:11" x14ac:dyDescent="0.3">
      <c r="B91" s="8" t="s">
        <v>3074</v>
      </c>
      <c r="C91" s="57" t="s">
        <v>686</v>
      </c>
      <c r="D91" s="54" t="s">
        <v>3075</v>
      </c>
      <c r="E91" s="6" t="s">
        <v>597</v>
      </c>
      <c r="F91" s="19">
        <v>5000</v>
      </c>
      <c r="G91" s="24">
        <v>5108.2</v>
      </c>
      <c r="H91" s="24">
        <v>0.2</v>
      </c>
      <c r="I91" s="31">
        <v>6.7750000000000004</v>
      </c>
      <c r="J91" s="31"/>
      <c r="K91" s="35" t="s">
        <v>598</v>
      </c>
    </row>
    <row r="92" spans="2:11" x14ac:dyDescent="0.3">
      <c r="B92" s="8" t="s">
        <v>3076</v>
      </c>
      <c r="C92" s="57" t="s">
        <v>2563</v>
      </c>
      <c r="D92" s="54" t="s">
        <v>3077</v>
      </c>
      <c r="E92" s="6" t="s">
        <v>597</v>
      </c>
      <c r="F92" s="19">
        <v>5000</v>
      </c>
      <c r="G92" s="24">
        <v>5098.4799999999996</v>
      </c>
      <c r="H92" s="24">
        <v>0.2</v>
      </c>
      <c r="I92" s="31">
        <v>7.0930999999999997</v>
      </c>
      <c r="J92" s="31"/>
      <c r="K92" s="35" t="s">
        <v>598</v>
      </c>
    </row>
    <row r="93" spans="2:11" x14ac:dyDescent="0.3">
      <c r="B93" s="8" t="s">
        <v>3078</v>
      </c>
      <c r="C93" s="57" t="s">
        <v>1633</v>
      </c>
      <c r="D93" s="54" t="s">
        <v>3079</v>
      </c>
      <c r="E93" s="6" t="s">
        <v>597</v>
      </c>
      <c r="F93" s="19">
        <v>5000</v>
      </c>
      <c r="G93" s="24">
        <v>5076.07</v>
      </c>
      <c r="H93" s="24">
        <v>0.2</v>
      </c>
      <c r="I93" s="31">
        <v>7.3049999999999997</v>
      </c>
      <c r="J93" s="31"/>
      <c r="K93" s="35" t="s">
        <v>598</v>
      </c>
    </row>
    <row r="94" spans="2:11" x14ac:dyDescent="0.3">
      <c r="B94" s="8" t="s">
        <v>3080</v>
      </c>
      <c r="C94" s="57" t="s">
        <v>412</v>
      </c>
      <c r="D94" s="54" t="s">
        <v>3081</v>
      </c>
      <c r="E94" s="6" t="s">
        <v>597</v>
      </c>
      <c r="F94" s="19">
        <v>5000</v>
      </c>
      <c r="G94" s="24">
        <v>5064.21</v>
      </c>
      <c r="H94" s="24">
        <v>0.2</v>
      </c>
      <c r="I94" s="31">
        <v>7.24</v>
      </c>
      <c r="J94" s="31"/>
      <c r="K94" s="35" t="s">
        <v>598</v>
      </c>
    </row>
    <row r="95" spans="2:11" x14ac:dyDescent="0.3">
      <c r="B95" s="8" t="s">
        <v>3082</v>
      </c>
      <c r="C95" s="57" t="s">
        <v>536</v>
      </c>
      <c r="D95" s="54" t="s">
        <v>3083</v>
      </c>
      <c r="E95" s="6" t="s">
        <v>597</v>
      </c>
      <c r="F95" s="19">
        <v>5000</v>
      </c>
      <c r="G95" s="24">
        <v>5038.93</v>
      </c>
      <c r="H95" s="24">
        <v>0.2</v>
      </c>
      <c r="I95" s="31">
        <v>7.1947999999999999</v>
      </c>
      <c r="J95" s="31"/>
      <c r="K95" s="35"/>
    </row>
    <row r="96" spans="2:11" x14ac:dyDescent="0.3">
      <c r="B96" s="8" t="s">
        <v>3084</v>
      </c>
      <c r="C96" s="57" t="s">
        <v>3085</v>
      </c>
      <c r="D96" s="54" t="s">
        <v>3086</v>
      </c>
      <c r="E96" s="6" t="s">
        <v>3087</v>
      </c>
      <c r="F96" s="19">
        <v>455</v>
      </c>
      <c r="G96" s="24">
        <v>4545.55</v>
      </c>
      <c r="H96" s="24">
        <v>0.18</v>
      </c>
      <c r="I96" s="31">
        <v>6.9249999999999998</v>
      </c>
      <c r="J96" s="31"/>
      <c r="K96" s="35" t="s">
        <v>598</v>
      </c>
    </row>
    <row r="97" spans="2:11" x14ac:dyDescent="0.3">
      <c r="B97" s="8" t="s">
        <v>3088</v>
      </c>
      <c r="C97" s="57" t="s">
        <v>1644</v>
      </c>
      <c r="D97" s="54" t="s">
        <v>3089</v>
      </c>
      <c r="E97" s="6" t="s">
        <v>637</v>
      </c>
      <c r="F97" s="19">
        <v>4500</v>
      </c>
      <c r="G97" s="24">
        <v>4518.99</v>
      </c>
      <c r="H97" s="24">
        <v>0.18</v>
      </c>
      <c r="I97" s="31">
        <v>7.0312000000000001</v>
      </c>
      <c r="J97" s="31"/>
      <c r="K97" s="35" t="s">
        <v>598</v>
      </c>
    </row>
    <row r="98" spans="2:11" x14ac:dyDescent="0.3">
      <c r="B98" s="8" t="s">
        <v>3090</v>
      </c>
      <c r="C98" s="57" t="s">
        <v>633</v>
      </c>
      <c r="D98" s="54" t="s">
        <v>3091</v>
      </c>
      <c r="E98" s="6" t="s">
        <v>597</v>
      </c>
      <c r="F98" s="19">
        <v>350</v>
      </c>
      <c r="G98" s="24">
        <v>3707.78</v>
      </c>
      <c r="H98" s="24">
        <v>0.15</v>
      </c>
      <c r="I98" s="31">
        <v>6.6162999999999998</v>
      </c>
      <c r="J98" s="31"/>
      <c r="K98" s="35" t="s">
        <v>598</v>
      </c>
    </row>
    <row r="99" spans="2:11" x14ac:dyDescent="0.3">
      <c r="B99" s="8" t="s">
        <v>2703</v>
      </c>
      <c r="C99" s="57" t="s">
        <v>595</v>
      </c>
      <c r="D99" s="54" t="s">
        <v>2704</v>
      </c>
      <c r="E99" s="6" t="s">
        <v>597</v>
      </c>
      <c r="F99" s="19">
        <v>300</v>
      </c>
      <c r="G99" s="24">
        <v>3172.3</v>
      </c>
      <c r="H99" s="24">
        <v>0.13</v>
      </c>
      <c r="I99" s="31">
        <v>6.92</v>
      </c>
      <c r="J99" s="31"/>
      <c r="K99" s="35" t="s">
        <v>598</v>
      </c>
    </row>
    <row r="100" spans="2:11" x14ac:dyDescent="0.3">
      <c r="B100" s="8" t="s">
        <v>2643</v>
      </c>
      <c r="C100" s="57" t="s">
        <v>1213</v>
      </c>
      <c r="D100" s="54" t="s">
        <v>2644</v>
      </c>
      <c r="E100" s="6" t="s">
        <v>597</v>
      </c>
      <c r="F100" s="19">
        <v>2500</v>
      </c>
      <c r="G100" s="24">
        <v>2571.02</v>
      </c>
      <c r="H100" s="24">
        <v>0.1</v>
      </c>
      <c r="I100" s="31">
        <v>6.67</v>
      </c>
      <c r="J100" s="31"/>
      <c r="K100" s="35"/>
    </row>
    <row r="101" spans="2:11" x14ac:dyDescent="0.3">
      <c r="B101" s="8" t="s">
        <v>3092</v>
      </c>
      <c r="C101" s="57" t="s">
        <v>686</v>
      </c>
      <c r="D101" s="54" t="s">
        <v>3093</v>
      </c>
      <c r="E101" s="6" t="s">
        <v>597</v>
      </c>
      <c r="F101" s="19">
        <v>250</v>
      </c>
      <c r="G101" s="24">
        <v>2539.9299999999998</v>
      </c>
      <c r="H101" s="24">
        <v>0.1</v>
      </c>
      <c r="I101" s="31">
        <v>6.6017000000000001</v>
      </c>
      <c r="J101" s="31"/>
      <c r="K101" s="35" t="s">
        <v>598</v>
      </c>
    </row>
    <row r="102" spans="2:11" x14ac:dyDescent="0.3">
      <c r="B102" s="8" t="s">
        <v>1217</v>
      </c>
      <c r="C102" s="57" t="s">
        <v>1218</v>
      </c>
      <c r="D102" s="54" t="s">
        <v>1219</v>
      </c>
      <c r="E102" s="6" t="s">
        <v>597</v>
      </c>
      <c r="F102" s="19">
        <v>250</v>
      </c>
      <c r="G102" s="24">
        <v>2499.09</v>
      </c>
      <c r="H102" s="24">
        <v>0.1</v>
      </c>
      <c r="I102" s="31">
        <v>6.9233000000000002</v>
      </c>
      <c r="J102" s="31"/>
      <c r="K102" s="35" t="s">
        <v>598</v>
      </c>
    </row>
    <row r="103" spans="2:11" x14ac:dyDescent="0.3">
      <c r="B103" s="8" t="s">
        <v>3094</v>
      </c>
      <c r="C103" s="57" t="s">
        <v>1111</v>
      </c>
      <c r="D103" s="54" t="s">
        <v>3095</v>
      </c>
      <c r="E103" s="6" t="s">
        <v>1113</v>
      </c>
      <c r="F103" s="19">
        <v>30</v>
      </c>
      <c r="G103" s="24">
        <v>30.04</v>
      </c>
      <c r="H103" s="24" t="s">
        <v>5129</v>
      </c>
      <c r="I103" s="31">
        <v>7.7100999999999997</v>
      </c>
      <c r="J103" s="31"/>
      <c r="K103" s="35" t="s">
        <v>598</v>
      </c>
    </row>
    <row r="104" spans="2:11" x14ac:dyDescent="0.3">
      <c r="C104" s="58" t="s">
        <v>175</v>
      </c>
      <c r="D104" s="54"/>
      <c r="E104" s="6"/>
      <c r="F104" s="19"/>
      <c r="G104" s="25">
        <v>1838301.53</v>
      </c>
      <c r="H104" s="25">
        <v>73.25</v>
      </c>
      <c r="I104" s="31"/>
      <c r="J104" s="31"/>
      <c r="K104" s="35"/>
    </row>
    <row r="105" spans="2:11" x14ac:dyDescent="0.3">
      <c r="C105" s="57"/>
      <c r="D105" s="54"/>
      <c r="E105" s="6"/>
      <c r="F105" s="19"/>
      <c r="G105" s="24"/>
      <c r="H105" s="24"/>
      <c r="I105" s="31"/>
      <c r="J105" s="31"/>
      <c r="K105" s="35"/>
    </row>
    <row r="106" spans="2:11" x14ac:dyDescent="0.3">
      <c r="C106" s="58" t="s">
        <v>7</v>
      </c>
      <c r="D106" s="54"/>
      <c r="E106" s="6"/>
      <c r="F106" s="19"/>
      <c r="G106" s="24" t="s">
        <v>2</v>
      </c>
      <c r="H106" s="24" t="s">
        <v>2</v>
      </c>
      <c r="I106" s="31"/>
      <c r="J106" s="31"/>
      <c r="K106" s="35"/>
    </row>
    <row r="107" spans="2:11" x14ac:dyDescent="0.3">
      <c r="C107" s="57"/>
      <c r="D107" s="54"/>
      <c r="E107" s="6"/>
      <c r="F107" s="19"/>
      <c r="G107" s="24"/>
      <c r="H107" s="24"/>
      <c r="I107" s="31"/>
      <c r="J107" s="31"/>
      <c r="K107" s="35"/>
    </row>
    <row r="108" spans="2:11" x14ac:dyDescent="0.3">
      <c r="C108" s="59" t="s">
        <v>8</v>
      </c>
      <c r="D108" s="54"/>
      <c r="E108" s="6"/>
      <c r="F108" s="19"/>
      <c r="G108" s="24"/>
      <c r="H108" s="24"/>
      <c r="I108" s="31"/>
      <c r="J108" s="31"/>
      <c r="K108" s="35"/>
    </row>
    <row r="109" spans="2:11" x14ac:dyDescent="0.3">
      <c r="B109" s="8" t="s">
        <v>3096</v>
      </c>
      <c r="C109" s="57" t="s">
        <v>5146</v>
      </c>
      <c r="D109" s="54" t="s">
        <v>3097</v>
      </c>
      <c r="E109" s="6" t="s">
        <v>705</v>
      </c>
      <c r="F109" s="19">
        <v>626</v>
      </c>
      <c r="G109" s="24">
        <v>62224.29</v>
      </c>
      <c r="H109" s="24">
        <v>2.48</v>
      </c>
      <c r="I109" s="31">
        <v>7.7642499999999997</v>
      </c>
      <c r="J109" s="31"/>
      <c r="K109" s="35" t="s">
        <v>598</v>
      </c>
    </row>
    <row r="110" spans="2:11" x14ac:dyDescent="0.3">
      <c r="C110" s="58" t="s">
        <v>175</v>
      </c>
      <c r="D110" s="54"/>
      <c r="E110" s="6"/>
      <c r="F110" s="19"/>
      <c r="G110" s="25">
        <v>62224.29</v>
      </c>
      <c r="H110" s="25">
        <v>2.48</v>
      </c>
      <c r="I110" s="31"/>
      <c r="J110" s="31"/>
      <c r="K110" s="35"/>
    </row>
    <row r="111" spans="2:11" x14ac:dyDescent="0.3">
      <c r="C111" s="57"/>
      <c r="D111" s="54"/>
      <c r="E111" s="6"/>
      <c r="F111" s="19"/>
      <c r="G111" s="24"/>
      <c r="H111" s="24"/>
      <c r="I111" s="31"/>
      <c r="J111" s="31"/>
      <c r="K111" s="35"/>
    </row>
    <row r="112" spans="2:11" x14ac:dyDescent="0.3">
      <c r="C112" s="59" t="s">
        <v>9</v>
      </c>
      <c r="D112" s="54"/>
      <c r="E112" s="6"/>
      <c r="F112" s="19"/>
      <c r="G112" s="24"/>
      <c r="H112" s="24"/>
      <c r="I112" s="31"/>
      <c r="J112" s="31"/>
      <c r="K112" s="35"/>
    </row>
    <row r="113" spans="2:11" x14ac:dyDescent="0.3">
      <c r="B113" s="8" t="s">
        <v>706</v>
      </c>
      <c r="C113" s="57" t="s">
        <v>707</v>
      </c>
      <c r="D113" s="54" t="s">
        <v>708</v>
      </c>
      <c r="E113" s="6" t="s">
        <v>186</v>
      </c>
      <c r="F113" s="19">
        <v>258200000</v>
      </c>
      <c r="G113" s="24">
        <v>267476.87</v>
      </c>
      <c r="H113" s="24">
        <v>10.66</v>
      </c>
      <c r="I113" s="31">
        <v>6.3730647999999999</v>
      </c>
      <c r="J113" s="31"/>
      <c r="K113" s="35"/>
    </row>
    <row r="114" spans="2:11" x14ac:dyDescent="0.3">
      <c r="B114" s="8" t="s">
        <v>709</v>
      </c>
      <c r="C114" s="57" t="s">
        <v>710</v>
      </c>
      <c r="D114" s="54" t="s">
        <v>711</v>
      </c>
      <c r="E114" s="6" t="s">
        <v>186</v>
      </c>
      <c r="F114" s="19">
        <v>70500000</v>
      </c>
      <c r="G114" s="24">
        <v>72848.570000000007</v>
      </c>
      <c r="H114" s="24">
        <v>2.9</v>
      </c>
      <c r="I114" s="31">
        <v>6.9406121000000001</v>
      </c>
      <c r="J114" s="31"/>
      <c r="K114" s="35"/>
    </row>
    <row r="115" spans="2:11" x14ac:dyDescent="0.3">
      <c r="B115" s="8" t="s">
        <v>2133</v>
      </c>
      <c r="C115" s="57" t="s">
        <v>2134</v>
      </c>
      <c r="D115" s="54" t="s">
        <v>2135</v>
      </c>
      <c r="E115" s="6" t="s">
        <v>186</v>
      </c>
      <c r="F115" s="19">
        <v>23000000</v>
      </c>
      <c r="G115" s="24">
        <v>23190.46</v>
      </c>
      <c r="H115" s="24">
        <v>0.92</v>
      </c>
      <c r="I115" s="31">
        <v>6.3127529999999998</v>
      </c>
      <c r="J115" s="31"/>
      <c r="K115" s="35"/>
    </row>
    <row r="116" spans="2:11" x14ac:dyDescent="0.3">
      <c r="B116" s="8" t="s">
        <v>3099</v>
      </c>
      <c r="C116" s="57" t="s">
        <v>3100</v>
      </c>
      <c r="D116" s="54" t="s">
        <v>3101</v>
      </c>
      <c r="E116" s="6" t="s">
        <v>186</v>
      </c>
      <c r="F116" s="19">
        <v>3500000</v>
      </c>
      <c r="G116" s="24">
        <v>3721.14</v>
      </c>
      <c r="H116" s="24">
        <v>0.15</v>
      </c>
      <c r="I116" s="31">
        <v>6.3074206999999998</v>
      </c>
      <c r="J116" s="31"/>
      <c r="K116" s="35"/>
    </row>
    <row r="117" spans="2:11" x14ac:dyDescent="0.3">
      <c r="C117" s="58" t="s">
        <v>175</v>
      </c>
      <c r="D117" s="54"/>
      <c r="E117" s="6"/>
      <c r="F117" s="19"/>
      <c r="G117" s="25">
        <v>367237.04</v>
      </c>
      <c r="H117" s="25">
        <v>14.63</v>
      </c>
      <c r="I117" s="31"/>
      <c r="J117" s="31"/>
      <c r="K117" s="35"/>
    </row>
    <row r="118" spans="2:11" x14ac:dyDescent="0.3">
      <c r="C118" s="57"/>
      <c r="D118" s="54"/>
      <c r="E118" s="6"/>
      <c r="F118" s="19"/>
      <c r="G118" s="24"/>
      <c r="H118" s="24"/>
      <c r="I118" s="31"/>
      <c r="J118" s="31"/>
      <c r="K118" s="35"/>
    </row>
    <row r="119" spans="2:11" x14ac:dyDescent="0.3">
      <c r="C119" s="59" t="s">
        <v>10</v>
      </c>
      <c r="D119" s="54"/>
      <c r="E119" s="6"/>
      <c r="F119" s="19"/>
      <c r="G119" s="24"/>
      <c r="H119" s="24"/>
      <c r="I119" s="31"/>
      <c r="J119" s="31"/>
      <c r="K119" s="35"/>
    </row>
    <row r="120" spans="2:11" x14ac:dyDescent="0.3">
      <c r="B120" s="8" t="s">
        <v>3102</v>
      </c>
      <c r="C120" s="57" t="s">
        <v>3103</v>
      </c>
      <c r="D120" s="54" t="s">
        <v>3104</v>
      </c>
      <c r="E120" s="6" t="s">
        <v>186</v>
      </c>
      <c r="F120" s="19">
        <v>75000000</v>
      </c>
      <c r="G120" s="24">
        <v>77654.7</v>
      </c>
      <c r="H120" s="24">
        <v>3.09</v>
      </c>
      <c r="I120" s="31">
        <v>6.7605461</v>
      </c>
      <c r="J120" s="31"/>
      <c r="K120" s="35"/>
    </row>
    <row r="121" spans="2:11" x14ac:dyDescent="0.3">
      <c r="B121" s="8" t="s">
        <v>3105</v>
      </c>
      <c r="C121" s="57" t="s">
        <v>3106</v>
      </c>
      <c r="D121" s="54" t="s">
        <v>3107</v>
      </c>
      <c r="E121" s="6" t="s">
        <v>186</v>
      </c>
      <c r="F121" s="19">
        <v>20000000</v>
      </c>
      <c r="G121" s="24">
        <v>20648</v>
      </c>
      <c r="H121" s="24">
        <v>0.82</v>
      </c>
      <c r="I121" s="31">
        <v>6.5798250999999999</v>
      </c>
      <c r="J121" s="31"/>
      <c r="K121" s="35"/>
    </row>
    <row r="122" spans="2:11" x14ac:dyDescent="0.3">
      <c r="B122" s="8" t="s">
        <v>3108</v>
      </c>
      <c r="C122" s="57" t="s">
        <v>3109</v>
      </c>
      <c r="D122" s="54" t="s">
        <v>3110</v>
      </c>
      <c r="E122" s="6" t="s">
        <v>186</v>
      </c>
      <c r="F122" s="19">
        <v>17500000</v>
      </c>
      <c r="G122" s="24">
        <v>18182.060000000001</v>
      </c>
      <c r="H122" s="24">
        <v>0.72</v>
      </c>
      <c r="I122" s="31">
        <v>6.7545853999999999</v>
      </c>
      <c r="J122" s="31"/>
      <c r="K122" s="35"/>
    </row>
    <row r="123" spans="2:11" x14ac:dyDescent="0.3">
      <c r="B123" s="8" t="s">
        <v>3111</v>
      </c>
      <c r="C123" s="57" t="s">
        <v>3112</v>
      </c>
      <c r="D123" s="54" t="s">
        <v>3113</v>
      </c>
      <c r="E123" s="6" t="s">
        <v>186</v>
      </c>
      <c r="F123" s="19">
        <v>15000000</v>
      </c>
      <c r="G123" s="24">
        <v>15609.24</v>
      </c>
      <c r="H123" s="24">
        <v>0.62</v>
      </c>
      <c r="I123" s="31">
        <v>6.4172912999999996</v>
      </c>
      <c r="J123" s="31"/>
      <c r="K123" s="35"/>
    </row>
    <row r="124" spans="2:11" x14ac:dyDescent="0.3">
      <c r="B124" s="8" t="s">
        <v>3114</v>
      </c>
      <c r="C124" s="57" t="s">
        <v>3115</v>
      </c>
      <c r="D124" s="54" t="s">
        <v>3116</v>
      </c>
      <c r="E124" s="6" t="s">
        <v>186</v>
      </c>
      <c r="F124" s="19">
        <v>5000000</v>
      </c>
      <c r="G124" s="24">
        <v>5374.89</v>
      </c>
      <c r="H124" s="24">
        <v>0.21</v>
      </c>
      <c r="I124" s="31">
        <v>6.7605461</v>
      </c>
      <c r="J124" s="31"/>
      <c r="K124" s="35"/>
    </row>
    <row r="125" spans="2:11" x14ac:dyDescent="0.3">
      <c r="B125" s="8" t="s">
        <v>3117</v>
      </c>
      <c r="C125" s="57" t="s">
        <v>3118</v>
      </c>
      <c r="D125" s="54" t="s">
        <v>3119</v>
      </c>
      <c r="E125" s="6" t="s">
        <v>186</v>
      </c>
      <c r="F125" s="19">
        <v>5000000</v>
      </c>
      <c r="G125" s="24">
        <v>5261.27</v>
      </c>
      <c r="H125" s="24">
        <v>0.21</v>
      </c>
      <c r="I125" s="31">
        <v>6.7545853999999999</v>
      </c>
      <c r="J125" s="31"/>
      <c r="K125" s="35"/>
    </row>
    <row r="126" spans="2:11" x14ac:dyDescent="0.3">
      <c r="B126" s="8" t="s">
        <v>3120</v>
      </c>
      <c r="C126" s="57" t="s">
        <v>3121</v>
      </c>
      <c r="D126" s="54" t="s">
        <v>3122</v>
      </c>
      <c r="E126" s="6" t="s">
        <v>186</v>
      </c>
      <c r="F126" s="19">
        <v>2000000</v>
      </c>
      <c r="G126" s="24">
        <v>2148.92</v>
      </c>
      <c r="H126" s="24">
        <v>0.09</v>
      </c>
      <c r="I126" s="31">
        <v>6.7700854000000001</v>
      </c>
      <c r="J126" s="31"/>
      <c r="K126" s="35"/>
    </row>
    <row r="127" spans="2:11" x14ac:dyDescent="0.3">
      <c r="B127" s="8" t="s">
        <v>3123</v>
      </c>
      <c r="C127" s="57" t="s">
        <v>3124</v>
      </c>
      <c r="D127" s="54" t="s">
        <v>3125</v>
      </c>
      <c r="E127" s="6" t="s">
        <v>186</v>
      </c>
      <c r="F127" s="19">
        <v>300</v>
      </c>
      <c r="G127" s="24">
        <v>0.32</v>
      </c>
      <c r="H127" s="24" t="s">
        <v>5129</v>
      </c>
      <c r="I127" s="31">
        <v>6.4313564000000003</v>
      </c>
      <c r="J127" s="31"/>
      <c r="K127" s="35"/>
    </row>
    <row r="128" spans="2:11" x14ac:dyDescent="0.3">
      <c r="C128" s="58" t="s">
        <v>175</v>
      </c>
      <c r="D128" s="54"/>
      <c r="E128" s="6"/>
      <c r="F128" s="19"/>
      <c r="G128" s="25">
        <v>144879.4</v>
      </c>
      <c r="H128" s="25">
        <v>5.76</v>
      </c>
      <c r="I128" s="31"/>
      <c r="J128" s="31"/>
      <c r="K128" s="35"/>
    </row>
    <row r="129" spans="1:11" x14ac:dyDescent="0.3">
      <c r="C129" s="57"/>
      <c r="D129" s="54"/>
      <c r="E129" s="6"/>
      <c r="F129" s="19"/>
      <c r="G129" s="24"/>
      <c r="H129" s="24"/>
      <c r="I129" s="31"/>
      <c r="J129" s="31"/>
      <c r="K129" s="35"/>
    </row>
    <row r="130" spans="1:11" x14ac:dyDescent="0.3">
      <c r="C130" s="58" t="s">
        <v>11</v>
      </c>
      <c r="D130" s="54"/>
      <c r="E130" s="6"/>
      <c r="F130" s="19"/>
      <c r="G130" s="24"/>
      <c r="H130" s="24"/>
      <c r="I130" s="31"/>
      <c r="J130" s="31"/>
      <c r="K130" s="35"/>
    </row>
    <row r="131" spans="1:11" x14ac:dyDescent="0.3">
      <c r="C131" s="57"/>
      <c r="D131" s="54"/>
      <c r="E131" s="6"/>
      <c r="F131" s="19"/>
      <c r="G131" s="24"/>
      <c r="H131" s="24"/>
      <c r="I131" s="31"/>
      <c r="J131" s="31"/>
      <c r="K131" s="35"/>
    </row>
    <row r="132" spans="1:11" x14ac:dyDescent="0.3">
      <c r="C132" s="58" t="s">
        <v>13</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14</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8" t="s">
        <v>15</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C138" s="58" t="s">
        <v>16</v>
      </c>
      <c r="D138" s="54"/>
      <c r="E138" s="6"/>
      <c r="F138" s="19"/>
      <c r="G138" s="24" t="s">
        <v>2</v>
      </c>
      <c r="H138" s="24" t="s">
        <v>2</v>
      </c>
      <c r="I138" s="31"/>
      <c r="J138" s="31"/>
      <c r="K138" s="35"/>
    </row>
    <row r="139" spans="1:11" x14ac:dyDescent="0.3">
      <c r="C139" s="57"/>
      <c r="D139" s="54"/>
      <c r="E139" s="6"/>
      <c r="F139" s="19"/>
      <c r="G139" s="24"/>
      <c r="H139" s="24"/>
      <c r="I139" s="31"/>
      <c r="J139" s="31"/>
      <c r="K139" s="35"/>
    </row>
    <row r="140" spans="1:11" x14ac:dyDescent="0.3">
      <c r="C140" s="58" t="s">
        <v>17</v>
      </c>
      <c r="D140" s="54"/>
      <c r="E140" s="6"/>
      <c r="F140" s="19"/>
      <c r="G140" s="24" t="s">
        <v>2</v>
      </c>
      <c r="H140" s="24" t="s">
        <v>2</v>
      </c>
      <c r="I140" s="31"/>
      <c r="J140" s="31"/>
      <c r="K140" s="35"/>
    </row>
    <row r="141" spans="1:11" x14ac:dyDescent="0.3">
      <c r="C141" s="57"/>
      <c r="D141" s="54"/>
      <c r="E141" s="6"/>
      <c r="F141" s="19"/>
      <c r="G141" s="24"/>
      <c r="H141" s="24"/>
      <c r="I141" s="31"/>
      <c r="J141" s="31"/>
      <c r="K141" s="35"/>
    </row>
    <row r="142" spans="1:11" x14ac:dyDescent="0.3">
      <c r="A142" s="10"/>
      <c r="B142" s="28"/>
      <c r="C142" s="58" t="s">
        <v>18</v>
      </c>
      <c r="D142" s="54"/>
      <c r="E142" s="6"/>
      <c r="F142" s="19"/>
      <c r="G142" s="24"/>
      <c r="H142" s="24"/>
      <c r="I142" s="31"/>
      <c r="J142" s="31"/>
      <c r="K142" s="35"/>
    </row>
    <row r="143" spans="1:11" x14ac:dyDescent="0.3">
      <c r="A143" s="28"/>
      <c r="B143" s="28"/>
      <c r="C143" s="58" t="s">
        <v>19</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C145" s="59" t="s">
        <v>20</v>
      </c>
      <c r="D145" s="54"/>
      <c r="E145" s="6"/>
      <c r="F145" s="19"/>
      <c r="G145" s="24"/>
      <c r="H145" s="24"/>
      <c r="I145" s="31"/>
      <c r="J145" s="31"/>
      <c r="K145" s="35"/>
    </row>
    <row r="146" spans="1:54" x14ac:dyDescent="0.3">
      <c r="B146" s="8" t="s">
        <v>785</v>
      </c>
      <c r="C146" s="57" t="s">
        <v>5149</v>
      </c>
      <c r="D146" s="54" t="s">
        <v>786</v>
      </c>
      <c r="E146" s="6" t="s">
        <v>787</v>
      </c>
      <c r="F146" s="19">
        <v>50877.107000000004</v>
      </c>
      <c r="G146" s="24">
        <v>5693.63</v>
      </c>
      <c r="H146" s="24">
        <v>0.23</v>
      </c>
      <c r="I146" s="31">
        <v>5.71</v>
      </c>
      <c r="J146" s="31"/>
      <c r="K146" s="35"/>
    </row>
    <row r="147" spans="1:54" x14ac:dyDescent="0.3">
      <c r="C147" s="58" t="s">
        <v>175</v>
      </c>
      <c r="D147" s="54"/>
      <c r="E147" s="6"/>
      <c r="F147" s="19"/>
      <c r="G147" s="25">
        <v>5693.63</v>
      </c>
      <c r="H147" s="25">
        <v>0.23</v>
      </c>
      <c r="I147" s="31"/>
      <c r="J147" s="31"/>
      <c r="K147" s="35"/>
    </row>
    <row r="148" spans="1:54" x14ac:dyDescent="0.3">
      <c r="C148" s="57"/>
      <c r="D148" s="54"/>
      <c r="E148" s="6"/>
      <c r="F148" s="19"/>
      <c r="G148" s="24"/>
      <c r="H148" s="24"/>
      <c r="I148" s="31"/>
      <c r="J148" s="31"/>
      <c r="K148" s="35"/>
    </row>
    <row r="149" spans="1:54" x14ac:dyDescent="0.3">
      <c r="C149" s="58" t="s">
        <v>21</v>
      </c>
      <c r="D149" s="54"/>
      <c r="E149" s="6"/>
      <c r="F149" s="19"/>
      <c r="G149" s="24" t="s">
        <v>2</v>
      </c>
      <c r="H149" s="24" t="s">
        <v>2</v>
      </c>
      <c r="I149" s="31"/>
      <c r="J149" s="31"/>
      <c r="K149" s="35"/>
    </row>
    <row r="150" spans="1:54" x14ac:dyDescent="0.3">
      <c r="C150" s="57"/>
      <c r="D150" s="54"/>
      <c r="E150" s="6"/>
      <c r="F150" s="19"/>
      <c r="G150" s="24"/>
      <c r="H150" s="24"/>
      <c r="I150" s="31"/>
      <c r="J150" s="31"/>
      <c r="K150" s="35"/>
    </row>
    <row r="151" spans="1:54" x14ac:dyDescent="0.3">
      <c r="C151" s="58" t="s">
        <v>22</v>
      </c>
      <c r="D151" s="54"/>
      <c r="E151" s="6"/>
      <c r="F151" s="19"/>
      <c r="G151" s="24" t="s">
        <v>2</v>
      </c>
      <c r="H151" s="24" t="s">
        <v>2</v>
      </c>
      <c r="I151" s="31"/>
      <c r="J151" s="31"/>
      <c r="K151" s="35"/>
    </row>
    <row r="152" spans="1:54" x14ac:dyDescent="0.3">
      <c r="C152" s="57"/>
      <c r="D152" s="54"/>
      <c r="E152" s="6"/>
      <c r="F152" s="19"/>
      <c r="G152" s="24"/>
      <c r="H152" s="24"/>
      <c r="I152" s="31"/>
      <c r="J152" s="31"/>
      <c r="K152" s="35"/>
    </row>
    <row r="153" spans="1:54" x14ac:dyDescent="0.3">
      <c r="C153" s="58" t="s">
        <v>23</v>
      </c>
      <c r="D153" s="54"/>
      <c r="E153" s="6"/>
      <c r="F153" s="19"/>
      <c r="G153" s="24" t="s">
        <v>2</v>
      </c>
      <c r="H153" s="24" t="s">
        <v>2</v>
      </c>
      <c r="I153" s="31"/>
      <c r="J153" s="31"/>
      <c r="K153" s="35"/>
    </row>
    <row r="154" spans="1:54" x14ac:dyDescent="0.3">
      <c r="C154" s="57"/>
      <c r="D154" s="54"/>
      <c r="E154" s="6"/>
      <c r="F154" s="19"/>
      <c r="G154" s="24"/>
      <c r="H154" s="24"/>
      <c r="I154" s="31"/>
      <c r="J154" s="31"/>
      <c r="K154" s="35"/>
    </row>
    <row r="155" spans="1:54" x14ac:dyDescent="0.3">
      <c r="C155" s="59" t="s">
        <v>24</v>
      </c>
      <c r="D155" s="54"/>
      <c r="E155" s="6"/>
      <c r="F155" s="19"/>
      <c r="G155" s="24"/>
      <c r="H155" s="24"/>
      <c r="I155" s="31"/>
      <c r="J155" s="31"/>
      <c r="K155" s="35"/>
    </row>
    <row r="156" spans="1:54" x14ac:dyDescent="0.3">
      <c r="B156" s="8" t="s">
        <v>187</v>
      </c>
      <c r="C156" s="57" t="s">
        <v>188</v>
      </c>
      <c r="D156" s="54"/>
      <c r="E156" s="6"/>
      <c r="F156" s="19"/>
      <c r="G156" s="24">
        <v>27977.1</v>
      </c>
      <c r="H156" s="24">
        <v>1.1100000000000001</v>
      </c>
      <c r="I156" s="31"/>
      <c r="J156" s="31"/>
      <c r="K156" s="35"/>
    </row>
    <row r="157" spans="1:54" x14ac:dyDescent="0.3">
      <c r="C157" s="58" t="s">
        <v>175</v>
      </c>
      <c r="D157" s="54"/>
      <c r="E157" s="6"/>
      <c r="F157" s="19"/>
      <c r="G157" s="25">
        <v>27977.1</v>
      </c>
      <c r="H157" s="25">
        <v>1.1100000000000001</v>
      </c>
      <c r="I157" s="31"/>
      <c r="J157" s="31"/>
      <c r="K157" s="35"/>
    </row>
    <row r="158" spans="1:54" x14ac:dyDescent="0.3">
      <c r="C158" s="57"/>
      <c r="D158" s="54"/>
      <c r="E158" s="6"/>
      <c r="F158" s="19"/>
      <c r="G158" s="24"/>
      <c r="H158" s="24"/>
      <c r="I158" s="31"/>
      <c r="J158" s="31"/>
      <c r="K158" s="35"/>
    </row>
    <row r="159" spans="1:54" x14ac:dyDescent="0.3">
      <c r="A159" s="10"/>
      <c r="B159" s="28"/>
      <c r="C159" s="58" t="s">
        <v>25</v>
      </c>
      <c r="D159" s="54"/>
      <c r="E159" s="6"/>
      <c r="F159" s="19"/>
      <c r="G159" s="24"/>
      <c r="H159" s="24"/>
      <c r="I159" s="31"/>
      <c r="J159" s="31"/>
      <c r="K159" s="35"/>
    </row>
    <row r="160" spans="1:54" s="2" customFormat="1" ht="13.8" x14ac:dyDescent="0.3">
      <c r="A160" s="28"/>
      <c r="B160" s="28"/>
      <c r="C160" s="57" t="s">
        <v>5128</v>
      </c>
      <c r="D160" s="54"/>
      <c r="E160" s="6"/>
      <c r="F160" s="19"/>
      <c r="G160" s="24" t="s">
        <v>2</v>
      </c>
      <c r="H160" s="24" t="s">
        <v>2</v>
      </c>
      <c r="I160" s="31"/>
      <c r="J160" s="31"/>
      <c r="K160" s="35"/>
      <c r="L160" s="3"/>
      <c r="AI160" s="3"/>
      <c r="AV160" s="3"/>
      <c r="AX160" s="3"/>
      <c r="BB160" s="3"/>
    </row>
    <row r="161" spans="2:11" x14ac:dyDescent="0.3">
      <c r="B161" s="8"/>
      <c r="C161" s="57" t="s">
        <v>189</v>
      </c>
      <c r="D161" s="54"/>
      <c r="E161" s="6"/>
      <c r="F161" s="19"/>
      <c r="G161" s="24">
        <v>63459.94</v>
      </c>
      <c r="H161" s="24">
        <v>2.5399999999999996</v>
      </c>
      <c r="I161" s="31"/>
      <c r="J161" s="31"/>
      <c r="K161" s="35"/>
    </row>
    <row r="162" spans="2:11" x14ac:dyDescent="0.3">
      <c r="C162" s="58" t="s">
        <v>175</v>
      </c>
      <c r="D162" s="54"/>
      <c r="E162" s="6"/>
      <c r="F162" s="19"/>
      <c r="G162" s="25">
        <v>63459.94</v>
      </c>
      <c r="H162" s="25">
        <v>2.5399999999999996</v>
      </c>
      <c r="I162" s="31"/>
      <c r="J162" s="31"/>
      <c r="K162" s="35"/>
    </row>
    <row r="163" spans="2:11" x14ac:dyDescent="0.3">
      <c r="C163" s="57"/>
      <c r="D163" s="54"/>
      <c r="E163" s="6"/>
      <c r="F163" s="19"/>
      <c r="G163" s="24"/>
      <c r="H163" s="24"/>
      <c r="I163" s="31"/>
      <c r="J163" s="31"/>
      <c r="K163" s="35"/>
    </row>
    <row r="164" spans="2:11" x14ac:dyDescent="0.3">
      <c r="C164" s="60" t="s">
        <v>190</v>
      </c>
      <c r="D164" s="55"/>
      <c r="E164" s="5"/>
      <c r="F164" s="20"/>
      <c r="G164" s="26">
        <v>2509772.9300000002</v>
      </c>
      <c r="H164" s="26">
        <v>100.00000000000001</v>
      </c>
      <c r="I164" s="32"/>
      <c r="J164" s="32"/>
      <c r="K164" s="36"/>
    </row>
    <row r="167" spans="2:11" x14ac:dyDescent="0.3">
      <c r="C167" s="1" t="s">
        <v>191</v>
      </c>
    </row>
    <row r="168" spans="2:11" x14ac:dyDescent="0.3">
      <c r="C168" s="37" t="s">
        <v>192</v>
      </c>
      <c r="D168" s="37"/>
      <c r="E168" s="37"/>
      <c r="F168" s="37"/>
      <c r="G168" s="37"/>
      <c r="H168" s="37"/>
      <c r="I168" s="37"/>
      <c r="J168" s="37"/>
      <c r="K168" s="37"/>
    </row>
    <row r="169" spans="2:11" x14ac:dyDescent="0.3">
      <c r="C169" s="2" t="s">
        <v>193</v>
      </c>
    </row>
    <row r="170" spans="2:11" x14ac:dyDescent="0.3">
      <c r="C170" s="2" t="s">
        <v>194</v>
      </c>
    </row>
    <row r="171" spans="2:11" ht="30" customHeight="1" x14ac:dyDescent="0.3">
      <c r="C171" s="82" t="s">
        <v>195</v>
      </c>
      <c r="D171" s="83"/>
      <c r="E171" s="83"/>
      <c r="F171" s="83"/>
      <c r="G171" s="83"/>
      <c r="H171" s="83"/>
      <c r="I171" s="83"/>
      <c r="J171" s="83"/>
      <c r="K171" s="83"/>
    </row>
    <row r="172" spans="2:11" x14ac:dyDescent="0.3">
      <c r="C172" s="2" t="s">
        <v>196</v>
      </c>
    </row>
    <row r="173" spans="2:11" x14ac:dyDescent="0.3">
      <c r="C173" s="2" t="s">
        <v>5142</v>
      </c>
    </row>
    <row r="175" spans="2:11" x14ac:dyDescent="0.3">
      <c r="C175" s="1" t="s">
        <v>5237</v>
      </c>
      <c r="E175" s="80" t="s">
        <v>5238</v>
      </c>
    </row>
    <row r="176" spans="2:11" x14ac:dyDescent="0.3">
      <c r="E176" s="2" t="s">
        <v>5278</v>
      </c>
    </row>
  </sheetData>
  <mergeCells count="1">
    <mergeCell ref="C171:K171"/>
  </mergeCells>
  <hyperlinks>
    <hyperlink ref="J2" location="'Index'!A1" display="'Index'!A1" xr:uid="{0D692C98-7F62-4733-B943-020A52F034CB}"/>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4DD0-6073-4242-87EC-ABE9B558E37F}">
  <sheetPr codeName="Sheet1"/>
  <dimension ref="A1:IV121"/>
  <sheetViews>
    <sheetView showGridLines="0" zoomScale="90" zoomScaleNormal="90" workbookViewId="0">
      <pane ySplit="6" topLeftCell="A11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3126</v>
      </c>
      <c r="J2" s="38" t="s">
        <v>4884</v>
      </c>
    </row>
    <row r="3" spans="1:54" ht="16.2" x14ac:dyDescent="0.35">
      <c r="C3" s="1" t="s">
        <v>28</v>
      </c>
      <c r="D3" s="21" t="s">
        <v>3127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1058</v>
      </c>
      <c r="C10" s="57" t="s">
        <v>1059</v>
      </c>
      <c r="D10" s="54" t="s">
        <v>1060</v>
      </c>
      <c r="E10" s="6" t="s">
        <v>325</v>
      </c>
      <c r="F10" s="19">
        <v>73408</v>
      </c>
      <c r="G10" s="24">
        <v>1759</v>
      </c>
      <c r="H10" s="24">
        <v>8.14</v>
      </c>
      <c r="I10" s="31"/>
      <c r="J10" s="31"/>
      <c r="K10" s="35"/>
    </row>
    <row r="11" spans="1:54" x14ac:dyDescent="0.3">
      <c r="B11" s="8" t="s">
        <v>97</v>
      </c>
      <c r="C11" s="57" t="s">
        <v>98</v>
      </c>
      <c r="D11" s="54" t="s">
        <v>99</v>
      </c>
      <c r="E11" s="6" t="s">
        <v>100</v>
      </c>
      <c r="F11" s="19">
        <v>73145</v>
      </c>
      <c r="G11" s="24">
        <v>1717.66</v>
      </c>
      <c r="H11" s="24">
        <v>7.95</v>
      </c>
      <c r="I11" s="31"/>
      <c r="J11" s="31"/>
      <c r="K11" s="35"/>
    </row>
    <row r="12" spans="1:54" x14ac:dyDescent="0.3">
      <c r="B12" s="8" t="s">
        <v>458</v>
      </c>
      <c r="C12" s="57" t="s">
        <v>459</v>
      </c>
      <c r="D12" s="54" t="s">
        <v>460</v>
      </c>
      <c r="E12" s="6" t="s">
        <v>90</v>
      </c>
      <c r="F12" s="19">
        <v>95248</v>
      </c>
      <c r="G12" s="24">
        <v>1597.88</v>
      </c>
      <c r="H12" s="24">
        <v>7.4</v>
      </c>
      <c r="I12" s="31"/>
      <c r="J12" s="31"/>
      <c r="K12" s="35"/>
    </row>
    <row r="13" spans="1:54" x14ac:dyDescent="0.3">
      <c r="B13" s="8" t="s">
        <v>384</v>
      </c>
      <c r="C13" s="57" t="s">
        <v>385</v>
      </c>
      <c r="D13" s="54" t="s">
        <v>386</v>
      </c>
      <c r="E13" s="6" t="s">
        <v>100</v>
      </c>
      <c r="F13" s="19">
        <v>295205</v>
      </c>
      <c r="G13" s="24">
        <v>1234.0999999999999</v>
      </c>
      <c r="H13" s="24">
        <v>5.71</v>
      </c>
      <c r="I13" s="31"/>
      <c r="J13" s="31"/>
      <c r="K13" s="35"/>
    </row>
    <row r="14" spans="1:54" x14ac:dyDescent="0.3">
      <c r="B14" s="8" t="s">
        <v>61</v>
      </c>
      <c r="C14" s="57" t="s">
        <v>62</v>
      </c>
      <c r="D14" s="54" t="s">
        <v>63</v>
      </c>
      <c r="E14" s="6" t="s">
        <v>50</v>
      </c>
      <c r="F14" s="19">
        <v>33611</v>
      </c>
      <c r="G14" s="24">
        <v>1164.08</v>
      </c>
      <c r="H14" s="24">
        <v>5.39</v>
      </c>
      <c r="I14" s="31"/>
      <c r="J14" s="31"/>
      <c r="K14" s="35"/>
    </row>
    <row r="15" spans="1:54" x14ac:dyDescent="0.3">
      <c r="B15" s="8" t="s">
        <v>1064</v>
      </c>
      <c r="C15" s="57" t="s">
        <v>1065</v>
      </c>
      <c r="D15" s="54" t="s">
        <v>1066</v>
      </c>
      <c r="E15" s="6" t="s">
        <v>90</v>
      </c>
      <c r="F15" s="19">
        <v>75130</v>
      </c>
      <c r="G15" s="24">
        <v>940.03</v>
      </c>
      <c r="H15" s="24">
        <v>4.3499999999999996</v>
      </c>
      <c r="I15" s="31"/>
      <c r="J15" s="31"/>
      <c r="K15" s="35"/>
    </row>
    <row r="16" spans="1:54" x14ac:dyDescent="0.3">
      <c r="B16" s="8" t="s">
        <v>44</v>
      </c>
      <c r="C16" s="57" t="s">
        <v>45</v>
      </c>
      <c r="D16" s="54" t="s">
        <v>46</v>
      </c>
      <c r="E16" s="6" t="s">
        <v>43</v>
      </c>
      <c r="F16" s="19">
        <v>53953</v>
      </c>
      <c r="G16" s="24">
        <v>780.05</v>
      </c>
      <c r="H16" s="24">
        <v>3.61</v>
      </c>
      <c r="I16" s="31"/>
      <c r="J16" s="31"/>
      <c r="K16" s="35"/>
    </row>
    <row r="17" spans="2:11" x14ac:dyDescent="0.3">
      <c r="B17" s="8" t="s">
        <v>387</v>
      </c>
      <c r="C17" s="57" t="s">
        <v>388</v>
      </c>
      <c r="D17" s="54" t="s">
        <v>389</v>
      </c>
      <c r="E17" s="6" t="s">
        <v>90</v>
      </c>
      <c r="F17" s="19">
        <v>52310</v>
      </c>
      <c r="G17" s="24">
        <v>766.71</v>
      </c>
      <c r="H17" s="24">
        <v>3.55</v>
      </c>
      <c r="I17" s="31"/>
      <c r="J17" s="31"/>
      <c r="K17" s="35"/>
    </row>
    <row r="18" spans="2:11" x14ac:dyDescent="0.3">
      <c r="B18" s="8" t="s">
        <v>396</v>
      </c>
      <c r="C18" s="57" t="s">
        <v>397</v>
      </c>
      <c r="D18" s="54" t="s">
        <v>398</v>
      </c>
      <c r="E18" s="6" t="s">
        <v>50</v>
      </c>
      <c r="F18" s="19">
        <v>41281</v>
      </c>
      <c r="G18" s="24">
        <v>649.72</v>
      </c>
      <c r="H18" s="24">
        <v>3.01</v>
      </c>
      <c r="I18" s="31"/>
      <c r="J18" s="31"/>
      <c r="K18" s="35"/>
    </row>
    <row r="19" spans="2:11" x14ac:dyDescent="0.3">
      <c r="B19" s="8" t="s">
        <v>329</v>
      </c>
      <c r="C19" s="57" t="s">
        <v>330</v>
      </c>
      <c r="D19" s="54" t="s">
        <v>331</v>
      </c>
      <c r="E19" s="6" t="s">
        <v>240</v>
      </c>
      <c r="F19" s="19">
        <v>33901</v>
      </c>
      <c r="G19" s="24">
        <v>629.27</v>
      </c>
      <c r="H19" s="24">
        <v>2.91</v>
      </c>
      <c r="I19" s="31"/>
      <c r="J19" s="31"/>
      <c r="K19" s="35"/>
    </row>
    <row r="20" spans="2:11" x14ac:dyDescent="0.3">
      <c r="B20" s="8" t="s">
        <v>1067</v>
      </c>
      <c r="C20" s="57" t="s">
        <v>1068</v>
      </c>
      <c r="D20" s="54" t="s">
        <v>1069</v>
      </c>
      <c r="E20" s="6" t="s">
        <v>489</v>
      </c>
      <c r="F20" s="19">
        <v>54887</v>
      </c>
      <c r="G20" s="24">
        <v>607.21</v>
      </c>
      <c r="H20" s="24">
        <v>2.81</v>
      </c>
      <c r="I20" s="31"/>
      <c r="J20" s="31"/>
      <c r="K20" s="35"/>
    </row>
    <row r="21" spans="2:11" x14ac:dyDescent="0.3">
      <c r="B21" s="8" t="s">
        <v>58</v>
      </c>
      <c r="C21" s="57" t="s">
        <v>59</v>
      </c>
      <c r="D21" s="54" t="s">
        <v>60</v>
      </c>
      <c r="E21" s="6" t="s">
        <v>43</v>
      </c>
      <c r="F21" s="19">
        <v>23311</v>
      </c>
      <c r="G21" s="24">
        <v>483.63</v>
      </c>
      <c r="H21" s="24">
        <v>2.2400000000000002</v>
      </c>
      <c r="I21" s="31"/>
      <c r="J21" s="31"/>
      <c r="K21" s="35"/>
    </row>
    <row r="22" spans="2:11" x14ac:dyDescent="0.3">
      <c r="B22" s="8" t="s">
        <v>40</v>
      </c>
      <c r="C22" s="57" t="s">
        <v>41</v>
      </c>
      <c r="D22" s="54" t="s">
        <v>42</v>
      </c>
      <c r="E22" s="6" t="s">
        <v>43</v>
      </c>
      <c r="F22" s="19">
        <v>24358</v>
      </c>
      <c r="G22" s="24">
        <v>473.74</v>
      </c>
      <c r="H22" s="24">
        <v>2.19</v>
      </c>
      <c r="I22" s="31"/>
      <c r="J22" s="31"/>
      <c r="K22" s="35"/>
    </row>
    <row r="23" spans="2:11" x14ac:dyDescent="0.3">
      <c r="B23" s="8" t="s">
        <v>1070</v>
      </c>
      <c r="C23" s="57" t="s">
        <v>1071</v>
      </c>
      <c r="D23" s="54" t="s">
        <v>1072</v>
      </c>
      <c r="E23" s="6" t="s">
        <v>155</v>
      </c>
      <c r="F23" s="19">
        <v>6678</v>
      </c>
      <c r="G23" s="24">
        <v>459.48</v>
      </c>
      <c r="H23" s="24">
        <v>2.13</v>
      </c>
      <c r="I23" s="31"/>
      <c r="J23" s="31"/>
      <c r="K23" s="35"/>
    </row>
    <row r="24" spans="2:11" x14ac:dyDescent="0.3">
      <c r="B24" s="8" t="s">
        <v>1042</v>
      </c>
      <c r="C24" s="57" t="s">
        <v>1043</v>
      </c>
      <c r="D24" s="54" t="s">
        <v>1044</v>
      </c>
      <c r="E24" s="6" t="s">
        <v>151</v>
      </c>
      <c r="F24" s="19">
        <v>16125</v>
      </c>
      <c r="G24" s="24">
        <v>364.28</v>
      </c>
      <c r="H24" s="24">
        <v>1.69</v>
      </c>
      <c r="I24" s="31"/>
      <c r="J24" s="31"/>
      <c r="K24" s="35"/>
    </row>
    <row r="25" spans="2:11" x14ac:dyDescent="0.3">
      <c r="B25" s="8" t="s">
        <v>848</v>
      </c>
      <c r="C25" s="57" t="s">
        <v>849</v>
      </c>
      <c r="D25" s="54" t="s">
        <v>850</v>
      </c>
      <c r="E25" s="6" t="s">
        <v>50</v>
      </c>
      <c r="F25" s="19">
        <v>22234</v>
      </c>
      <c r="G25" s="24">
        <v>363.88</v>
      </c>
      <c r="H25" s="24">
        <v>1.68</v>
      </c>
      <c r="I25" s="31"/>
      <c r="J25" s="31"/>
      <c r="K25" s="35"/>
    </row>
    <row r="26" spans="2:11" x14ac:dyDescent="0.3">
      <c r="B26" s="8" t="s">
        <v>1061</v>
      </c>
      <c r="C26" s="57" t="s">
        <v>1062</v>
      </c>
      <c r="D26" s="54" t="s">
        <v>1063</v>
      </c>
      <c r="E26" s="6" t="s">
        <v>82</v>
      </c>
      <c r="F26" s="19">
        <v>15271</v>
      </c>
      <c r="G26" s="24">
        <v>276.74</v>
      </c>
      <c r="H26" s="24">
        <v>1.28</v>
      </c>
      <c r="I26" s="31"/>
      <c r="J26" s="31"/>
      <c r="K26" s="35"/>
    </row>
    <row r="27" spans="2:11" x14ac:dyDescent="0.3">
      <c r="B27" s="8" t="s">
        <v>79</v>
      </c>
      <c r="C27" s="57" t="s">
        <v>80</v>
      </c>
      <c r="D27" s="54" t="s">
        <v>81</v>
      </c>
      <c r="E27" s="6" t="s">
        <v>82</v>
      </c>
      <c r="F27" s="19">
        <v>35023</v>
      </c>
      <c r="G27" s="24">
        <v>272.08</v>
      </c>
      <c r="H27" s="24">
        <v>1.26</v>
      </c>
      <c r="I27" s="31"/>
      <c r="J27" s="31"/>
      <c r="K27" s="35"/>
    </row>
    <row r="28" spans="2:11" x14ac:dyDescent="0.3">
      <c r="B28" s="8" t="s">
        <v>1035</v>
      </c>
      <c r="C28" s="57" t="s">
        <v>1036</v>
      </c>
      <c r="D28" s="54" t="s">
        <v>1037</v>
      </c>
      <c r="E28" s="6" t="s">
        <v>1038</v>
      </c>
      <c r="F28" s="19">
        <v>68543</v>
      </c>
      <c r="G28" s="24">
        <v>263.62</v>
      </c>
      <c r="H28" s="24">
        <v>1.22</v>
      </c>
      <c r="I28" s="31"/>
      <c r="J28" s="31"/>
      <c r="K28" s="35"/>
    </row>
    <row r="29" spans="2:11" x14ac:dyDescent="0.3">
      <c r="B29" s="8" t="s">
        <v>1048</v>
      </c>
      <c r="C29" s="57" t="s">
        <v>1049</v>
      </c>
      <c r="D29" s="54" t="s">
        <v>1050</v>
      </c>
      <c r="E29" s="6" t="s">
        <v>86</v>
      </c>
      <c r="F29" s="19">
        <v>90778</v>
      </c>
      <c r="G29" s="24">
        <v>260.22000000000003</v>
      </c>
      <c r="H29" s="24">
        <v>1.2</v>
      </c>
      <c r="I29" s="31"/>
      <c r="J29" s="31"/>
      <c r="K29" s="35"/>
    </row>
    <row r="30" spans="2:11" x14ac:dyDescent="0.3">
      <c r="B30" s="8" t="s">
        <v>1077</v>
      </c>
      <c r="C30" s="57" t="s">
        <v>1078</v>
      </c>
      <c r="D30" s="54" t="s">
        <v>1079</v>
      </c>
      <c r="E30" s="6" t="s">
        <v>43</v>
      </c>
      <c r="F30" s="19">
        <v>31782</v>
      </c>
      <c r="G30" s="24">
        <v>259.64</v>
      </c>
      <c r="H30" s="24">
        <v>1.2</v>
      </c>
      <c r="I30" s="31"/>
      <c r="J30" s="31"/>
      <c r="K30" s="35"/>
    </row>
    <row r="31" spans="2:11" x14ac:dyDescent="0.3">
      <c r="B31" s="8" t="s">
        <v>544</v>
      </c>
      <c r="C31" s="57" t="s">
        <v>545</v>
      </c>
      <c r="D31" s="54" t="s">
        <v>546</v>
      </c>
      <c r="E31" s="6" t="s">
        <v>547</v>
      </c>
      <c r="F31" s="19">
        <v>17460</v>
      </c>
      <c r="G31" s="24">
        <v>250.17</v>
      </c>
      <c r="H31" s="24">
        <v>1.1599999999999999</v>
      </c>
      <c r="I31" s="31"/>
      <c r="J31" s="31"/>
      <c r="K31" s="35"/>
    </row>
    <row r="32" spans="2:11" x14ac:dyDescent="0.3">
      <c r="B32" s="8" t="s">
        <v>348</v>
      </c>
      <c r="C32" s="57" t="s">
        <v>349</v>
      </c>
      <c r="D32" s="54" t="s">
        <v>350</v>
      </c>
      <c r="E32" s="6" t="s">
        <v>163</v>
      </c>
      <c r="F32" s="19">
        <v>102394</v>
      </c>
      <c r="G32" s="24">
        <v>244.02</v>
      </c>
      <c r="H32" s="24">
        <v>1.1299999999999999</v>
      </c>
      <c r="I32" s="31"/>
      <c r="J32" s="31"/>
      <c r="K32" s="35"/>
    </row>
    <row r="33" spans="2:11" x14ac:dyDescent="0.3">
      <c r="B33" s="8" t="s">
        <v>815</v>
      </c>
      <c r="C33" s="57" t="s">
        <v>816</v>
      </c>
      <c r="D33" s="54" t="s">
        <v>817</v>
      </c>
      <c r="E33" s="6" t="s">
        <v>151</v>
      </c>
      <c r="F33" s="19">
        <v>6742</v>
      </c>
      <c r="G33" s="24">
        <v>239.68</v>
      </c>
      <c r="H33" s="24">
        <v>1.1100000000000001</v>
      </c>
      <c r="I33" s="31"/>
      <c r="J33" s="31"/>
      <c r="K33" s="35"/>
    </row>
    <row r="34" spans="2:11" x14ac:dyDescent="0.3">
      <c r="B34" s="8" t="s">
        <v>982</v>
      </c>
      <c r="C34" s="57" t="s">
        <v>983</v>
      </c>
      <c r="D34" s="54" t="s">
        <v>984</v>
      </c>
      <c r="E34" s="6" t="s">
        <v>71</v>
      </c>
      <c r="F34" s="19">
        <v>5547</v>
      </c>
      <c r="G34" s="24">
        <v>239.04</v>
      </c>
      <c r="H34" s="24">
        <v>1.1100000000000001</v>
      </c>
      <c r="I34" s="31"/>
      <c r="J34" s="31"/>
      <c r="K34" s="35"/>
    </row>
    <row r="35" spans="2:11" x14ac:dyDescent="0.3">
      <c r="B35" s="8" t="s">
        <v>393</v>
      </c>
      <c r="C35" s="57" t="s">
        <v>394</v>
      </c>
      <c r="D35" s="54" t="s">
        <v>395</v>
      </c>
      <c r="E35" s="6" t="s">
        <v>71</v>
      </c>
      <c r="F35" s="19">
        <v>7749</v>
      </c>
      <c r="G35" s="24">
        <v>230.67</v>
      </c>
      <c r="H35" s="24">
        <v>1.07</v>
      </c>
      <c r="I35" s="31"/>
      <c r="J35" s="31"/>
      <c r="K35" s="35"/>
    </row>
    <row r="36" spans="2:11" x14ac:dyDescent="0.3">
      <c r="B36" s="8" t="s">
        <v>64</v>
      </c>
      <c r="C36" s="57" t="s">
        <v>65</v>
      </c>
      <c r="D36" s="54" t="s">
        <v>66</v>
      </c>
      <c r="E36" s="6" t="s">
        <v>67</v>
      </c>
      <c r="F36" s="19">
        <v>16197</v>
      </c>
      <c r="G36" s="24">
        <v>230.14</v>
      </c>
      <c r="H36" s="24">
        <v>1.07</v>
      </c>
      <c r="I36" s="31"/>
      <c r="J36" s="31"/>
      <c r="K36" s="35"/>
    </row>
    <row r="37" spans="2:11" x14ac:dyDescent="0.3">
      <c r="B37" s="8" t="s">
        <v>960</v>
      </c>
      <c r="C37" s="57" t="s">
        <v>961</v>
      </c>
      <c r="D37" s="54" t="s">
        <v>962</v>
      </c>
      <c r="E37" s="6" t="s">
        <v>71</v>
      </c>
      <c r="F37" s="19">
        <v>2623</v>
      </c>
      <c r="G37" s="24">
        <v>225.76</v>
      </c>
      <c r="H37" s="24">
        <v>1.05</v>
      </c>
      <c r="I37" s="31"/>
      <c r="J37" s="31"/>
      <c r="K37" s="35"/>
    </row>
    <row r="38" spans="2:11" x14ac:dyDescent="0.3">
      <c r="B38" s="8" t="s">
        <v>1073</v>
      </c>
      <c r="C38" s="57" t="s">
        <v>1074</v>
      </c>
      <c r="D38" s="54" t="s">
        <v>1075</v>
      </c>
      <c r="E38" s="6" t="s">
        <v>1076</v>
      </c>
      <c r="F38" s="19">
        <v>8920</v>
      </c>
      <c r="G38" s="24">
        <v>224.78</v>
      </c>
      <c r="H38" s="24">
        <v>1.04</v>
      </c>
      <c r="I38" s="31"/>
      <c r="J38" s="31"/>
      <c r="K38" s="35"/>
    </row>
    <row r="39" spans="2:11" x14ac:dyDescent="0.3">
      <c r="B39" s="8" t="s">
        <v>51</v>
      </c>
      <c r="C39" s="57" t="s">
        <v>52</v>
      </c>
      <c r="D39" s="54" t="s">
        <v>53</v>
      </c>
      <c r="E39" s="6" t="s">
        <v>43</v>
      </c>
      <c r="F39" s="19">
        <v>18742</v>
      </c>
      <c r="G39" s="24">
        <v>223.44</v>
      </c>
      <c r="H39" s="24">
        <v>1.03</v>
      </c>
      <c r="I39" s="31"/>
      <c r="J39" s="31"/>
      <c r="K39" s="35"/>
    </row>
    <row r="40" spans="2:11" x14ac:dyDescent="0.3">
      <c r="B40" s="8" t="s">
        <v>68</v>
      </c>
      <c r="C40" s="57" t="s">
        <v>69</v>
      </c>
      <c r="D40" s="54" t="s">
        <v>70</v>
      </c>
      <c r="E40" s="6" t="s">
        <v>71</v>
      </c>
      <c r="F40" s="19">
        <v>1793</v>
      </c>
      <c r="G40" s="24">
        <v>220.88</v>
      </c>
      <c r="H40" s="24">
        <v>1.02</v>
      </c>
      <c r="I40" s="31"/>
      <c r="J40" s="31"/>
      <c r="K40" s="35"/>
    </row>
    <row r="41" spans="2:11" x14ac:dyDescent="0.3">
      <c r="B41" s="8" t="s">
        <v>399</v>
      </c>
      <c r="C41" s="57" t="s">
        <v>400</v>
      </c>
      <c r="D41" s="54" t="s">
        <v>401</v>
      </c>
      <c r="E41" s="6" t="s">
        <v>71</v>
      </c>
      <c r="F41" s="19">
        <v>30622</v>
      </c>
      <c r="G41" s="24">
        <v>220.33</v>
      </c>
      <c r="H41" s="24">
        <v>1.02</v>
      </c>
      <c r="I41" s="31"/>
      <c r="J41" s="31"/>
      <c r="K41" s="35"/>
    </row>
    <row r="42" spans="2:11" x14ac:dyDescent="0.3">
      <c r="B42" s="8" t="s">
        <v>793</v>
      </c>
      <c r="C42" s="57" t="s">
        <v>794</v>
      </c>
      <c r="D42" s="54" t="s">
        <v>795</v>
      </c>
      <c r="E42" s="6" t="s">
        <v>163</v>
      </c>
      <c r="F42" s="19">
        <v>3876</v>
      </c>
      <c r="G42" s="24">
        <v>218.74</v>
      </c>
      <c r="H42" s="24">
        <v>1.01</v>
      </c>
      <c r="I42" s="31"/>
      <c r="J42" s="31"/>
      <c r="K42" s="35"/>
    </row>
    <row r="43" spans="2:11" x14ac:dyDescent="0.3">
      <c r="B43" s="8" t="s">
        <v>72</v>
      </c>
      <c r="C43" s="57" t="s">
        <v>73</v>
      </c>
      <c r="D43" s="54" t="s">
        <v>74</v>
      </c>
      <c r="E43" s="6" t="s">
        <v>43</v>
      </c>
      <c r="F43" s="19">
        <v>26769</v>
      </c>
      <c r="G43" s="24">
        <v>217.44</v>
      </c>
      <c r="H43" s="24">
        <v>1.01</v>
      </c>
      <c r="I43" s="31"/>
      <c r="J43" s="31"/>
      <c r="K43" s="35"/>
    </row>
    <row r="44" spans="2:11" x14ac:dyDescent="0.3">
      <c r="B44" s="8" t="s">
        <v>54</v>
      </c>
      <c r="C44" s="57" t="s">
        <v>55</v>
      </c>
      <c r="D44" s="54" t="s">
        <v>56</v>
      </c>
      <c r="E44" s="6" t="s">
        <v>57</v>
      </c>
      <c r="F44" s="19">
        <v>5914</v>
      </c>
      <c r="G44" s="24">
        <v>217.35</v>
      </c>
      <c r="H44" s="24">
        <v>1.01</v>
      </c>
      <c r="I44" s="31"/>
      <c r="J44" s="31"/>
      <c r="K44" s="35"/>
    </row>
    <row r="45" spans="2:11" x14ac:dyDescent="0.3">
      <c r="B45" s="8" t="s">
        <v>309</v>
      </c>
      <c r="C45" s="57" t="s">
        <v>310</v>
      </c>
      <c r="D45" s="54" t="s">
        <v>311</v>
      </c>
      <c r="E45" s="6" t="s">
        <v>197</v>
      </c>
      <c r="F45" s="19">
        <v>133904</v>
      </c>
      <c r="G45" s="24">
        <v>215.61</v>
      </c>
      <c r="H45" s="24">
        <v>1</v>
      </c>
      <c r="I45" s="31"/>
      <c r="J45" s="31"/>
      <c r="K45" s="35"/>
    </row>
    <row r="46" spans="2:11" x14ac:dyDescent="0.3">
      <c r="B46" s="8" t="s">
        <v>535</v>
      </c>
      <c r="C46" s="57" t="s">
        <v>536</v>
      </c>
      <c r="D46" s="54" t="s">
        <v>537</v>
      </c>
      <c r="E46" s="6" t="s">
        <v>86</v>
      </c>
      <c r="F46" s="19">
        <v>2307</v>
      </c>
      <c r="G46" s="24">
        <v>211.79</v>
      </c>
      <c r="H46" s="24">
        <v>0.98</v>
      </c>
      <c r="I46" s="31"/>
      <c r="J46" s="31"/>
      <c r="K46" s="35"/>
    </row>
    <row r="47" spans="2:11" x14ac:dyDescent="0.3">
      <c r="B47" s="8" t="s">
        <v>1039</v>
      </c>
      <c r="C47" s="57" t="s">
        <v>1040</v>
      </c>
      <c r="D47" s="54" t="s">
        <v>1041</v>
      </c>
      <c r="E47" s="6" t="s">
        <v>86</v>
      </c>
      <c r="F47" s="19">
        <v>10290</v>
      </c>
      <c r="G47" s="24">
        <v>207.59</v>
      </c>
      <c r="H47" s="24">
        <v>0.96</v>
      </c>
      <c r="I47" s="31"/>
      <c r="J47" s="31"/>
      <c r="K47" s="35"/>
    </row>
    <row r="48" spans="2:11" x14ac:dyDescent="0.3">
      <c r="B48" s="8" t="s">
        <v>116</v>
      </c>
      <c r="C48" s="57" t="s">
        <v>117</v>
      </c>
      <c r="D48" s="54" t="s">
        <v>118</v>
      </c>
      <c r="E48" s="6" t="s">
        <v>119</v>
      </c>
      <c r="F48" s="19">
        <v>71134</v>
      </c>
      <c r="G48" s="24">
        <v>206.11</v>
      </c>
      <c r="H48" s="24">
        <v>0.95</v>
      </c>
      <c r="I48" s="31"/>
      <c r="J48" s="31"/>
      <c r="K48" s="35"/>
    </row>
    <row r="49" spans="2:11" x14ac:dyDescent="0.3">
      <c r="B49" s="8" t="s">
        <v>1051</v>
      </c>
      <c r="C49" s="57" t="s">
        <v>1052</v>
      </c>
      <c r="D49" s="54" t="s">
        <v>1053</v>
      </c>
      <c r="E49" s="6" t="s">
        <v>1054</v>
      </c>
      <c r="F49" s="19">
        <v>51868</v>
      </c>
      <c r="G49" s="24">
        <v>206.07</v>
      </c>
      <c r="H49" s="24">
        <v>0.95</v>
      </c>
      <c r="I49" s="31"/>
      <c r="J49" s="31"/>
      <c r="K49" s="35"/>
    </row>
    <row r="50" spans="2:11" x14ac:dyDescent="0.3">
      <c r="B50" s="8" t="s">
        <v>91</v>
      </c>
      <c r="C50" s="57" t="s">
        <v>92</v>
      </c>
      <c r="D50" s="54" t="s">
        <v>93</v>
      </c>
      <c r="E50" s="6" t="s">
        <v>71</v>
      </c>
      <c r="F50" s="19">
        <v>3859</v>
      </c>
      <c r="G50" s="24">
        <v>205.82</v>
      </c>
      <c r="H50" s="24">
        <v>0.95</v>
      </c>
      <c r="I50" s="31"/>
      <c r="J50" s="31"/>
      <c r="K50" s="35"/>
    </row>
    <row r="51" spans="2:11" x14ac:dyDescent="0.3">
      <c r="B51" s="8" t="s">
        <v>47</v>
      </c>
      <c r="C51" s="57" t="s">
        <v>48</v>
      </c>
      <c r="D51" s="54" t="s">
        <v>49</v>
      </c>
      <c r="E51" s="6" t="s">
        <v>50</v>
      </c>
      <c r="F51" s="19">
        <v>13151</v>
      </c>
      <c r="G51" s="24">
        <v>205.51</v>
      </c>
      <c r="H51" s="24">
        <v>0.95</v>
      </c>
      <c r="I51" s="31"/>
      <c r="J51" s="31"/>
      <c r="K51" s="35"/>
    </row>
    <row r="52" spans="2:11" x14ac:dyDescent="0.3">
      <c r="B52" s="8" t="s">
        <v>966</v>
      </c>
      <c r="C52" s="57" t="s">
        <v>967</v>
      </c>
      <c r="D52" s="54" t="s">
        <v>968</v>
      </c>
      <c r="E52" s="6" t="s">
        <v>78</v>
      </c>
      <c r="F52" s="19">
        <v>7910</v>
      </c>
      <c r="G52" s="24">
        <v>201.37</v>
      </c>
      <c r="H52" s="24">
        <v>0.93</v>
      </c>
      <c r="I52" s="31"/>
      <c r="J52" s="31"/>
      <c r="K52" s="35"/>
    </row>
    <row r="53" spans="2:11" x14ac:dyDescent="0.3">
      <c r="B53" s="8" t="s">
        <v>1055</v>
      </c>
      <c r="C53" s="57" t="s">
        <v>1056</v>
      </c>
      <c r="D53" s="54" t="s">
        <v>1057</v>
      </c>
      <c r="E53" s="6" t="s">
        <v>86</v>
      </c>
      <c r="F53" s="19">
        <v>31483</v>
      </c>
      <c r="G53" s="24">
        <v>201.29</v>
      </c>
      <c r="H53" s="24">
        <v>0.93</v>
      </c>
      <c r="I53" s="31"/>
      <c r="J53" s="31"/>
      <c r="K53" s="35"/>
    </row>
    <row r="54" spans="2:11" x14ac:dyDescent="0.3">
      <c r="B54" s="8" t="s">
        <v>75</v>
      </c>
      <c r="C54" s="57" t="s">
        <v>76</v>
      </c>
      <c r="D54" s="54" t="s">
        <v>77</v>
      </c>
      <c r="E54" s="6" t="s">
        <v>78</v>
      </c>
      <c r="F54" s="19">
        <v>1795</v>
      </c>
      <c r="G54" s="24">
        <v>201.22</v>
      </c>
      <c r="H54" s="24">
        <v>0.93</v>
      </c>
      <c r="I54" s="31"/>
      <c r="J54" s="31"/>
      <c r="K54" s="35"/>
    </row>
    <row r="55" spans="2:11" x14ac:dyDescent="0.3">
      <c r="B55" s="8" t="s">
        <v>423</v>
      </c>
      <c r="C55" s="57" t="s">
        <v>424</v>
      </c>
      <c r="D55" s="54" t="s">
        <v>425</v>
      </c>
      <c r="E55" s="6" t="s">
        <v>426</v>
      </c>
      <c r="F55" s="19">
        <v>83828</v>
      </c>
      <c r="G55" s="24">
        <v>200.68</v>
      </c>
      <c r="H55" s="24">
        <v>0.93</v>
      </c>
      <c r="I55" s="31"/>
      <c r="J55" s="31"/>
      <c r="K55" s="35"/>
    </row>
    <row r="56" spans="2:11" x14ac:dyDescent="0.3">
      <c r="B56" s="8" t="s">
        <v>338</v>
      </c>
      <c r="C56" s="57" t="s">
        <v>339</v>
      </c>
      <c r="D56" s="54" t="s">
        <v>340</v>
      </c>
      <c r="E56" s="6" t="s">
        <v>50</v>
      </c>
      <c r="F56" s="19">
        <v>78752</v>
      </c>
      <c r="G56" s="24">
        <v>196.62</v>
      </c>
      <c r="H56" s="24">
        <v>0.91</v>
      </c>
      <c r="I56" s="31"/>
      <c r="J56" s="31"/>
      <c r="K56" s="35"/>
    </row>
    <row r="57" spans="2:11" x14ac:dyDescent="0.3">
      <c r="B57" s="8" t="s">
        <v>1045</v>
      </c>
      <c r="C57" s="57" t="s">
        <v>1046</v>
      </c>
      <c r="D57" s="54" t="s">
        <v>1047</v>
      </c>
      <c r="E57" s="6" t="s">
        <v>197</v>
      </c>
      <c r="F57" s="19">
        <v>19425</v>
      </c>
      <c r="G57" s="24">
        <v>192.99</v>
      </c>
      <c r="H57" s="24">
        <v>0.89</v>
      </c>
      <c r="I57" s="31"/>
      <c r="J57" s="31"/>
      <c r="K57" s="35"/>
    </row>
    <row r="58" spans="2:11" x14ac:dyDescent="0.3">
      <c r="B58" s="8" t="s">
        <v>551</v>
      </c>
      <c r="C58" s="57" t="s">
        <v>552</v>
      </c>
      <c r="D58" s="54" t="s">
        <v>553</v>
      </c>
      <c r="E58" s="6" t="s">
        <v>119</v>
      </c>
      <c r="F58" s="19">
        <v>57754</v>
      </c>
      <c r="G58" s="24">
        <v>192.84</v>
      </c>
      <c r="H58" s="24">
        <v>0.89</v>
      </c>
      <c r="I58" s="31"/>
      <c r="J58" s="31"/>
      <c r="K58" s="35"/>
    </row>
    <row r="59" spans="2:11" x14ac:dyDescent="0.3">
      <c r="B59" s="8" t="s">
        <v>104</v>
      </c>
      <c r="C59" s="57" t="s">
        <v>105</v>
      </c>
      <c r="D59" s="54" t="s">
        <v>106</v>
      </c>
      <c r="E59" s="6" t="s">
        <v>107</v>
      </c>
      <c r="F59" s="19">
        <v>30264</v>
      </c>
      <c r="G59" s="24">
        <v>191.72</v>
      </c>
      <c r="H59" s="24">
        <v>0.89</v>
      </c>
      <c r="I59" s="31"/>
      <c r="J59" s="31"/>
      <c r="K59" s="35"/>
    </row>
    <row r="60" spans="2:11" x14ac:dyDescent="0.3">
      <c r="C60" s="58" t="s">
        <v>175</v>
      </c>
      <c r="D60" s="54"/>
      <c r="E60" s="6"/>
      <c r="F60" s="19"/>
      <c r="G60" s="25">
        <v>21562.69</v>
      </c>
      <c r="H60" s="25">
        <v>99.8</v>
      </c>
      <c r="I60" s="31"/>
      <c r="J60" s="31"/>
      <c r="K60" s="35"/>
    </row>
    <row r="61" spans="2:11" x14ac:dyDescent="0.3">
      <c r="C61" s="57"/>
      <c r="D61" s="54"/>
      <c r="E61" s="6"/>
      <c r="F61" s="19"/>
      <c r="G61" s="24"/>
      <c r="H61" s="24"/>
      <c r="I61" s="31"/>
      <c r="J61" s="31"/>
      <c r="K61" s="35"/>
    </row>
    <row r="62" spans="2:11" x14ac:dyDescent="0.3">
      <c r="C62" s="58" t="s">
        <v>3</v>
      </c>
      <c r="D62" s="54"/>
      <c r="E62" s="6"/>
      <c r="F62" s="19"/>
      <c r="G62" s="24" t="s">
        <v>2</v>
      </c>
      <c r="H62" s="24" t="s">
        <v>2</v>
      </c>
      <c r="I62" s="31"/>
      <c r="J62" s="31"/>
      <c r="K62" s="35"/>
    </row>
    <row r="63" spans="2:11" x14ac:dyDescent="0.3">
      <c r="C63" s="57"/>
      <c r="D63" s="54"/>
      <c r="E63" s="6"/>
      <c r="F63" s="19"/>
      <c r="G63" s="24"/>
      <c r="H63" s="24"/>
      <c r="I63" s="31"/>
      <c r="J63" s="31"/>
      <c r="K63" s="35"/>
    </row>
    <row r="64" spans="2:11" x14ac:dyDescent="0.3">
      <c r="C64" s="58" t="s">
        <v>4</v>
      </c>
      <c r="D64" s="54"/>
      <c r="E64" s="6"/>
      <c r="F64" s="19"/>
      <c r="G64" s="24" t="s">
        <v>2</v>
      </c>
      <c r="H64" s="24" t="s">
        <v>2</v>
      </c>
      <c r="I64" s="31"/>
      <c r="J64" s="31"/>
      <c r="K64" s="35"/>
    </row>
    <row r="65" spans="3:11" x14ac:dyDescent="0.3">
      <c r="C65" s="57"/>
      <c r="D65" s="54"/>
      <c r="E65" s="6"/>
      <c r="F65" s="19"/>
      <c r="G65" s="24"/>
      <c r="H65" s="24"/>
      <c r="I65" s="31"/>
      <c r="J65" s="31"/>
      <c r="K65" s="35"/>
    </row>
    <row r="66" spans="3:11" x14ac:dyDescent="0.3">
      <c r="C66" s="58" t="s">
        <v>5</v>
      </c>
      <c r="D66" s="54"/>
      <c r="E66" s="6"/>
      <c r="F66" s="19"/>
      <c r="G66" s="24"/>
      <c r="H66" s="24"/>
      <c r="I66" s="31"/>
      <c r="J66" s="31"/>
      <c r="K66" s="35"/>
    </row>
    <row r="67" spans="3:11" x14ac:dyDescent="0.3">
      <c r="C67" s="57"/>
      <c r="D67" s="54"/>
      <c r="E67" s="6"/>
      <c r="F67" s="19"/>
      <c r="G67" s="24"/>
      <c r="H67" s="24"/>
      <c r="I67" s="31"/>
      <c r="J67" s="31"/>
      <c r="K67" s="35"/>
    </row>
    <row r="68" spans="3:11" x14ac:dyDescent="0.3">
      <c r="C68" s="58" t="s">
        <v>6</v>
      </c>
      <c r="D68" s="54"/>
      <c r="E68" s="6"/>
      <c r="F68" s="19"/>
      <c r="G68" s="24" t="s">
        <v>2</v>
      </c>
      <c r="H68" s="24" t="s">
        <v>2</v>
      </c>
      <c r="I68" s="31"/>
      <c r="J68" s="31"/>
      <c r="K68" s="35"/>
    </row>
    <row r="69" spans="3:11" x14ac:dyDescent="0.3">
      <c r="C69" s="57"/>
      <c r="D69" s="54"/>
      <c r="E69" s="6"/>
      <c r="F69" s="19"/>
      <c r="G69" s="24"/>
      <c r="H69" s="24"/>
      <c r="I69" s="31"/>
      <c r="J69" s="31"/>
      <c r="K69" s="35"/>
    </row>
    <row r="70" spans="3:11" x14ac:dyDescent="0.3">
      <c r="C70" s="58" t="s">
        <v>7</v>
      </c>
      <c r="D70" s="54"/>
      <c r="E70" s="6"/>
      <c r="F70" s="19"/>
      <c r="G70" s="24" t="s">
        <v>2</v>
      </c>
      <c r="H70" s="24" t="s">
        <v>2</v>
      </c>
      <c r="I70" s="31"/>
      <c r="J70" s="31"/>
      <c r="K70" s="35"/>
    </row>
    <row r="71" spans="3:11" x14ac:dyDescent="0.3">
      <c r="C71" s="57"/>
      <c r="D71" s="54"/>
      <c r="E71" s="6"/>
      <c r="F71" s="19"/>
      <c r="G71" s="24"/>
      <c r="H71" s="24"/>
      <c r="I71" s="31"/>
      <c r="J71" s="31"/>
      <c r="K71" s="35"/>
    </row>
    <row r="72" spans="3:11" x14ac:dyDescent="0.3">
      <c r="C72" s="58" t="s">
        <v>8</v>
      </c>
      <c r="D72" s="54"/>
      <c r="E72" s="6"/>
      <c r="F72" s="19"/>
      <c r="G72" s="24" t="s">
        <v>2</v>
      </c>
      <c r="H72" s="24" t="s">
        <v>2</v>
      </c>
      <c r="I72" s="31"/>
      <c r="J72" s="31"/>
      <c r="K72" s="35"/>
    </row>
    <row r="73" spans="3:11" x14ac:dyDescent="0.3">
      <c r="C73" s="57"/>
      <c r="D73" s="54"/>
      <c r="E73" s="6"/>
      <c r="F73" s="19"/>
      <c r="G73" s="24"/>
      <c r="H73" s="24"/>
      <c r="I73" s="31"/>
      <c r="J73" s="31"/>
      <c r="K73" s="35"/>
    </row>
    <row r="74" spans="3:11" x14ac:dyDescent="0.3">
      <c r="C74" s="58" t="s">
        <v>9</v>
      </c>
      <c r="D74" s="54"/>
      <c r="E74" s="6"/>
      <c r="F74" s="19"/>
      <c r="G74" s="24" t="s">
        <v>2</v>
      </c>
      <c r="H74" s="24" t="s">
        <v>2</v>
      </c>
      <c r="I74" s="31"/>
      <c r="J74" s="31"/>
      <c r="K74" s="35"/>
    </row>
    <row r="75" spans="3:11" x14ac:dyDescent="0.3">
      <c r="C75" s="57"/>
      <c r="D75" s="54"/>
      <c r="E75" s="6"/>
      <c r="F75" s="19"/>
      <c r="G75" s="24"/>
      <c r="H75" s="24"/>
      <c r="I75" s="31"/>
      <c r="J75" s="31"/>
      <c r="K75" s="35"/>
    </row>
    <row r="76" spans="3:11" x14ac:dyDescent="0.3">
      <c r="C76" s="58" t="s">
        <v>10</v>
      </c>
      <c r="D76" s="54"/>
      <c r="E76" s="6"/>
      <c r="F76" s="19"/>
      <c r="G76" s="24" t="s">
        <v>2</v>
      </c>
      <c r="H76" s="24" t="s">
        <v>2</v>
      </c>
      <c r="I76" s="31"/>
      <c r="J76" s="31"/>
      <c r="K76" s="35"/>
    </row>
    <row r="77" spans="3:11" x14ac:dyDescent="0.3">
      <c r="C77" s="57"/>
      <c r="D77" s="54"/>
      <c r="E77" s="6"/>
      <c r="F77" s="19"/>
      <c r="G77" s="24"/>
      <c r="H77" s="24"/>
      <c r="I77" s="31"/>
      <c r="J77" s="31"/>
      <c r="K77" s="35"/>
    </row>
    <row r="78" spans="3:11" x14ac:dyDescent="0.3">
      <c r="C78" s="58" t="s">
        <v>11</v>
      </c>
      <c r="D78" s="54"/>
      <c r="E78" s="6"/>
      <c r="F78" s="19"/>
      <c r="G78" s="24"/>
      <c r="H78" s="24"/>
      <c r="I78" s="31"/>
      <c r="J78" s="31"/>
      <c r="K78" s="35"/>
    </row>
    <row r="79" spans="3:11" x14ac:dyDescent="0.3">
      <c r="C79" s="57"/>
      <c r="D79" s="54"/>
      <c r="E79" s="6"/>
      <c r="F79" s="19"/>
      <c r="G79" s="24"/>
      <c r="H79" s="24"/>
      <c r="I79" s="31"/>
      <c r="J79" s="31"/>
      <c r="K79" s="35"/>
    </row>
    <row r="80" spans="3:11" x14ac:dyDescent="0.3">
      <c r="C80" s="58" t="s">
        <v>13</v>
      </c>
      <c r="D80" s="54"/>
      <c r="E80" s="6"/>
      <c r="F80" s="19"/>
      <c r="G80" s="24" t="s">
        <v>2</v>
      </c>
      <c r="H80" s="24" t="s">
        <v>2</v>
      </c>
      <c r="I80" s="31"/>
      <c r="J80" s="31"/>
      <c r="K80" s="35"/>
    </row>
    <row r="81" spans="1:11" x14ac:dyDescent="0.3">
      <c r="C81" s="57"/>
      <c r="D81" s="54"/>
      <c r="E81" s="6"/>
      <c r="F81" s="19"/>
      <c r="G81" s="24"/>
      <c r="H81" s="24"/>
      <c r="I81" s="31"/>
      <c r="J81" s="31"/>
      <c r="K81" s="35"/>
    </row>
    <row r="82" spans="1:11" x14ac:dyDescent="0.3">
      <c r="C82" s="58" t="s">
        <v>14</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15</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C86" s="58" t="s">
        <v>16</v>
      </c>
      <c r="D86" s="54"/>
      <c r="E86" s="6"/>
      <c r="F86" s="19"/>
      <c r="G86" s="24" t="s">
        <v>2</v>
      </c>
      <c r="H86" s="24" t="s">
        <v>2</v>
      </c>
      <c r="I86" s="31"/>
      <c r="J86" s="31"/>
      <c r="K86" s="35"/>
    </row>
    <row r="87" spans="1:11" x14ac:dyDescent="0.3">
      <c r="C87" s="57"/>
      <c r="D87" s="54"/>
      <c r="E87" s="6"/>
      <c r="F87" s="19"/>
      <c r="G87" s="24"/>
      <c r="H87" s="24"/>
      <c r="I87" s="31"/>
      <c r="J87" s="31"/>
      <c r="K87" s="35"/>
    </row>
    <row r="88" spans="1:11" x14ac:dyDescent="0.3">
      <c r="C88" s="58" t="s">
        <v>17</v>
      </c>
      <c r="D88" s="54"/>
      <c r="E88" s="6"/>
      <c r="F88" s="19"/>
      <c r="G88" s="24" t="s">
        <v>2</v>
      </c>
      <c r="H88" s="24" t="s">
        <v>2</v>
      </c>
      <c r="I88" s="31"/>
      <c r="J88" s="31"/>
      <c r="K88" s="35"/>
    </row>
    <row r="89" spans="1:11" x14ac:dyDescent="0.3">
      <c r="C89" s="57"/>
      <c r="D89" s="54"/>
      <c r="E89" s="6"/>
      <c r="F89" s="19"/>
      <c r="G89" s="24"/>
      <c r="H89" s="24"/>
      <c r="I89" s="31"/>
      <c r="J89" s="31"/>
      <c r="K89" s="35"/>
    </row>
    <row r="90" spans="1:11" x14ac:dyDescent="0.3">
      <c r="A90" s="10"/>
      <c r="B90" s="28"/>
      <c r="C90" s="58" t="s">
        <v>18</v>
      </c>
      <c r="D90" s="54"/>
      <c r="E90" s="6"/>
      <c r="F90" s="19"/>
      <c r="G90" s="24"/>
      <c r="H90" s="24"/>
      <c r="I90" s="31"/>
      <c r="J90" s="31"/>
      <c r="K90" s="35"/>
    </row>
    <row r="91" spans="1:11" x14ac:dyDescent="0.3">
      <c r="A91" s="28"/>
      <c r="B91" s="28"/>
      <c r="C91" s="58" t="s">
        <v>19</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20</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21</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A97" s="28"/>
      <c r="B97" s="28"/>
      <c r="C97" s="58" t="s">
        <v>22</v>
      </c>
      <c r="D97" s="54"/>
      <c r="E97" s="6"/>
      <c r="F97" s="19"/>
      <c r="G97" s="24" t="s">
        <v>2</v>
      </c>
      <c r="H97" s="24" t="s">
        <v>2</v>
      </c>
      <c r="I97" s="31"/>
      <c r="J97" s="31"/>
      <c r="K97" s="35"/>
    </row>
    <row r="98" spans="1:54" x14ac:dyDescent="0.3">
      <c r="A98" s="28"/>
      <c r="B98" s="28"/>
      <c r="C98" s="58"/>
      <c r="D98" s="54"/>
      <c r="E98" s="6"/>
      <c r="F98" s="19"/>
      <c r="G98" s="24"/>
      <c r="H98" s="24"/>
      <c r="I98" s="31"/>
      <c r="J98" s="31"/>
      <c r="K98" s="35"/>
    </row>
    <row r="99" spans="1:54" x14ac:dyDescent="0.3">
      <c r="A99" s="28"/>
      <c r="B99" s="28"/>
      <c r="C99" s="58" t="s">
        <v>23</v>
      </c>
      <c r="D99" s="54"/>
      <c r="E99" s="6"/>
      <c r="F99" s="19"/>
      <c r="G99" s="24" t="s">
        <v>2</v>
      </c>
      <c r="H99" s="24" t="s">
        <v>2</v>
      </c>
      <c r="I99" s="31"/>
      <c r="J99" s="31"/>
      <c r="K99" s="35"/>
    </row>
    <row r="100" spans="1:54" x14ac:dyDescent="0.3">
      <c r="A100" s="28"/>
      <c r="B100" s="28"/>
      <c r="C100" s="58"/>
      <c r="D100" s="54"/>
      <c r="E100" s="6"/>
      <c r="F100" s="19"/>
      <c r="G100" s="24"/>
      <c r="H100" s="24"/>
      <c r="I100" s="31"/>
      <c r="J100" s="31"/>
      <c r="K100" s="35"/>
    </row>
    <row r="101" spans="1:54" x14ac:dyDescent="0.3">
      <c r="C101" s="59" t="s">
        <v>24</v>
      </c>
      <c r="D101" s="54"/>
      <c r="E101" s="6"/>
      <c r="F101" s="19"/>
      <c r="G101" s="24"/>
      <c r="H101" s="24"/>
      <c r="I101" s="31"/>
      <c r="J101" s="31"/>
      <c r="K101" s="35"/>
    </row>
    <row r="102" spans="1:54" x14ac:dyDescent="0.3">
      <c r="B102" s="8" t="s">
        <v>187</v>
      </c>
      <c r="C102" s="57" t="s">
        <v>188</v>
      </c>
      <c r="D102" s="54"/>
      <c r="E102" s="6"/>
      <c r="F102" s="19"/>
      <c r="G102" s="24">
        <v>28.09</v>
      </c>
      <c r="H102" s="24">
        <v>0.13</v>
      </c>
      <c r="I102" s="31"/>
      <c r="J102" s="31"/>
      <c r="K102" s="35"/>
    </row>
    <row r="103" spans="1:54" x14ac:dyDescent="0.3">
      <c r="C103" s="58" t="s">
        <v>175</v>
      </c>
      <c r="D103" s="54"/>
      <c r="E103" s="6"/>
      <c r="F103" s="19"/>
      <c r="G103" s="25">
        <v>28.09</v>
      </c>
      <c r="H103" s="25">
        <v>0.13</v>
      </c>
      <c r="I103" s="31"/>
      <c r="J103" s="31"/>
      <c r="K103" s="35"/>
    </row>
    <row r="104" spans="1:54" x14ac:dyDescent="0.3">
      <c r="C104" s="57"/>
      <c r="D104" s="54"/>
      <c r="E104" s="6"/>
      <c r="F104" s="19"/>
      <c r="G104" s="24"/>
      <c r="H104" s="24"/>
      <c r="I104" s="31"/>
      <c r="J104" s="31"/>
      <c r="K104" s="35"/>
    </row>
    <row r="105" spans="1:54" x14ac:dyDescent="0.3">
      <c r="A105" s="10"/>
      <c r="B105" s="28"/>
      <c r="C105" s="58" t="s">
        <v>25</v>
      </c>
      <c r="D105" s="54"/>
      <c r="E105" s="6"/>
      <c r="F105" s="19"/>
      <c r="G105" s="24"/>
      <c r="H105" s="24"/>
      <c r="I105" s="31"/>
      <c r="J105" s="31"/>
      <c r="K105" s="35"/>
    </row>
    <row r="106" spans="1:54" s="2" customFormat="1" ht="13.8" x14ac:dyDescent="0.3">
      <c r="A106" s="28"/>
      <c r="B106" s="28"/>
      <c r="C106" s="57" t="s">
        <v>5128</v>
      </c>
      <c r="D106" s="54"/>
      <c r="E106" s="6"/>
      <c r="F106" s="19"/>
      <c r="G106" s="24" t="s">
        <v>2</v>
      </c>
      <c r="H106" s="24" t="s">
        <v>2</v>
      </c>
      <c r="I106" s="31"/>
      <c r="J106" s="31"/>
      <c r="K106" s="35"/>
      <c r="L106" s="3"/>
      <c r="AI106" s="3"/>
      <c r="AV106" s="3"/>
      <c r="AX106" s="3"/>
      <c r="BB106" s="3"/>
    </row>
    <row r="107" spans="1:54" x14ac:dyDescent="0.3">
      <c r="B107" s="8"/>
      <c r="C107" s="57" t="s">
        <v>189</v>
      </c>
      <c r="D107" s="54"/>
      <c r="E107" s="6"/>
      <c r="F107" s="19"/>
      <c r="G107" s="24">
        <v>8.9</v>
      </c>
      <c r="H107" s="24">
        <v>7.0000000000000007E-2</v>
      </c>
      <c r="I107" s="31"/>
      <c r="J107" s="31"/>
      <c r="K107" s="35"/>
    </row>
    <row r="108" spans="1:54" x14ac:dyDescent="0.3">
      <c r="C108" s="58" t="s">
        <v>175</v>
      </c>
      <c r="D108" s="54"/>
      <c r="E108" s="6"/>
      <c r="F108" s="19"/>
      <c r="G108" s="25">
        <v>8.9</v>
      </c>
      <c r="H108" s="25">
        <v>7.0000000000000007E-2</v>
      </c>
      <c r="I108" s="31"/>
      <c r="J108" s="31"/>
      <c r="K108" s="35"/>
    </row>
    <row r="109" spans="1:54" x14ac:dyDescent="0.3">
      <c r="C109" s="57"/>
      <c r="D109" s="54"/>
      <c r="E109" s="6"/>
      <c r="F109" s="19"/>
      <c r="G109" s="24"/>
      <c r="H109" s="24"/>
      <c r="I109" s="31"/>
      <c r="J109" s="31"/>
      <c r="K109" s="35"/>
    </row>
    <row r="110" spans="1:54" x14ac:dyDescent="0.3">
      <c r="C110" s="60" t="s">
        <v>190</v>
      </c>
      <c r="D110" s="55"/>
      <c r="E110" s="5"/>
      <c r="F110" s="20"/>
      <c r="G110" s="26">
        <v>21599.68</v>
      </c>
      <c r="H110" s="26">
        <v>99.999999999999986</v>
      </c>
      <c r="I110" s="32"/>
      <c r="J110" s="32"/>
      <c r="K110" s="36"/>
    </row>
    <row r="113" spans="3:11" x14ac:dyDescent="0.3">
      <c r="C113" s="1" t="s">
        <v>191</v>
      </c>
    </row>
    <row r="114" spans="3:11" x14ac:dyDescent="0.3">
      <c r="C114" s="37" t="s">
        <v>192</v>
      </c>
      <c r="D114" s="37"/>
      <c r="E114" s="37"/>
      <c r="F114" s="37"/>
      <c r="G114" s="37"/>
      <c r="H114" s="37"/>
      <c r="I114" s="37"/>
      <c r="J114" s="37"/>
      <c r="K114" s="37"/>
    </row>
    <row r="115" spans="3:11" x14ac:dyDescent="0.3">
      <c r="C115" s="2" t="s">
        <v>193</v>
      </c>
    </row>
    <row r="116" spans="3:11" x14ac:dyDescent="0.3">
      <c r="C116" s="2" t="s">
        <v>194</v>
      </c>
    </row>
    <row r="117" spans="3:11" ht="30" customHeight="1" x14ac:dyDescent="0.3">
      <c r="C117" s="82" t="s">
        <v>195</v>
      </c>
      <c r="D117" s="83"/>
      <c r="E117" s="83"/>
      <c r="F117" s="83"/>
      <c r="G117" s="83"/>
      <c r="H117" s="83"/>
      <c r="I117" s="83"/>
      <c r="J117" s="83"/>
      <c r="K117" s="83"/>
    </row>
    <row r="118" spans="3:11" x14ac:dyDescent="0.3">
      <c r="C118" s="2" t="s">
        <v>196</v>
      </c>
    </row>
    <row r="120" spans="3:11" x14ac:dyDescent="0.3">
      <c r="C120" s="1" t="s">
        <v>5237</v>
      </c>
      <c r="E120" s="80" t="s">
        <v>5238</v>
      </c>
    </row>
    <row r="121" spans="3:11" x14ac:dyDescent="0.3">
      <c r="E121" s="2" t="s">
        <v>5248</v>
      </c>
    </row>
  </sheetData>
  <mergeCells count="1">
    <mergeCell ref="C117:K117"/>
  </mergeCells>
  <hyperlinks>
    <hyperlink ref="J2" location="'Index'!A1" display="'Index'!A1" xr:uid="{9E241935-A5F0-408E-86E2-FF69075B9B9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2C0CF-53EB-4CF6-9614-29AA2EE24338}">
  <sheetPr codeName="Sheet1"/>
  <dimension ref="A1:IV84"/>
  <sheetViews>
    <sheetView showGridLines="0" zoomScale="90" zoomScaleNormal="90" workbookViewId="0">
      <pane ySplit="6" topLeftCell="A7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3128</v>
      </c>
      <c r="J2" s="38" t="s">
        <v>4884</v>
      </c>
    </row>
    <row r="3" spans="1:54" ht="16.2" x14ac:dyDescent="0.35">
      <c r="C3" s="1" t="s">
        <v>28</v>
      </c>
      <c r="D3" s="21" t="s">
        <v>3129</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3130</v>
      </c>
      <c r="C26" s="57" t="s">
        <v>3131</v>
      </c>
      <c r="D26" s="54" t="s">
        <v>3132</v>
      </c>
      <c r="E26" s="6" t="s">
        <v>186</v>
      </c>
      <c r="F26" s="19">
        <v>500000</v>
      </c>
      <c r="G26" s="24">
        <v>536.20000000000005</v>
      </c>
      <c r="H26" s="24">
        <v>10.86</v>
      </c>
      <c r="I26" s="31">
        <v>6.3052194000000004</v>
      </c>
      <c r="J26" s="31"/>
      <c r="K26" s="35"/>
    </row>
    <row r="27" spans="1:11" x14ac:dyDescent="0.3">
      <c r="B27" s="8" t="s">
        <v>3133</v>
      </c>
      <c r="C27" s="57" t="s">
        <v>3134</v>
      </c>
      <c r="D27" s="54" t="s">
        <v>3135</v>
      </c>
      <c r="E27" s="6" t="s">
        <v>186</v>
      </c>
      <c r="F27" s="19">
        <v>500000</v>
      </c>
      <c r="G27" s="24">
        <v>536.19000000000005</v>
      </c>
      <c r="H27" s="24">
        <v>10.86</v>
      </c>
      <c r="I27" s="31">
        <v>6.3054364999999999</v>
      </c>
      <c r="J27" s="31"/>
      <c r="K27" s="35"/>
    </row>
    <row r="28" spans="1:11" x14ac:dyDescent="0.3">
      <c r="B28" s="8" t="s">
        <v>3136</v>
      </c>
      <c r="C28" s="57" t="s">
        <v>3137</v>
      </c>
      <c r="D28" s="54" t="s">
        <v>3138</v>
      </c>
      <c r="E28" s="6" t="s">
        <v>186</v>
      </c>
      <c r="F28" s="19">
        <v>500000</v>
      </c>
      <c r="G28" s="24">
        <v>535.91</v>
      </c>
      <c r="H28" s="24">
        <v>10.85</v>
      </c>
      <c r="I28" s="31">
        <v>6.2731667</v>
      </c>
      <c r="J28" s="31"/>
      <c r="K28" s="35"/>
    </row>
    <row r="29" spans="1:11" x14ac:dyDescent="0.3">
      <c r="B29" s="8" t="s">
        <v>3139</v>
      </c>
      <c r="C29" s="57" t="s">
        <v>3140</v>
      </c>
      <c r="D29" s="54" t="s">
        <v>3141</v>
      </c>
      <c r="E29" s="6" t="s">
        <v>186</v>
      </c>
      <c r="F29" s="19">
        <v>500000</v>
      </c>
      <c r="G29" s="24">
        <v>535.24</v>
      </c>
      <c r="H29" s="24">
        <v>10.84</v>
      </c>
      <c r="I29" s="31">
        <v>6.2731667</v>
      </c>
      <c r="J29" s="31"/>
      <c r="K29" s="35"/>
    </row>
    <row r="30" spans="1:11" x14ac:dyDescent="0.3">
      <c r="B30" s="8" t="s">
        <v>3142</v>
      </c>
      <c r="C30" s="57" t="s">
        <v>3143</v>
      </c>
      <c r="D30" s="54" t="s">
        <v>3144</v>
      </c>
      <c r="E30" s="6" t="s">
        <v>186</v>
      </c>
      <c r="F30" s="19">
        <v>500000</v>
      </c>
      <c r="G30" s="24">
        <v>531.71</v>
      </c>
      <c r="H30" s="24">
        <v>10.77</v>
      </c>
      <c r="I30" s="31">
        <v>6.2628667</v>
      </c>
      <c r="J30" s="31"/>
      <c r="K30" s="35"/>
    </row>
    <row r="31" spans="1:11" x14ac:dyDescent="0.3">
      <c r="B31" s="8" t="s">
        <v>3145</v>
      </c>
      <c r="C31" s="57" t="s">
        <v>3146</v>
      </c>
      <c r="D31" s="54" t="s">
        <v>3147</v>
      </c>
      <c r="E31" s="6" t="s">
        <v>186</v>
      </c>
      <c r="F31" s="19">
        <v>400000</v>
      </c>
      <c r="G31" s="24">
        <v>425.24</v>
      </c>
      <c r="H31" s="24">
        <v>8.61</v>
      </c>
      <c r="I31" s="31">
        <v>6.2628667</v>
      </c>
      <c r="J31" s="31"/>
      <c r="K31" s="35"/>
    </row>
    <row r="32" spans="1:11" x14ac:dyDescent="0.3">
      <c r="C32" s="58" t="s">
        <v>175</v>
      </c>
      <c r="D32" s="54"/>
      <c r="E32" s="6"/>
      <c r="F32" s="19"/>
      <c r="G32" s="25">
        <v>3100.49</v>
      </c>
      <c r="H32" s="25">
        <v>62.79</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3148</v>
      </c>
      <c r="C44" s="57" t="s">
        <v>3149</v>
      </c>
      <c r="D44" s="54" t="s">
        <v>3150</v>
      </c>
      <c r="E44" s="6" t="s">
        <v>186</v>
      </c>
      <c r="F44" s="19">
        <v>600000</v>
      </c>
      <c r="G44" s="24">
        <v>488.39</v>
      </c>
      <c r="H44" s="24">
        <v>9.89</v>
      </c>
      <c r="I44" s="31">
        <v>5.9834531999999996</v>
      </c>
      <c r="J44" s="31"/>
      <c r="K44" s="35"/>
    </row>
    <row r="45" spans="1:11" x14ac:dyDescent="0.3">
      <c r="B45" s="8" t="s">
        <v>3151</v>
      </c>
      <c r="C45" s="57" t="s">
        <v>3152</v>
      </c>
      <c r="D45" s="54" t="s">
        <v>3153</v>
      </c>
      <c r="E45" s="6" t="s">
        <v>186</v>
      </c>
      <c r="F45" s="19">
        <v>328800</v>
      </c>
      <c r="G45" s="24">
        <v>269.44</v>
      </c>
      <c r="H45" s="24">
        <v>5.46</v>
      </c>
      <c r="I45" s="31">
        <v>5.9760441999999996</v>
      </c>
      <c r="J45" s="31"/>
      <c r="K45" s="35"/>
    </row>
    <row r="46" spans="1:11" x14ac:dyDescent="0.3">
      <c r="B46" s="8" t="s">
        <v>3154</v>
      </c>
      <c r="C46" s="57" t="s">
        <v>3155</v>
      </c>
      <c r="D46" s="54" t="s">
        <v>3156</v>
      </c>
      <c r="E46" s="6" t="s">
        <v>186</v>
      </c>
      <c r="F46" s="19">
        <v>310000</v>
      </c>
      <c r="G46" s="24">
        <v>247.53</v>
      </c>
      <c r="H46" s="24">
        <v>5.01</v>
      </c>
      <c r="I46" s="31">
        <v>6.1018901000000003</v>
      </c>
      <c r="J46" s="31"/>
      <c r="K46" s="35"/>
    </row>
    <row r="47" spans="1:11" x14ac:dyDescent="0.3">
      <c r="B47" s="8" t="s">
        <v>3157</v>
      </c>
      <c r="C47" s="57" t="s">
        <v>3158</v>
      </c>
      <c r="D47" s="54" t="s">
        <v>3159</v>
      </c>
      <c r="E47" s="6" t="s">
        <v>186</v>
      </c>
      <c r="F47" s="19">
        <v>278000</v>
      </c>
      <c r="G47" s="24">
        <v>233.4</v>
      </c>
      <c r="H47" s="24">
        <v>4.7300000000000004</v>
      </c>
      <c r="I47" s="31">
        <v>5.9397479000000004</v>
      </c>
      <c r="J47" s="31"/>
      <c r="K47" s="35"/>
    </row>
    <row r="48" spans="1:11" x14ac:dyDescent="0.3">
      <c r="B48" s="8" t="s">
        <v>3160</v>
      </c>
      <c r="C48" s="57" t="s">
        <v>3161</v>
      </c>
      <c r="D48" s="54" t="s">
        <v>3162</v>
      </c>
      <c r="E48" s="6" t="s">
        <v>186</v>
      </c>
      <c r="F48" s="19">
        <v>250000</v>
      </c>
      <c r="G48" s="24">
        <v>200.54</v>
      </c>
      <c r="H48" s="24">
        <v>4.0599999999999996</v>
      </c>
      <c r="I48" s="31">
        <v>6.0968983999999997</v>
      </c>
      <c r="J48" s="31"/>
      <c r="K48" s="35"/>
    </row>
    <row r="49" spans="1:11" x14ac:dyDescent="0.3">
      <c r="B49" s="8" t="s">
        <v>3163</v>
      </c>
      <c r="C49" s="57" t="s">
        <v>3164</v>
      </c>
      <c r="D49" s="54" t="s">
        <v>3165</v>
      </c>
      <c r="E49" s="6" t="s">
        <v>186</v>
      </c>
      <c r="F49" s="19">
        <v>125000</v>
      </c>
      <c r="G49" s="24">
        <v>101.82</v>
      </c>
      <c r="H49" s="24">
        <v>2.06</v>
      </c>
      <c r="I49" s="31">
        <v>5.9827329000000002</v>
      </c>
      <c r="J49" s="31"/>
      <c r="K49" s="35"/>
    </row>
    <row r="50" spans="1:11" x14ac:dyDescent="0.3">
      <c r="B50" s="8" t="s">
        <v>3166</v>
      </c>
      <c r="C50" s="57" t="s">
        <v>3167</v>
      </c>
      <c r="D50" s="54" t="s">
        <v>3168</v>
      </c>
      <c r="E50" s="6" t="s">
        <v>186</v>
      </c>
      <c r="F50" s="19">
        <v>110400</v>
      </c>
      <c r="G50" s="24">
        <v>88.26</v>
      </c>
      <c r="H50" s="24">
        <v>1.79</v>
      </c>
      <c r="I50" s="31">
        <v>6.1006036000000003</v>
      </c>
      <c r="J50" s="31"/>
      <c r="K50" s="35"/>
    </row>
    <row r="51" spans="1:11" x14ac:dyDescent="0.3">
      <c r="C51" s="58" t="s">
        <v>175</v>
      </c>
      <c r="D51" s="54"/>
      <c r="E51" s="6"/>
      <c r="F51" s="19"/>
      <c r="G51" s="25">
        <v>1629.38</v>
      </c>
      <c r="H51" s="25">
        <v>33</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187</v>
      </c>
      <c r="C65" s="57" t="s">
        <v>188</v>
      </c>
      <c r="D65" s="54"/>
      <c r="E65" s="6"/>
      <c r="F65" s="19"/>
      <c r="G65" s="24">
        <v>147.94999999999999</v>
      </c>
      <c r="H65" s="24">
        <v>3</v>
      </c>
      <c r="I65" s="31"/>
      <c r="J65" s="31"/>
      <c r="K65" s="35"/>
    </row>
    <row r="66" spans="1:54" x14ac:dyDescent="0.3">
      <c r="C66" s="58" t="s">
        <v>175</v>
      </c>
      <c r="D66" s="54"/>
      <c r="E66" s="6"/>
      <c r="F66" s="19"/>
      <c r="G66" s="25">
        <v>147.94999999999999</v>
      </c>
      <c r="H66" s="25">
        <v>3</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5128</v>
      </c>
      <c r="D69" s="54"/>
      <c r="E69" s="6"/>
      <c r="F69" s="19"/>
      <c r="G69" s="24" t="s">
        <v>2</v>
      </c>
      <c r="H69" s="24" t="s">
        <v>2</v>
      </c>
      <c r="I69" s="31"/>
      <c r="J69" s="31"/>
      <c r="K69" s="35"/>
      <c r="L69" s="3"/>
      <c r="AI69" s="3"/>
      <c r="AV69" s="3"/>
      <c r="AX69" s="3"/>
      <c r="BB69" s="3"/>
    </row>
    <row r="70" spans="1:54" x14ac:dyDescent="0.3">
      <c r="B70" s="8"/>
      <c r="C70" s="57" t="s">
        <v>189</v>
      </c>
      <c r="D70" s="54"/>
      <c r="E70" s="6"/>
      <c r="F70" s="19"/>
      <c r="G70" s="24">
        <v>59.85</v>
      </c>
      <c r="H70" s="24">
        <v>1.21</v>
      </c>
      <c r="I70" s="31"/>
      <c r="J70" s="31"/>
      <c r="K70" s="35"/>
    </row>
    <row r="71" spans="1:54" x14ac:dyDescent="0.3">
      <c r="C71" s="58" t="s">
        <v>175</v>
      </c>
      <c r="D71" s="54"/>
      <c r="E71" s="6"/>
      <c r="F71" s="19"/>
      <c r="G71" s="25">
        <v>59.85</v>
      </c>
      <c r="H71" s="25">
        <v>1.21</v>
      </c>
      <c r="I71" s="31"/>
      <c r="J71" s="31"/>
      <c r="K71" s="35"/>
    </row>
    <row r="72" spans="1:54" x14ac:dyDescent="0.3">
      <c r="C72" s="57"/>
      <c r="D72" s="54"/>
      <c r="E72" s="6"/>
      <c r="F72" s="19"/>
      <c r="G72" s="24"/>
      <c r="H72" s="24"/>
      <c r="I72" s="31"/>
      <c r="J72" s="31"/>
      <c r="K72" s="35"/>
    </row>
    <row r="73" spans="1:54" x14ac:dyDescent="0.3">
      <c r="C73" s="60" t="s">
        <v>190</v>
      </c>
      <c r="D73" s="55"/>
      <c r="E73" s="5"/>
      <c r="F73" s="20"/>
      <c r="G73" s="26">
        <v>4937.67</v>
      </c>
      <c r="H73" s="26">
        <v>99.999999999999986</v>
      </c>
      <c r="I73" s="32"/>
      <c r="J73" s="32"/>
      <c r="K73" s="36"/>
    </row>
    <row r="76" spans="1:54" x14ac:dyDescent="0.3">
      <c r="C76" s="1" t="s">
        <v>191</v>
      </c>
    </row>
    <row r="77" spans="1:54" x14ac:dyDescent="0.3">
      <c r="C77" s="37" t="s">
        <v>192</v>
      </c>
      <c r="D77" s="37"/>
      <c r="E77" s="37"/>
      <c r="F77" s="37"/>
      <c r="G77" s="37"/>
      <c r="H77" s="37"/>
      <c r="I77" s="37"/>
      <c r="J77" s="37"/>
      <c r="K77" s="37"/>
    </row>
    <row r="78" spans="1:54" x14ac:dyDescent="0.3">
      <c r="C78" s="2" t="s">
        <v>193</v>
      </c>
    </row>
    <row r="79" spans="1:54" x14ac:dyDescent="0.3">
      <c r="C79" s="2" t="s">
        <v>194</v>
      </c>
    </row>
    <row r="80" spans="1:54" ht="30" customHeight="1" x14ac:dyDescent="0.3">
      <c r="C80" s="82" t="s">
        <v>195</v>
      </c>
      <c r="D80" s="83"/>
      <c r="E80" s="83"/>
      <c r="F80" s="83"/>
      <c r="G80" s="83"/>
      <c r="H80" s="83"/>
      <c r="I80" s="83"/>
      <c r="J80" s="83"/>
      <c r="K80" s="83"/>
    </row>
    <row r="81" spans="3:5" x14ac:dyDescent="0.3">
      <c r="C81" s="2" t="s">
        <v>196</v>
      </c>
    </row>
    <row r="83" spans="3:5" x14ac:dyDescent="0.3">
      <c r="C83" s="1" t="s">
        <v>5237</v>
      </c>
      <c r="E83" s="80" t="s">
        <v>5238</v>
      </c>
    </row>
    <row r="84" spans="3:5" x14ac:dyDescent="0.3">
      <c r="E84" s="2" t="s">
        <v>5279</v>
      </c>
    </row>
  </sheetData>
  <mergeCells count="1">
    <mergeCell ref="C80:K80"/>
  </mergeCells>
  <hyperlinks>
    <hyperlink ref="J2" location="'Index'!A1" display="'Index'!A1" xr:uid="{998E44C4-C4A1-44C3-8AE6-5FC44F534EDD}"/>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A533-A70D-420B-8B18-94DE0016B15E}">
  <sheetPr codeName="Sheet1"/>
  <dimension ref="A1:IV82"/>
  <sheetViews>
    <sheetView showGridLines="0" zoomScale="90" zoomScaleNormal="90" workbookViewId="0">
      <pane ySplit="6" topLeftCell="A7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3169</v>
      </c>
      <c r="J2" s="38" t="s">
        <v>4884</v>
      </c>
    </row>
    <row r="3" spans="1:54" ht="16.2" x14ac:dyDescent="0.35">
      <c r="C3" s="1" t="s">
        <v>28</v>
      </c>
      <c r="D3" s="21" t="s">
        <v>3170</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3133</v>
      </c>
      <c r="C26" s="57" t="s">
        <v>3134</v>
      </c>
      <c r="D26" s="54" t="s">
        <v>3135</v>
      </c>
      <c r="E26" s="6" t="s">
        <v>186</v>
      </c>
      <c r="F26" s="19">
        <v>1000000</v>
      </c>
      <c r="G26" s="24">
        <v>1072.3900000000001</v>
      </c>
      <c r="H26" s="24">
        <v>30.03</v>
      </c>
      <c r="I26" s="31">
        <v>6.3054364999999999</v>
      </c>
      <c r="J26" s="31"/>
      <c r="K26" s="35"/>
    </row>
    <row r="27" spans="1:11" x14ac:dyDescent="0.3">
      <c r="B27" s="8" t="s">
        <v>3130</v>
      </c>
      <c r="C27" s="57" t="s">
        <v>3131</v>
      </c>
      <c r="D27" s="54" t="s">
        <v>3132</v>
      </c>
      <c r="E27" s="6" t="s">
        <v>186</v>
      </c>
      <c r="F27" s="19">
        <v>500000</v>
      </c>
      <c r="G27" s="24">
        <v>536.20000000000005</v>
      </c>
      <c r="H27" s="24">
        <v>15.01</v>
      </c>
      <c r="I27" s="31">
        <v>6.3052194000000004</v>
      </c>
      <c r="J27" s="31"/>
      <c r="K27" s="35"/>
    </row>
    <row r="28" spans="1:11" x14ac:dyDescent="0.3">
      <c r="B28" s="8" t="s">
        <v>3171</v>
      </c>
      <c r="C28" s="57" t="s">
        <v>3172</v>
      </c>
      <c r="D28" s="54" t="s">
        <v>3173</v>
      </c>
      <c r="E28" s="6" t="s">
        <v>186</v>
      </c>
      <c r="F28" s="19">
        <v>500000</v>
      </c>
      <c r="G28" s="24">
        <v>532.79999999999995</v>
      </c>
      <c r="H28" s="24">
        <v>14.92</v>
      </c>
      <c r="I28" s="31">
        <v>6.3124314999999998</v>
      </c>
      <c r="J28" s="31"/>
      <c r="K28" s="35"/>
    </row>
    <row r="29" spans="1:11" x14ac:dyDescent="0.3">
      <c r="B29" s="8" t="s">
        <v>3174</v>
      </c>
      <c r="C29" s="57" t="s">
        <v>3175</v>
      </c>
      <c r="D29" s="54" t="s">
        <v>3176</v>
      </c>
      <c r="E29" s="6" t="s">
        <v>186</v>
      </c>
      <c r="F29" s="19">
        <v>94400</v>
      </c>
      <c r="G29" s="24">
        <v>100.64</v>
      </c>
      <c r="H29" s="24">
        <v>2.82</v>
      </c>
      <c r="I29" s="31">
        <v>6.2731667</v>
      </c>
      <c r="J29" s="31"/>
      <c r="K29" s="35"/>
    </row>
    <row r="30" spans="1:11" x14ac:dyDescent="0.3">
      <c r="C30" s="58" t="s">
        <v>175</v>
      </c>
      <c r="D30" s="54"/>
      <c r="E30" s="6"/>
      <c r="F30" s="19"/>
      <c r="G30" s="25">
        <v>2242.0300000000002</v>
      </c>
      <c r="H30" s="25">
        <v>62.78</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3160</v>
      </c>
      <c r="C42" s="57" t="s">
        <v>3161</v>
      </c>
      <c r="D42" s="54" t="s">
        <v>3162</v>
      </c>
      <c r="E42" s="6" t="s">
        <v>186</v>
      </c>
      <c r="F42" s="19">
        <v>250000</v>
      </c>
      <c r="G42" s="24">
        <v>200.54</v>
      </c>
      <c r="H42" s="24">
        <v>5.62</v>
      </c>
      <c r="I42" s="31">
        <v>6.0968983999999997</v>
      </c>
      <c r="J42" s="31"/>
      <c r="K42" s="35"/>
    </row>
    <row r="43" spans="1:11" x14ac:dyDescent="0.3">
      <c r="B43" s="8" t="s">
        <v>3177</v>
      </c>
      <c r="C43" s="57" t="s">
        <v>3178</v>
      </c>
      <c r="D43" s="54" t="s">
        <v>3179</v>
      </c>
      <c r="E43" s="6" t="s">
        <v>186</v>
      </c>
      <c r="F43" s="19">
        <v>250000</v>
      </c>
      <c r="G43" s="24">
        <v>197.94</v>
      </c>
      <c r="H43" s="24">
        <v>5.54</v>
      </c>
      <c r="I43" s="31">
        <v>6.1208860999999999</v>
      </c>
      <c r="J43" s="31"/>
      <c r="K43" s="35"/>
    </row>
    <row r="44" spans="1:11" x14ac:dyDescent="0.3">
      <c r="B44" s="8" t="s">
        <v>3157</v>
      </c>
      <c r="C44" s="57" t="s">
        <v>3158</v>
      </c>
      <c r="D44" s="54" t="s">
        <v>3159</v>
      </c>
      <c r="E44" s="6" t="s">
        <v>186</v>
      </c>
      <c r="F44" s="19">
        <v>197000</v>
      </c>
      <c r="G44" s="24">
        <v>165.4</v>
      </c>
      <c r="H44" s="24">
        <v>4.63</v>
      </c>
      <c r="I44" s="31">
        <v>5.9397479000000004</v>
      </c>
      <c r="J44" s="31"/>
      <c r="K44" s="35"/>
    </row>
    <row r="45" spans="1:11" x14ac:dyDescent="0.3">
      <c r="B45" s="8" t="s">
        <v>3148</v>
      </c>
      <c r="C45" s="57" t="s">
        <v>3149</v>
      </c>
      <c r="D45" s="54" t="s">
        <v>3150</v>
      </c>
      <c r="E45" s="6" t="s">
        <v>186</v>
      </c>
      <c r="F45" s="19">
        <v>200000</v>
      </c>
      <c r="G45" s="24">
        <v>162.80000000000001</v>
      </c>
      <c r="H45" s="24">
        <v>4.5599999999999996</v>
      </c>
      <c r="I45" s="31">
        <v>5.9834531999999996</v>
      </c>
      <c r="J45" s="31"/>
      <c r="K45" s="35"/>
    </row>
    <row r="46" spans="1:11" x14ac:dyDescent="0.3">
      <c r="B46" s="8" t="s">
        <v>3180</v>
      </c>
      <c r="C46" s="57" t="s">
        <v>3181</v>
      </c>
      <c r="D46" s="54" t="s">
        <v>3182</v>
      </c>
      <c r="E46" s="6" t="s">
        <v>186</v>
      </c>
      <c r="F46" s="19">
        <v>200000</v>
      </c>
      <c r="G46" s="24">
        <v>162.77000000000001</v>
      </c>
      <c r="H46" s="24">
        <v>4.5599999999999996</v>
      </c>
      <c r="I46" s="31">
        <v>5.9836076</v>
      </c>
      <c r="J46" s="31"/>
      <c r="K46" s="35"/>
    </row>
    <row r="47" spans="1:11" x14ac:dyDescent="0.3">
      <c r="B47" s="8" t="s">
        <v>3183</v>
      </c>
      <c r="C47" s="57" t="s">
        <v>3184</v>
      </c>
      <c r="D47" s="54" t="s">
        <v>3185</v>
      </c>
      <c r="E47" s="6" t="s">
        <v>186</v>
      </c>
      <c r="F47" s="19">
        <v>185000</v>
      </c>
      <c r="G47" s="24">
        <v>150.51</v>
      </c>
      <c r="H47" s="24">
        <v>4.21</v>
      </c>
      <c r="I47" s="31">
        <v>5.9840191999999996</v>
      </c>
      <c r="J47" s="31"/>
      <c r="K47" s="35"/>
    </row>
    <row r="48" spans="1:11" x14ac:dyDescent="0.3">
      <c r="B48" s="8" t="s">
        <v>3163</v>
      </c>
      <c r="C48" s="57" t="s">
        <v>3164</v>
      </c>
      <c r="D48" s="54" t="s">
        <v>3165</v>
      </c>
      <c r="E48" s="6" t="s">
        <v>186</v>
      </c>
      <c r="F48" s="19">
        <v>175000</v>
      </c>
      <c r="G48" s="24">
        <v>142.54</v>
      </c>
      <c r="H48" s="24">
        <v>3.99</v>
      </c>
      <c r="I48" s="31">
        <v>5.9827329000000002</v>
      </c>
      <c r="J48" s="31"/>
      <c r="K48" s="35"/>
    </row>
    <row r="49" spans="1:11" x14ac:dyDescent="0.3">
      <c r="C49" s="58" t="s">
        <v>175</v>
      </c>
      <c r="D49" s="54"/>
      <c r="E49" s="6"/>
      <c r="F49" s="19"/>
      <c r="G49" s="25">
        <v>1182.5</v>
      </c>
      <c r="H49" s="25">
        <v>33.11</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187</v>
      </c>
      <c r="C63" s="57" t="s">
        <v>188</v>
      </c>
      <c r="D63" s="54"/>
      <c r="E63" s="6"/>
      <c r="F63" s="19"/>
      <c r="G63" s="24">
        <v>102.9</v>
      </c>
      <c r="H63" s="24">
        <v>2.88</v>
      </c>
      <c r="I63" s="31"/>
      <c r="J63" s="31"/>
      <c r="K63" s="35"/>
    </row>
    <row r="64" spans="1:11" x14ac:dyDescent="0.3">
      <c r="C64" s="58" t="s">
        <v>175</v>
      </c>
      <c r="D64" s="54"/>
      <c r="E64" s="6"/>
      <c r="F64" s="19"/>
      <c r="G64" s="25">
        <v>102.9</v>
      </c>
      <c r="H64" s="25">
        <v>2.88</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5128</v>
      </c>
      <c r="D67" s="54"/>
      <c r="E67" s="6"/>
      <c r="F67" s="19"/>
      <c r="G67" s="24" t="s">
        <v>2</v>
      </c>
      <c r="H67" s="24" t="s">
        <v>2</v>
      </c>
      <c r="I67" s="31"/>
      <c r="J67" s="31"/>
      <c r="K67" s="35"/>
      <c r="L67" s="3"/>
      <c r="AI67" s="3"/>
      <c r="AV67" s="3"/>
      <c r="AX67" s="3"/>
      <c r="BB67" s="3"/>
    </row>
    <row r="68" spans="1:54" x14ac:dyDescent="0.3">
      <c r="B68" s="8"/>
      <c r="C68" s="57" t="s">
        <v>189</v>
      </c>
      <c r="D68" s="54"/>
      <c r="E68" s="6"/>
      <c r="F68" s="19"/>
      <c r="G68" s="24">
        <v>43.99</v>
      </c>
      <c r="H68" s="24">
        <v>1.23</v>
      </c>
      <c r="I68" s="31"/>
      <c r="J68" s="31"/>
      <c r="K68" s="35"/>
    </row>
    <row r="69" spans="1:54" x14ac:dyDescent="0.3">
      <c r="C69" s="58" t="s">
        <v>175</v>
      </c>
      <c r="D69" s="54"/>
      <c r="E69" s="6"/>
      <c r="F69" s="19"/>
      <c r="G69" s="25">
        <v>43.99</v>
      </c>
      <c r="H69" s="25">
        <v>1.23</v>
      </c>
      <c r="I69" s="31"/>
      <c r="J69" s="31"/>
      <c r="K69" s="35"/>
    </row>
    <row r="70" spans="1:54" x14ac:dyDescent="0.3">
      <c r="C70" s="57"/>
      <c r="D70" s="54"/>
      <c r="E70" s="6"/>
      <c r="F70" s="19"/>
      <c r="G70" s="24"/>
      <c r="H70" s="24"/>
      <c r="I70" s="31"/>
      <c r="J70" s="31"/>
      <c r="K70" s="35"/>
    </row>
    <row r="71" spans="1:54" x14ac:dyDescent="0.3">
      <c r="C71" s="60" t="s">
        <v>190</v>
      </c>
      <c r="D71" s="55"/>
      <c r="E71" s="5"/>
      <c r="F71" s="20"/>
      <c r="G71" s="26">
        <v>3571.42</v>
      </c>
      <c r="H71" s="26">
        <v>100</v>
      </c>
      <c r="I71" s="32"/>
      <c r="J71" s="32"/>
      <c r="K71" s="36"/>
    </row>
    <row r="74" spans="1:54" x14ac:dyDescent="0.3">
      <c r="C74" s="1" t="s">
        <v>191</v>
      </c>
    </row>
    <row r="75" spans="1:54" x14ac:dyDescent="0.3">
      <c r="C75" s="37" t="s">
        <v>192</v>
      </c>
      <c r="D75" s="37"/>
      <c r="E75" s="37"/>
      <c r="F75" s="37"/>
      <c r="G75" s="37"/>
      <c r="H75" s="37"/>
      <c r="I75" s="37"/>
      <c r="J75" s="37"/>
      <c r="K75" s="37"/>
    </row>
    <row r="76" spans="1:54" x14ac:dyDescent="0.3">
      <c r="C76" s="2" t="s">
        <v>193</v>
      </c>
    </row>
    <row r="77" spans="1:54" x14ac:dyDescent="0.3">
      <c r="C77" s="2" t="s">
        <v>194</v>
      </c>
    </row>
    <row r="78" spans="1:54" ht="30" customHeight="1" x14ac:dyDescent="0.3">
      <c r="C78" s="82" t="s">
        <v>195</v>
      </c>
      <c r="D78" s="83"/>
      <c r="E78" s="83"/>
      <c r="F78" s="83"/>
      <c r="G78" s="83"/>
      <c r="H78" s="83"/>
      <c r="I78" s="83"/>
      <c r="J78" s="83"/>
      <c r="K78" s="83"/>
    </row>
    <row r="79" spans="1:54" x14ac:dyDescent="0.3">
      <c r="C79" s="2" t="s">
        <v>196</v>
      </c>
    </row>
    <row r="81" spans="3:5" x14ac:dyDescent="0.3">
      <c r="C81" s="1" t="s">
        <v>5237</v>
      </c>
      <c r="E81" s="80" t="s">
        <v>5238</v>
      </c>
    </row>
    <row r="82" spans="3:5" x14ac:dyDescent="0.3">
      <c r="E82" s="2" t="s">
        <v>5279</v>
      </c>
    </row>
  </sheetData>
  <mergeCells count="1">
    <mergeCell ref="C78:K78"/>
  </mergeCells>
  <hyperlinks>
    <hyperlink ref="J2" location="'Index'!A1" display="'Index'!A1" xr:uid="{125FEB73-9195-4B12-8EA5-371FD7244AAD}"/>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71765-1633-49ED-8CA5-20E24FA861B9}">
  <sheetPr codeName="Sheet1"/>
  <dimension ref="A1:IV77"/>
  <sheetViews>
    <sheetView showGridLines="0" zoomScale="90" zoomScaleNormal="90" workbookViewId="0">
      <pane ySplit="6" topLeftCell="A6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3186</v>
      </c>
      <c r="J2" s="38" t="s">
        <v>4884</v>
      </c>
    </row>
    <row r="3" spans="1:54" ht="16.2" x14ac:dyDescent="0.35">
      <c r="C3" s="1" t="s">
        <v>28</v>
      </c>
      <c r="D3" s="21" t="s">
        <v>3187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3188</v>
      </c>
      <c r="C26" s="57" t="s">
        <v>3189</v>
      </c>
      <c r="D26" s="54" t="s">
        <v>3190</v>
      </c>
      <c r="E26" s="6" t="s">
        <v>186</v>
      </c>
      <c r="F26" s="19">
        <v>1950000</v>
      </c>
      <c r="G26" s="24">
        <v>1995.31</v>
      </c>
      <c r="H26" s="24">
        <v>70.150000000000006</v>
      </c>
      <c r="I26" s="31">
        <v>6.3647266</v>
      </c>
      <c r="J26" s="31"/>
      <c r="K26" s="35"/>
    </row>
    <row r="27" spans="1:11" x14ac:dyDescent="0.3">
      <c r="C27" s="58" t="s">
        <v>175</v>
      </c>
      <c r="D27" s="54"/>
      <c r="E27" s="6"/>
      <c r="F27" s="19"/>
      <c r="G27" s="25">
        <v>1995.31</v>
      </c>
      <c r="H27" s="25">
        <v>70.150000000000006</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3191</v>
      </c>
      <c r="C39" s="57" t="s">
        <v>3192</v>
      </c>
      <c r="D39" s="54" t="s">
        <v>3193</v>
      </c>
      <c r="E39" s="6" t="s">
        <v>186</v>
      </c>
      <c r="F39" s="19">
        <v>315000</v>
      </c>
      <c r="G39" s="24">
        <v>243.77</v>
      </c>
      <c r="H39" s="24">
        <v>8.57</v>
      </c>
      <c r="I39" s="31">
        <v>6.1440725</v>
      </c>
      <c r="J39" s="31"/>
      <c r="K39" s="35"/>
    </row>
    <row r="40" spans="1:11" x14ac:dyDescent="0.3">
      <c r="B40" s="8" t="s">
        <v>3157</v>
      </c>
      <c r="C40" s="57" t="s">
        <v>3158</v>
      </c>
      <c r="D40" s="54" t="s">
        <v>3159</v>
      </c>
      <c r="E40" s="6" t="s">
        <v>186</v>
      </c>
      <c r="F40" s="19">
        <v>200000</v>
      </c>
      <c r="G40" s="24">
        <v>167.92</v>
      </c>
      <c r="H40" s="24">
        <v>5.9</v>
      </c>
      <c r="I40" s="31">
        <v>5.9397479000000004</v>
      </c>
      <c r="J40" s="31"/>
      <c r="K40" s="35"/>
    </row>
    <row r="41" spans="1:11" x14ac:dyDescent="0.3">
      <c r="B41" s="8" t="s">
        <v>3194</v>
      </c>
      <c r="C41" s="57" t="s">
        <v>3195</v>
      </c>
      <c r="D41" s="54" t="s">
        <v>3196</v>
      </c>
      <c r="E41" s="6" t="s">
        <v>186</v>
      </c>
      <c r="F41" s="19">
        <v>150000</v>
      </c>
      <c r="G41" s="24">
        <v>111.89</v>
      </c>
      <c r="H41" s="24">
        <v>3.93</v>
      </c>
      <c r="I41" s="31">
        <v>6.1768681000000001</v>
      </c>
      <c r="J41" s="31"/>
      <c r="K41" s="35"/>
    </row>
    <row r="42" spans="1:11" x14ac:dyDescent="0.3">
      <c r="B42" s="8" t="s">
        <v>3177</v>
      </c>
      <c r="C42" s="57" t="s">
        <v>3178</v>
      </c>
      <c r="D42" s="54" t="s">
        <v>3179</v>
      </c>
      <c r="E42" s="6" t="s">
        <v>186</v>
      </c>
      <c r="F42" s="19">
        <v>125000</v>
      </c>
      <c r="G42" s="24">
        <v>98.97</v>
      </c>
      <c r="H42" s="24">
        <v>3.48</v>
      </c>
      <c r="I42" s="31">
        <v>6.1208860999999999</v>
      </c>
      <c r="J42" s="31"/>
      <c r="K42" s="35"/>
    </row>
    <row r="43" spans="1:11" x14ac:dyDescent="0.3">
      <c r="B43" s="8" t="s">
        <v>3197</v>
      </c>
      <c r="C43" s="57" t="s">
        <v>3198</v>
      </c>
      <c r="D43" s="54" t="s">
        <v>3199</v>
      </c>
      <c r="E43" s="6" t="s">
        <v>186</v>
      </c>
      <c r="F43" s="19">
        <v>125000</v>
      </c>
      <c r="G43" s="24">
        <v>95.39</v>
      </c>
      <c r="H43" s="24">
        <v>3.35</v>
      </c>
      <c r="I43" s="31">
        <v>6.1368210000000003</v>
      </c>
      <c r="J43" s="31"/>
      <c r="K43" s="35"/>
    </row>
    <row r="44" spans="1:11" x14ac:dyDescent="0.3">
      <c r="C44" s="58" t="s">
        <v>175</v>
      </c>
      <c r="D44" s="54"/>
      <c r="E44" s="6"/>
      <c r="F44" s="19"/>
      <c r="G44" s="25">
        <v>717.94</v>
      </c>
      <c r="H44" s="25">
        <v>25.23</v>
      </c>
      <c r="I44" s="31"/>
      <c r="J44" s="31"/>
      <c r="K44" s="35"/>
    </row>
    <row r="45" spans="1:11" x14ac:dyDescent="0.3">
      <c r="C45" s="57"/>
      <c r="D45" s="54"/>
      <c r="E45" s="6"/>
      <c r="F45" s="19"/>
      <c r="G45" s="24"/>
      <c r="H45" s="24"/>
      <c r="I45" s="31"/>
      <c r="J45" s="31"/>
      <c r="K45" s="35"/>
    </row>
    <row r="46" spans="1:11" x14ac:dyDescent="0.3">
      <c r="A46" s="10"/>
      <c r="B46" s="28"/>
      <c r="C46" s="58" t="s">
        <v>18</v>
      </c>
      <c r="D46" s="54"/>
      <c r="E46" s="6"/>
      <c r="F46" s="19"/>
      <c r="G46" s="24"/>
      <c r="H46" s="24"/>
      <c r="I46" s="31"/>
      <c r="J46" s="31"/>
      <c r="K46" s="35"/>
    </row>
    <row r="47" spans="1:11" x14ac:dyDescent="0.3">
      <c r="A47" s="28"/>
      <c r="B47" s="28"/>
      <c r="C47" s="58" t="s">
        <v>19</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20</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21</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22</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A55" s="28"/>
      <c r="B55" s="28"/>
      <c r="C55" s="58" t="s">
        <v>23</v>
      </c>
      <c r="D55" s="54"/>
      <c r="E55" s="6"/>
      <c r="F55" s="19"/>
      <c r="G55" s="24" t="s">
        <v>2</v>
      </c>
      <c r="H55" s="24" t="s">
        <v>2</v>
      </c>
      <c r="I55" s="31"/>
      <c r="J55" s="31"/>
      <c r="K55" s="35"/>
    </row>
    <row r="56" spans="1:54" x14ac:dyDescent="0.3">
      <c r="A56" s="28"/>
      <c r="B56" s="28"/>
      <c r="C56" s="58"/>
      <c r="D56" s="54"/>
      <c r="E56" s="6"/>
      <c r="F56" s="19"/>
      <c r="G56" s="24"/>
      <c r="H56" s="24"/>
      <c r="I56" s="31"/>
      <c r="J56" s="31"/>
      <c r="K56" s="35"/>
    </row>
    <row r="57" spans="1:54" x14ac:dyDescent="0.3">
      <c r="C57" s="59" t="s">
        <v>24</v>
      </c>
      <c r="D57" s="54"/>
      <c r="E57" s="6"/>
      <c r="F57" s="19"/>
      <c r="G57" s="24"/>
      <c r="H57" s="24"/>
      <c r="I57" s="31"/>
      <c r="J57" s="31"/>
      <c r="K57" s="35"/>
    </row>
    <row r="58" spans="1:54" x14ac:dyDescent="0.3">
      <c r="B58" s="8" t="s">
        <v>187</v>
      </c>
      <c r="C58" s="57" t="s">
        <v>188</v>
      </c>
      <c r="D58" s="54"/>
      <c r="E58" s="6"/>
      <c r="F58" s="19"/>
      <c r="G58" s="24">
        <v>91.56</v>
      </c>
      <c r="H58" s="24">
        <v>3.22</v>
      </c>
      <c r="I58" s="31"/>
      <c r="J58" s="31"/>
      <c r="K58" s="35"/>
    </row>
    <row r="59" spans="1:54" x14ac:dyDescent="0.3">
      <c r="C59" s="58" t="s">
        <v>175</v>
      </c>
      <c r="D59" s="54"/>
      <c r="E59" s="6"/>
      <c r="F59" s="19"/>
      <c r="G59" s="25">
        <v>91.56</v>
      </c>
      <c r="H59" s="25">
        <v>3.22</v>
      </c>
      <c r="I59" s="31"/>
      <c r="J59" s="31"/>
      <c r="K59" s="35"/>
    </row>
    <row r="60" spans="1:54" x14ac:dyDescent="0.3">
      <c r="C60" s="57"/>
      <c r="D60" s="54"/>
      <c r="E60" s="6"/>
      <c r="F60" s="19"/>
      <c r="G60" s="24"/>
      <c r="H60" s="24"/>
      <c r="I60" s="31"/>
      <c r="J60" s="31"/>
      <c r="K60" s="35"/>
    </row>
    <row r="61" spans="1:54" x14ac:dyDescent="0.3">
      <c r="A61" s="10"/>
      <c r="B61" s="28"/>
      <c r="C61" s="58" t="s">
        <v>25</v>
      </c>
      <c r="D61" s="54"/>
      <c r="E61" s="6"/>
      <c r="F61" s="19"/>
      <c r="G61" s="24"/>
      <c r="H61" s="24"/>
      <c r="I61" s="31"/>
      <c r="J61" s="31"/>
      <c r="K61" s="35"/>
    </row>
    <row r="62" spans="1:54" s="2" customFormat="1" ht="13.8" x14ac:dyDescent="0.3">
      <c r="A62" s="28"/>
      <c r="B62" s="28"/>
      <c r="C62" s="57" t="s">
        <v>5128</v>
      </c>
      <c r="D62" s="54"/>
      <c r="E62" s="6"/>
      <c r="F62" s="19"/>
      <c r="G62" s="24" t="s">
        <v>2</v>
      </c>
      <c r="H62" s="24" t="s">
        <v>2</v>
      </c>
      <c r="I62" s="31"/>
      <c r="J62" s="31"/>
      <c r="K62" s="35"/>
      <c r="L62" s="3"/>
      <c r="AI62" s="3"/>
      <c r="AV62" s="3"/>
      <c r="AX62" s="3"/>
      <c r="BB62" s="3"/>
    </row>
    <row r="63" spans="1:54" x14ac:dyDescent="0.3">
      <c r="B63" s="8"/>
      <c r="C63" s="57" t="s">
        <v>189</v>
      </c>
      <c r="D63" s="54"/>
      <c r="E63" s="6"/>
      <c r="F63" s="19"/>
      <c r="G63" s="24">
        <v>39.58</v>
      </c>
      <c r="H63" s="24">
        <v>1.4</v>
      </c>
      <c r="I63" s="31"/>
      <c r="J63" s="31"/>
      <c r="K63" s="35"/>
    </row>
    <row r="64" spans="1:54" x14ac:dyDescent="0.3">
      <c r="C64" s="58" t="s">
        <v>175</v>
      </c>
      <c r="D64" s="54"/>
      <c r="E64" s="6"/>
      <c r="F64" s="19"/>
      <c r="G64" s="25">
        <v>39.58</v>
      </c>
      <c r="H64" s="25">
        <v>1.4</v>
      </c>
      <c r="I64" s="31"/>
      <c r="J64" s="31"/>
      <c r="K64" s="35"/>
    </row>
    <row r="65" spans="3:11" x14ac:dyDescent="0.3">
      <c r="C65" s="57"/>
      <c r="D65" s="54"/>
      <c r="E65" s="6"/>
      <c r="F65" s="19"/>
      <c r="G65" s="24"/>
      <c r="H65" s="24"/>
      <c r="I65" s="31"/>
      <c r="J65" s="31"/>
      <c r="K65" s="35"/>
    </row>
    <row r="66" spans="3:11" x14ac:dyDescent="0.3">
      <c r="C66" s="60" t="s">
        <v>190</v>
      </c>
      <c r="D66" s="55"/>
      <c r="E66" s="5"/>
      <c r="F66" s="20"/>
      <c r="G66" s="26">
        <v>2844.39</v>
      </c>
      <c r="H66" s="26">
        <v>100.00000000000001</v>
      </c>
      <c r="I66" s="32"/>
      <c r="J66" s="32"/>
      <c r="K66" s="36"/>
    </row>
    <row r="69" spans="3:11" x14ac:dyDescent="0.3">
      <c r="C69" s="1" t="s">
        <v>191</v>
      </c>
    </row>
    <row r="70" spans="3:11" x14ac:dyDescent="0.3">
      <c r="C70" s="37" t="s">
        <v>192</v>
      </c>
      <c r="D70" s="37"/>
      <c r="E70" s="37"/>
      <c r="F70" s="37"/>
      <c r="G70" s="37"/>
      <c r="H70" s="37"/>
      <c r="I70" s="37"/>
      <c r="J70" s="37"/>
      <c r="K70" s="37"/>
    </row>
    <row r="71" spans="3:11" x14ac:dyDescent="0.3">
      <c r="C71" s="2" t="s">
        <v>193</v>
      </c>
    </row>
    <row r="72" spans="3:11" x14ac:dyDescent="0.3">
      <c r="C72" s="2" t="s">
        <v>194</v>
      </c>
    </row>
    <row r="73" spans="3:11" ht="30" customHeight="1" x14ac:dyDescent="0.3">
      <c r="C73" s="82" t="s">
        <v>195</v>
      </c>
      <c r="D73" s="83"/>
      <c r="E73" s="83"/>
      <c r="F73" s="83"/>
      <c r="G73" s="83"/>
      <c r="H73" s="83"/>
      <c r="I73" s="83"/>
      <c r="J73" s="83"/>
      <c r="K73" s="83"/>
    </row>
    <row r="74" spans="3:11" x14ac:dyDescent="0.3">
      <c r="C74" s="2" t="s">
        <v>196</v>
      </c>
    </row>
    <row r="76" spans="3:11" x14ac:dyDescent="0.3">
      <c r="C76" s="1" t="s">
        <v>5237</v>
      </c>
      <c r="E76" s="80" t="s">
        <v>5238</v>
      </c>
    </row>
    <row r="77" spans="3:11" x14ac:dyDescent="0.3">
      <c r="E77" s="2" t="s">
        <v>5279</v>
      </c>
    </row>
  </sheetData>
  <mergeCells count="1">
    <mergeCell ref="C73:K73"/>
  </mergeCells>
  <hyperlinks>
    <hyperlink ref="J2" location="'Index'!A1" display="'Index'!A1" xr:uid="{503FF0BC-5F3C-47B0-84C7-64D954E1C90E}"/>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A3C37-9D51-4970-A712-C0CE58733A7C}">
  <sheetPr codeName="Sheet1"/>
  <dimension ref="A1:IV106"/>
  <sheetViews>
    <sheetView showGridLines="0" zoomScale="90" zoomScaleNormal="90" workbookViewId="0">
      <pane ySplit="6" topLeftCell="A10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3200</v>
      </c>
      <c r="J2" s="38" t="s">
        <v>4884</v>
      </c>
    </row>
    <row r="3" spans="1:54" ht="16.2" x14ac:dyDescent="0.35">
      <c r="C3" s="1" t="s">
        <v>28</v>
      </c>
      <c r="D3" s="21" t="s">
        <v>3201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322</v>
      </c>
      <c r="C10" s="57" t="s">
        <v>323</v>
      </c>
      <c r="D10" s="54" t="s">
        <v>324</v>
      </c>
      <c r="E10" s="6" t="s">
        <v>325</v>
      </c>
      <c r="F10" s="19">
        <v>1700000</v>
      </c>
      <c r="G10" s="24">
        <v>16394.8</v>
      </c>
      <c r="H10" s="24">
        <v>4.57</v>
      </c>
      <c r="I10" s="31"/>
      <c r="J10" s="31"/>
      <c r="K10" s="35"/>
    </row>
    <row r="11" spans="1:54" x14ac:dyDescent="0.3">
      <c r="B11" s="8" t="s">
        <v>222</v>
      </c>
      <c r="C11" s="57" t="s">
        <v>223</v>
      </c>
      <c r="D11" s="54" t="s">
        <v>224</v>
      </c>
      <c r="E11" s="6" t="s">
        <v>86</v>
      </c>
      <c r="F11" s="19">
        <v>700000</v>
      </c>
      <c r="G11" s="24">
        <v>15507.8</v>
      </c>
      <c r="H11" s="24">
        <v>4.32</v>
      </c>
      <c r="I11" s="31"/>
      <c r="J11" s="31"/>
      <c r="K11" s="35"/>
    </row>
    <row r="12" spans="1:54" x14ac:dyDescent="0.3">
      <c r="B12" s="8" t="s">
        <v>40</v>
      </c>
      <c r="C12" s="57" t="s">
        <v>41</v>
      </c>
      <c r="D12" s="54" t="s">
        <v>42</v>
      </c>
      <c r="E12" s="6" t="s">
        <v>43</v>
      </c>
      <c r="F12" s="19">
        <v>790000</v>
      </c>
      <c r="G12" s="24">
        <v>15364.71</v>
      </c>
      <c r="H12" s="24">
        <v>4.28</v>
      </c>
      <c r="I12" s="31"/>
      <c r="J12" s="31"/>
      <c r="K12" s="35"/>
    </row>
    <row r="13" spans="1:54" x14ac:dyDescent="0.3">
      <c r="B13" s="8" t="s">
        <v>975</v>
      </c>
      <c r="C13" s="57" t="s">
        <v>976</v>
      </c>
      <c r="D13" s="54" t="s">
        <v>977</v>
      </c>
      <c r="E13" s="6" t="s">
        <v>111</v>
      </c>
      <c r="F13" s="19">
        <v>1300000</v>
      </c>
      <c r="G13" s="24">
        <v>14644.5</v>
      </c>
      <c r="H13" s="24">
        <v>4.08</v>
      </c>
      <c r="I13" s="31"/>
      <c r="J13" s="31"/>
      <c r="K13" s="35"/>
    </row>
    <row r="14" spans="1:54" x14ac:dyDescent="0.3">
      <c r="B14" s="8" t="s">
        <v>1085</v>
      </c>
      <c r="C14" s="57" t="s">
        <v>1086</v>
      </c>
      <c r="D14" s="54" t="s">
        <v>1087</v>
      </c>
      <c r="E14" s="6" t="s">
        <v>151</v>
      </c>
      <c r="F14" s="19">
        <v>741783</v>
      </c>
      <c r="G14" s="24">
        <v>14300.83</v>
      </c>
      <c r="H14" s="24">
        <v>3.98</v>
      </c>
      <c r="I14" s="31"/>
      <c r="J14" s="31"/>
      <c r="K14" s="35"/>
    </row>
    <row r="15" spans="1:54" x14ac:dyDescent="0.3">
      <c r="B15" s="8" t="s">
        <v>2508</v>
      </c>
      <c r="C15" s="57" t="s">
        <v>2504</v>
      </c>
      <c r="D15" s="54" t="s">
        <v>2509</v>
      </c>
      <c r="E15" s="6" t="s">
        <v>174</v>
      </c>
      <c r="F15" s="19">
        <v>2225742</v>
      </c>
      <c r="G15" s="24">
        <v>14281.57</v>
      </c>
      <c r="H15" s="24">
        <v>3.98</v>
      </c>
      <c r="I15" s="31"/>
      <c r="J15" s="31"/>
      <c r="K15" s="35" t="s">
        <v>5184</v>
      </c>
    </row>
    <row r="16" spans="1:54" x14ac:dyDescent="0.3">
      <c r="B16" s="8" t="s">
        <v>499</v>
      </c>
      <c r="C16" s="57" t="s">
        <v>500</v>
      </c>
      <c r="D16" s="54" t="s">
        <v>501</v>
      </c>
      <c r="E16" s="6" t="s">
        <v>318</v>
      </c>
      <c r="F16" s="19">
        <v>1900000</v>
      </c>
      <c r="G16" s="24">
        <v>14157.85</v>
      </c>
      <c r="H16" s="24">
        <v>3.94</v>
      </c>
      <c r="I16" s="31"/>
      <c r="J16" s="31"/>
      <c r="K16" s="35"/>
    </row>
    <row r="17" spans="2:11" x14ac:dyDescent="0.3">
      <c r="B17" s="8" t="s">
        <v>1039</v>
      </c>
      <c r="C17" s="57" t="s">
        <v>1040</v>
      </c>
      <c r="D17" s="54" t="s">
        <v>1041</v>
      </c>
      <c r="E17" s="6" t="s">
        <v>86</v>
      </c>
      <c r="F17" s="19">
        <v>700000</v>
      </c>
      <c r="G17" s="24">
        <v>14121.8</v>
      </c>
      <c r="H17" s="24">
        <v>3.93</v>
      </c>
      <c r="I17" s="31"/>
      <c r="J17" s="31"/>
      <c r="K17" s="35"/>
    </row>
    <row r="18" spans="2:11" x14ac:dyDescent="0.3">
      <c r="B18" s="8" t="s">
        <v>384</v>
      </c>
      <c r="C18" s="57" t="s">
        <v>385</v>
      </c>
      <c r="D18" s="54" t="s">
        <v>386</v>
      </c>
      <c r="E18" s="6" t="s">
        <v>100</v>
      </c>
      <c r="F18" s="19">
        <v>3300000</v>
      </c>
      <c r="G18" s="24">
        <v>13795.65</v>
      </c>
      <c r="H18" s="24">
        <v>3.84</v>
      </c>
      <c r="I18" s="31"/>
      <c r="J18" s="31"/>
      <c r="K18" s="35"/>
    </row>
    <row r="19" spans="2:11" x14ac:dyDescent="0.3">
      <c r="B19" s="8" t="s">
        <v>1082</v>
      </c>
      <c r="C19" s="57" t="s">
        <v>1083</v>
      </c>
      <c r="D19" s="54" t="s">
        <v>1084</v>
      </c>
      <c r="E19" s="6" t="s">
        <v>111</v>
      </c>
      <c r="F19" s="19">
        <v>2855012</v>
      </c>
      <c r="G19" s="24">
        <v>13275.81</v>
      </c>
      <c r="H19" s="24">
        <v>3.7</v>
      </c>
      <c r="I19" s="31"/>
      <c r="J19" s="31"/>
      <c r="K19" s="35"/>
    </row>
    <row r="20" spans="2:11" x14ac:dyDescent="0.3">
      <c r="B20" s="8" t="s">
        <v>3202</v>
      </c>
      <c r="C20" s="57" t="s">
        <v>3203</v>
      </c>
      <c r="D20" s="54" t="s">
        <v>3204</v>
      </c>
      <c r="E20" s="6" t="s">
        <v>147</v>
      </c>
      <c r="F20" s="19">
        <v>7000000</v>
      </c>
      <c r="G20" s="24">
        <v>12339.6</v>
      </c>
      <c r="H20" s="24">
        <v>3.44</v>
      </c>
      <c r="I20" s="31"/>
      <c r="J20" s="31"/>
      <c r="K20" s="35"/>
    </row>
    <row r="21" spans="2:11" x14ac:dyDescent="0.3">
      <c r="B21" s="8" t="s">
        <v>830</v>
      </c>
      <c r="C21" s="57" t="s">
        <v>831</v>
      </c>
      <c r="D21" s="54" t="s">
        <v>832</v>
      </c>
      <c r="E21" s="6" t="s">
        <v>325</v>
      </c>
      <c r="F21" s="19">
        <v>900000</v>
      </c>
      <c r="G21" s="24">
        <v>11069.1</v>
      </c>
      <c r="H21" s="24">
        <v>3.08</v>
      </c>
      <c r="I21" s="31"/>
      <c r="J21" s="31"/>
      <c r="K21" s="35"/>
    </row>
    <row r="22" spans="2:11" x14ac:dyDescent="0.3">
      <c r="B22" s="8" t="s">
        <v>58</v>
      </c>
      <c r="C22" s="57" t="s">
        <v>59</v>
      </c>
      <c r="D22" s="54" t="s">
        <v>60</v>
      </c>
      <c r="E22" s="6" t="s">
        <v>43</v>
      </c>
      <c r="F22" s="19">
        <v>500000</v>
      </c>
      <c r="G22" s="24">
        <v>10373.5</v>
      </c>
      <c r="H22" s="24">
        <v>2.89</v>
      </c>
      <c r="I22" s="31"/>
      <c r="J22" s="31"/>
      <c r="K22" s="35"/>
    </row>
    <row r="23" spans="2:11" x14ac:dyDescent="0.3">
      <c r="B23" s="8" t="s">
        <v>490</v>
      </c>
      <c r="C23" s="57" t="s">
        <v>491</v>
      </c>
      <c r="D23" s="54" t="s">
        <v>492</v>
      </c>
      <c r="E23" s="6" t="s">
        <v>111</v>
      </c>
      <c r="F23" s="19">
        <v>900000</v>
      </c>
      <c r="G23" s="24">
        <v>8917.65</v>
      </c>
      <c r="H23" s="24">
        <v>2.48</v>
      </c>
      <c r="I23" s="31"/>
      <c r="J23" s="31"/>
      <c r="K23" s="35"/>
    </row>
    <row r="24" spans="2:11" x14ac:dyDescent="0.3">
      <c r="B24" s="8" t="s">
        <v>1000</v>
      </c>
      <c r="C24" s="57" t="s">
        <v>1001</v>
      </c>
      <c r="D24" s="54" t="s">
        <v>1002</v>
      </c>
      <c r="E24" s="6" t="s">
        <v>325</v>
      </c>
      <c r="F24" s="19">
        <v>900000</v>
      </c>
      <c r="G24" s="24">
        <v>8551.35</v>
      </c>
      <c r="H24" s="24">
        <v>2.38</v>
      </c>
      <c r="I24" s="31"/>
      <c r="J24" s="31"/>
      <c r="K24" s="35"/>
    </row>
    <row r="25" spans="2:11" x14ac:dyDescent="0.3">
      <c r="B25" s="8" t="s">
        <v>354</v>
      </c>
      <c r="C25" s="57" t="s">
        <v>355</v>
      </c>
      <c r="D25" s="54" t="s">
        <v>356</v>
      </c>
      <c r="E25" s="6" t="s">
        <v>151</v>
      </c>
      <c r="F25" s="19">
        <v>1812156</v>
      </c>
      <c r="G25" s="24">
        <v>7920.03</v>
      </c>
      <c r="H25" s="24">
        <v>2.21</v>
      </c>
      <c r="I25" s="31"/>
      <c r="J25" s="31"/>
      <c r="K25" s="35"/>
    </row>
    <row r="26" spans="2:11" x14ac:dyDescent="0.3">
      <c r="B26" s="8" t="s">
        <v>565</v>
      </c>
      <c r="C26" s="57" t="s">
        <v>566</v>
      </c>
      <c r="D26" s="54" t="s">
        <v>567</v>
      </c>
      <c r="E26" s="6" t="s">
        <v>163</v>
      </c>
      <c r="F26" s="19">
        <v>2234120</v>
      </c>
      <c r="G26" s="24">
        <v>7784.79</v>
      </c>
      <c r="H26" s="24">
        <v>2.17</v>
      </c>
      <c r="I26" s="31"/>
      <c r="J26" s="31"/>
      <c r="K26" s="35"/>
    </row>
    <row r="27" spans="2:11" x14ac:dyDescent="0.3">
      <c r="B27" s="8" t="s">
        <v>2778</v>
      </c>
      <c r="C27" s="57" t="s">
        <v>2779</v>
      </c>
      <c r="D27" s="54" t="s">
        <v>2780</v>
      </c>
      <c r="E27" s="6" t="s">
        <v>71</v>
      </c>
      <c r="F27" s="19">
        <v>2180676</v>
      </c>
      <c r="G27" s="24">
        <v>6825.52</v>
      </c>
      <c r="H27" s="24">
        <v>1.9</v>
      </c>
      <c r="I27" s="31"/>
      <c r="J27" s="31"/>
      <c r="K27" s="35"/>
    </row>
    <row r="28" spans="2:11" x14ac:dyDescent="0.3">
      <c r="B28" s="8" t="s">
        <v>509</v>
      </c>
      <c r="C28" s="57" t="s">
        <v>510</v>
      </c>
      <c r="D28" s="54" t="s">
        <v>511</v>
      </c>
      <c r="E28" s="6" t="s">
        <v>137</v>
      </c>
      <c r="F28" s="19">
        <v>4440103</v>
      </c>
      <c r="G28" s="24">
        <v>6798.69</v>
      </c>
      <c r="H28" s="24">
        <v>1.89</v>
      </c>
      <c r="I28" s="31"/>
      <c r="J28" s="31"/>
      <c r="K28" s="35"/>
    </row>
    <row r="29" spans="2:11" x14ac:dyDescent="0.3">
      <c r="B29" s="8" t="s">
        <v>1094</v>
      </c>
      <c r="C29" s="57" t="s">
        <v>1095</v>
      </c>
      <c r="D29" s="54" t="s">
        <v>1096</v>
      </c>
      <c r="E29" s="6" t="s">
        <v>147</v>
      </c>
      <c r="F29" s="19">
        <v>1000000</v>
      </c>
      <c r="G29" s="24">
        <v>6579</v>
      </c>
      <c r="H29" s="24">
        <v>1.83</v>
      </c>
      <c r="I29" s="31"/>
      <c r="J29" s="31"/>
      <c r="K29" s="35"/>
    </row>
    <row r="30" spans="2:11" x14ac:dyDescent="0.3">
      <c r="B30" s="8" t="s">
        <v>3205</v>
      </c>
      <c r="C30" s="57" t="s">
        <v>3206</v>
      </c>
      <c r="D30" s="54" t="s">
        <v>3207</v>
      </c>
      <c r="E30" s="6" t="s">
        <v>123</v>
      </c>
      <c r="F30" s="19">
        <v>700000</v>
      </c>
      <c r="G30" s="24">
        <v>5995.85</v>
      </c>
      <c r="H30" s="24">
        <v>1.67</v>
      </c>
      <c r="I30" s="31"/>
      <c r="J30" s="31"/>
      <c r="K30" s="35"/>
    </row>
    <row r="31" spans="2:11" x14ac:dyDescent="0.3">
      <c r="B31" s="8" t="s">
        <v>3208</v>
      </c>
      <c r="C31" s="57" t="s">
        <v>2975</v>
      </c>
      <c r="D31" s="54" t="s">
        <v>2976</v>
      </c>
      <c r="E31" s="6" t="s">
        <v>2977</v>
      </c>
      <c r="F31" s="19">
        <v>3345454</v>
      </c>
      <c r="G31" s="24">
        <v>5868.26</v>
      </c>
      <c r="H31" s="24">
        <v>1.64</v>
      </c>
      <c r="I31" s="31"/>
      <c r="J31" s="31"/>
      <c r="K31" s="35" t="s">
        <v>5187</v>
      </c>
    </row>
    <row r="32" spans="2:11" x14ac:dyDescent="0.3">
      <c r="B32" s="8" t="s">
        <v>812</v>
      </c>
      <c r="C32" s="57" t="s">
        <v>813</v>
      </c>
      <c r="D32" s="54" t="s">
        <v>814</v>
      </c>
      <c r="E32" s="6" t="s">
        <v>151</v>
      </c>
      <c r="F32" s="19">
        <v>35000</v>
      </c>
      <c r="G32" s="24">
        <v>2770.65</v>
      </c>
      <c r="H32" s="24">
        <v>0.77</v>
      </c>
      <c r="I32" s="31"/>
      <c r="J32" s="31"/>
      <c r="K32" s="35"/>
    </row>
    <row r="33" spans="2:11" x14ac:dyDescent="0.3">
      <c r="B33" s="8" t="s">
        <v>141</v>
      </c>
      <c r="C33" s="57" t="s">
        <v>142</v>
      </c>
      <c r="D33" s="54" t="s">
        <v>143</v>
      </c>
      <c r="E33" s="6" t="s">
        <v>137</v>
      </c>
      <c r="F33" s="19">
        <v>452767</v>
      </c>
      <c r="G33" s="24">
        <v>2462.83</v>
      </c>
      <c r="H33" s="24">
        <v>0.69</v>
      </c>
      <c r="I33" s="31"/>
      <c r="J33" s="31"/>
      <c r="K33" s="35"/>
    </row>
    <row r="34" spans="2:11" x14ac:dyDescent="0.3">
      <c r="B34" s="8" t="s">
        <v>3209</v>
      </c>
      <c r="C34" s="57" t="s">
        <v>3210</v>
      </c>
      <c r="D34" s="54" t="s">
        <v>3211</v>
      </c>
      <c r="E34" s="6" t="s">
        <v>860</v>
      </c>
      <c r="F34" s="19">
        <v>759881</v>
      </c>
      <c r="G34" s="24">
        <v>2126.15</v>
      </c>
      <c r="H34" s="24">
        <v>0.59</v>
      </c>
      <c r="I34" s="31"/>
      <c r="J34" s="31"/>
      <c r="K34" s="35"/>
    </row>
    <row r="35" spans="2:11" x14ac:dyDescent="0.3">
      <c r="B35" s="8" t="s">
        <v>2192</v>
      </c>
      <c r="C35" s="57" t="s">
        <v>2193</v>
      </c>
      <c r="D35" s="54" t="s">
        <v>2194</v>
      </c>
      <c r="E35" s="6" t="s">
        <v>151</v>
      </c>
      <c r="F35" s="19">
        <v>1170000</v>
      </c>
      <c r="G35" s="24">
        <v>1989.7</v>
      </c>
      <c r="H35" s="24">
        <v>0.55000000000000004</v>
      </c>
      <c r="I35" s="31"/>
      <c r="J35" s="31"/>
      <c r="K35" s="35"/>
    </row>
    <row r="36" spans="2:11" x14ac:dyDescent="0.3">
      <c r="C36" s="58" t="s">
        <v>175</v>
      </c>
      <c r="D36" s="54"/>
      <c r="E36" s="6"/>
      <c r="F36" s="19"/>
      <c r="G36" s="25">
        <v>254217.99</v>
      </c>
      <c r="H36" s="25">
        <v>70.8</v>
      </c>
      <c r="I36" s="31"/>
      <c r="J36" s="31"/>
      <c r="K36" s="35"/>
    </row>
    <row r="37" spans="2:11" x14ac:dyDescent="0.3">
      <c r="C37" s="57"/>
      <c r="D37" s="54"/>
      <c r="E37" s="6"/>
      <c r="F37" s="19"/>
      <c r="G37" s="24"/>
      <c r="H37" s="24"/>
      <c r="I37" s="31"/>
      <c r="J37" s="31"/>
      <c r="K37" s="35"/>
    </row>
    <row r="38" spans="2:11" x14ac:dyDescent="0.3">
      <c r="C38" s="58" t="s">
        <v>3</v>
      </c>
      <c r="D38" s="54"/>
      <c r="E38" s="6"/>
      <c r="F38" s="19"/>
      <c r="G38" s="24" t="s">
        <v>2</v>
      </c>
      <c r="H38" s="24" t="s">
        <v>2</v>
      </c>
      <c r="I38" s="31"/>
      <c r="J38" s="31"/>
      <c r="K38" s="35"/>
    </row>
    <row r="39" spans="2:11" x14ac:dyDescent="0.3">
      <c r="C39" s="57"/>
      <c r="D39" s="54"/>
      <c r="E39" s="6"/>
      <c r="F39" s="19"/>
      <c r="G39" s="24"/>
      <c r="H39" s="24"/>
      <c r="I39" s="31"/>
      <c r="J39" s="31"/>
      <c r="K39" s="35"/>
    </row>
    <row r="40" spans="2:11" x14ac:dyDescent="0.3">
      <c r="C40" s="59" t="s">
        <v>4</v>
      </c>
      <c r="D40" s="54"/>
      <c r="E40" s="6"/>
      <c r="F40" s="19"/>
      <c r="G40" s="24"/>
      <c r="H40" s="24"/>
      <c r="I40" s="31"/>
      <c r="J40" s="31"/>
      <c r="K40" s="35"/>
    </row>
    <row r="41" spans="2:11" x14ac:dyDescent="0.3">
      <c r="B41" s="8" t="s">
        <v>3212</v>
      </c>
      <c r="C41" s="57" t="s">
        <v>3213</v>
      </c>
      <c r="D41" s="54" t="s">
        <v>3214</v>
      </c>
      <c r="E41" s="6" t="s">
        <v>119</v>
      </c>
      <c r="F41" s="19">
        <v>2555000</v>
      </c>
      <c r="G41" s="24">
        <v>14872.75</v>
      </c>
      <c r="H41" s="24">
        <v>4.1399999999999997</v>
      </c>
      <c r="I41" s="31"/>
      <c r="J41" s="31"/>
      <c r="K41" s="35"/>
    </row>
    <row r="42" spans="2:11" x14ac:dyDescent="0.3">
      <c r="C42" s="58" t="s">
        <v>175</v>
      </c>
      <c r="D42" s="54"/>
      <c r="E42" s="6"/>
      <c r="F42" s="19"/>
      <c r="G42" s="25">
        <v>14872.75</v>
      </c>
      <c r="H42" s="25">
        <v>4.1399999999999997</v>
      </c>
      <c r="I42" s="31"/>
      <c r="J42" s="31"/>
      <c r="K42" s="35"/>
    </row>
    <row r="43" spans="2:11" x14ac:dyDescent="0.3">
      <c r="C43" s="57"/>
      <c r="D43" s="54"/>
      <c r="E43" s="6"/>
      <c r="F43" s="19"/>
      <c r="G43" s="24"/>
      <c r="H43" s="24"/>
      <c r="I43" s="31"/>
      <c r="J43" s="31"/>
      <c r="K43" s="35"/>
    </row>
    <row r="44" spans="2:11" x14ac:dyDescent="0.3">
      <c r="C44" s="59" t="s">
        <v>583</v>
      </c>
      <c r="D44" s="54"/>
      <c r="E44" s="6"/>
      <c r="F44" s="19"/>
      <c r="G44" s="24"/>
      <c r="H44" s="24"/>
      <c r="I44" s="31"/>
      <c r="J44" s="31"/>
      <c r="K44" s="35"/>
    </row>
    <row r="45" spans="2:11" x14ac:dyDescent="0.3">
      <c r="B45" s="8" t="s">
        <v>584</v>
      </c>
      <c r="C45" s="57" t="s">
        <v>585</v>
      </c>
      <c r="D45" s="54" t="s">
        <v>586</v>
      </c>
      <c r="E45" s="6" t="s">
        <v>547</v>
      </c>
      <c r="F45" s="19">
        <v>8200000</v>
      </c>
      <c r="G45" s="24">
        <v>9840</v>
      </c>
      <c r="H45" s="24">
        <v>2.74</v>
      </c>
      <c r="I45" s="31"/>
      <c r="J45" s="31"/>
      <c r="K45" s="35"/>
    </row>
    <row r="46" spans="2:11" x14ac:dyDescent="0.3">
      <c r="C46" s="58" t="s">
        <v>175</v>
      </c>
      <c r="D46" s="54"/>
      <c r="E46" s="6"/>
      <c r="F46" s="19"/>
      <c r="G46" s="25">
        <v>9840</v>
      </c>
      <c r="H46" s="25">
        <v>2.74</v>
      </c>
      <c r="I46" s="31"/>
      <c r="J46" s="31"/>
      <c r="K46" s="35"/>
    </row>
    <row r="47" spans="2:11" x14ac:dyDescent="0.3">
      <c r="C47" s="57"/>
      <c r="D47" s="54"/>
      <c r="E47" s="6"/>
      <c r="F47" s="19"/>
      <c r="G47" s="24"/>
      <c r="H47" s="24"/>
      <c r="I47" s="31"/>
      <c r="J47" s="31"/>
      <c r="K47" s="35"/>
    </row>
    <row r="48" spans="2:11" x14ac:dyDescent="0.3">
      <c r="C48" s="58" t="s">
        <v>5</v>
      </c>
      <c r="D48" s="54"/>
      <c r="E48" s="6"/>
      <c r="F48" s="19"/>
      <c r="G48" s="24"/>
      <c r="H48" s="24"/>
      <c r="I48" s="31"/>
      <c r="J48" s="31"/>
      <c r="K48" s="35"/>
    </row>
    <row r="49" spans="1:11" x14ac:dyDescent="0.3">
      <c r="C49" s="57"/>
      <c r="D49" s="54"/>
      <c r="E49" s="6"/>
      <c r="F49" s="19"/>
      <c r="G49" s="24"/>
      <c r="H49" s="24"/>
      <c r="I49" s="31"/>
      <c r="J49" s="31"/>
      <c r="K49" s="35"/>
    </row>
    <row r="50" spans="1:11" x14ac:dyDescent="0.3">
      <c r="C50" s="58" t="s">
        <v>6</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7</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8</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9</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C58" s="58" t="s">
        <v>10</v>
      </c>
      <c r="D58" s="54"/>
      <c r="E58" s="6"/>
      <c r="F58" s="19"/>
      <c r="G58" s="24" t="s">
        <v>2</v>
      </c>
      <c r="H58" s="24" t="s">
        <v>2</v>
      </c>
      <c r="I58" s="31"/>
      <c r="J58" s="31"/>
      <c r="K58" s="35"/>
    </row>
    <row r="59" spans="1:11" x14ac:dyDescent="0.3">
      <c r="C59" s="57"/>
      <c r="D59" s="54"/>
      <c r="E59" s="6"/>
      <c r="F59" s="19"/>
      <c r="G59" s="24"/>
      <c r="H59" s="24"/>
      <c r="I59" s="31"/>
      <c r="J59" s="31"/>
      <c r="K59" s="35"/>
    </row>
    <row r="60" spans="1:11" x14ac:dyDescent="0.3">
      <c r="A60" s="10"/>
      <c r="B60" s="28"/>
      <c r="C60" s="58" t="s">
        <v>11</v>
      </c>
      <c r="D60" s="54"/>
      <c r="E60" s="6"/>
      <c r="F60" s="19"/>
      <c r="G60" s="24"/>
      <c r="H60" s="24"/>
      <c r="I60" s="31"/>
      <c r="J60" s="31"/>
      <c r="K60" s="35"/>
    </row>
    <row r="61" spans="1:11" x14ac:dyDescent="0.3">
      <c r="A61" s="28"/>
      <c r="B61" s="28"/>
      <c r="C61" s="58" t="s">
        <v>13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14</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11" x14ac:dyDescent="0.3">
      <c r="C65" s="59" t="s">
        <v>15</v>
      </c>
      <c r="D65" s="54"/>
      <c r="E65" s="6"/>
      <c r="F65" s="19"/>
      <c r="G65" s="24"/>
      <c r="H65" s="24"/>
      <c r="I65" s="31"/>
      <c r="J65" s="31"/>
      <c r="K65" s="35"/>
    </row>
    <row r="66" spans="1:11" x14ac:dyDescent="0.3">
      <c r="B66" s="8" t="s">
        <v>183</v>
      </c>
      <c r="C66" s="57" t="s">
        <v>184</v>
      </c>
      <c r="D66" s="54" t="s">
        <v>185</v>
      </c>
      <c r="E66" s="6" t="s">
        <v>186</v>
      </c>
      <c r="F66" s="19">
        <v>500000</v>
      </c>
      <c r="G66" s="24">
        <v>499.68</v>
      </c>
      <c r="H66" s="24">
        <v>0.14000000000000001</v>
      </c>
      <c r="I66" s="31">
        <v>5.8254999999999999</v>
      </c>
      <c r="J66" s="31"/>
      <c r="K66" s="35"/>
    </row>
    <row r="67" spans="1:11" x14ac:dyDescent="0.3">
      <c r="C67" s="58" t="s">
        <v>175</v>
      </c>
      <c r="D67" s="54"/>
      <c r="E67" s="6"/>
      <c r="F67" s="19"/>
      <c r="G67" s="25">
        <v>499.68</v>
      </c>
      <c r="H67" s="25">
        <v>0.14000000000000001</v>
      </c>
      <c r="I67" s="31"/>
      <c r="J67" s="31"/>
      <c r="K67" s="35"/>
    </row>
    <row r="68" spans="1:11" x14ac:dyDescent="0.3">
      <c r="C68" s="57"/>
      <c r="D68" s="54"/>
      <c r="E68" s="6"/>
      <c r="F68" s="19"/>
      <c r="G68" s="24"/>
      <c r="H68" s="24"/>
      <c r="I68" s="31"/>
      <c r="J68" s="31"/>
      <c r="K68" s="35"/>
    </row>
    <row r="69" spans="1:11" x14ac:dyDescent="0.3">
      <c r="C69" s="58" t="s">
        <v>16</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17</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18</v>
      </c>
      <c r="D73" s="54"/>
      <c r="E73" s="6"/>
      <c r="F73" s="19"/>
      <c r="G73" s="24"/>
      <c r="H73" s="24"/>
      <c r="I73" s="31"/>
      <c r="J73" s="31"/>
      <c r="K73" s="35"/>
    </row>
    <row r="74" spans="1:11" x14ac:dyDescent="0.3">
      <c r="A74" s="28"/>
      <c r="B74" s="28"/>
      <c r="C74" s="58" t="s">
        <v>19</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20</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A78" s="28"/>
      <c r="B78" s="28"/>
      <c r="C78" s="58" t="s">
        <v>21</v>
      </c>
      <c r="D78" s="54"/>
      <c r="E78" s="6"/>
      <c r="F78" s="19"/>
      <c r="G78" s="24" t="s">
        <v>2</v>
      </c>
      <c r="H78" s="24" t="s">
        <v>2</v>
      </c>
      <c r="I78" s="31"/>
      <c r="J78" s="31"/>
      <c r="K78" s="35"/>
    </row>
    <row r="79" spans="1:11" x14ac:dyDescent="0.3">
      <c r="A79" s="28"/>
      <c r="B79" s="28"/>
      <c r="C79" s="58"/>
      <c r="D79" s="54"/>
      <c r="E79" s="6"/>
      <c r="F79" s="19"/>
      <c r="G79" s="24"/>
      <c r="H79" s="24"/>
      <c r="I79" s="31"/>
      <c r="J79" s="31"/>
      <c r="K79" s="35"/>
    </row>
    <row r="80" spans="1:11" x14ac:dyDescent="0.3">
      <c r="A80" s="28"/>
      <c r="B80" s="28"/>
      <c r="C80" s="58" t="s">
        <v>22</v>
      </c>
      <c r="D80" s="54"/>
      <c r="E80" s="6"/>
      <c r="F80" s="19"/>
      <c r="G80" s="24" t="s">
        <v>2</v>
      </c>
      <c r="H80" s="24" t="s">
        <v>2</v>
      </c>
      <c r="I80" s="31"/>
      <c r="J80" s="31"/>
      <c r="K80" s="35"/>
    </row>
    <row r="81" spans="1:54" x14ac:dyDescent="0.3">
      <c r="A81" s="28"/>
      <c r="B81" s="28"/>
      <c r="C81" s="58"/>
      <c r="D81" s="54"/>
      <c r="E81" s="6"/>
      <c r="F81" s="19"/>
      <c r="G81" s="24"/>
      <c r="H81" s="24"/>
      <c r="I81" s="31"/>
      <c r="J81" s="31"/>
      <c r="K81" s="35"/>
    </row>
    <row r="82" spans="1:54" x14ac:dyDescent="0.3">
      <c r="A82" s="28"/>
      <c r="B82" s="28"/>
      <c r="C82" s="58" t="s">
        <v>23</v>
      </c>
      <c r="D82" s="54"/>
      <c r="E82" s="6"/>
      <c r="F82" s="19"/>
      <c r="G82" s="24" t="s">
        <v>2</v>
      </c>
      <c r="H82" s="24" t="s">
        <v>2</v>
      </c>
      <c r="I82" s="31"/>
      <c r="J82" s="31"/>
      <c r="K82" s="35"/>
    </row>
    <row r="83" spans="1:54" x14ac:dyDescent="0.3">
      <c r="A83" s="28"/>
      <c r="B83" s="28"/>
      <c r="C83" s="58"/>
      <c r="D83" s="54"/>
      <c r="E83" s="6"/>
      <c r="F83" s="19"/>
      <c r="G83" s="24"/>
      <c r="H83" s="24"/>
      <c r="I83" s="31"/>
      <c r="J83" s="31"/>
      <c r="K83" s="35"/>
    </row>
    <row r="84" spans="1:54" x14ac:dyDescent="0.3">
      <c r="C84" s="59" t="s">
        <v>24</v>
      </c>
      <c r="D84" s="54"/>
      <c r="E84" s="6"/>
      <c r="F84" s="19"/>
      <c r="G84" s="24"/>
      <c r="H84" s="24"/>
      <c r="I84" s="31"/>
      <c r="J84" s="31"/>
      <c r="K84" s="35"/>
    </row>
    <row r="85" spans="1:54" x14ac:dyDescent="0.3">
      <c r="B85" s="8" t="s">
        <v>187</v>
      </c>
      <c r="C85" s="57" t="s">
        <v>188</v>
      </c>
      <c r="D85" s="54"/>
      <c r="E85" s="6"/>
      <c r="F85" s="19"/>
      <c r="G85" s="24">
        <v>79988.47</v>
      </c>
      <c r="H85" s="24">
        <v>22.29</v>
      </c>
      <c r="I85" s="31"/>
      <c r="J85" s="31"/>
      <c r="K85" s="35"/>
    </row>
    <row r="86" spans="1:54" x14ac:dyDescent="0.3">
      <c r="C86" s="58" t="s">
        <v>175</v>
      </c>
      <c r="D86" s="54"/>
      <c r="E86" s="6"/>
      <c r="F86" s="19"/>
      <c r="G86" s="25">
        <v>79988.47</v>
      </c>
      <c r="H86" s="25">
        <v>22.29</v>
      </c>
      <c r="I86" s="31"/>
      <c r="J86" s="31"/>
      <c r="K86" s="35"/>
    </row>
    <row r="87" spans="1:54" x14ac:dyDescent="0.3">
      <c r="C87" s="57"/>
      <c r="D87" s="54"/>
      <c r="E87" s="6"/>
      <c r="F87" s="19"/>
      <c r="G87" s="24"/>
      <c r="H87" s="24"/>
      <c r="I87" s="31"/>
      <c r="J87" s="31"/>
      <c r="K87" s="35"/>
    </row>
    <row r="88" spans="1:54" x14ac:dyDescent="0.3">
      <c r="A88" s="10"/>
      <c r="B88" s="28"/>
      <c r="C88" s="58" t="s">
        <v>25</v>
      </c>
      <c r="D88" s="54"/>
      <c r="E88" s="6"/>
      <c r="F88" s="19"/>
      <c r="G88" s="24"/>
      <c r="H88" s="24"/>
      <c r="I88" s="31"/>
      <c r="J88" s="31"/>
      <c r="K88" s="35"/>
    </row>
    <row r="89" spans="1:54" s="2" customFormat="1" ht="13.8" x14ac:dyDescent="0.3">
      <c r="A89" s="28"/>
      <c r="B89" s="28"/>
      <c r="C89" s="57" t="s">
        <v>5128</v>
      </c>
      <c r="D89" s="54"/>
      <c r="E89" s="6"/>
      <c r="F89" s="19"/>
      <c r="G89" s="24" t="s">
        <v>2</v>
      </c>
      <c r="H89" s="24" t="s">
        <v>2</v>
      </c>
      <c r="I89" s="31"/>
      <c r="J89" s="31"/>
      <c r="K89" s="35"/>
      <c r="L89" s="3"/>
      <c r="AI89" s="3"/>
      <c r="AV89" s="3"/>
      <c r="AX89" s="3"/>
      <c r="BB89" s="3"/>
    </row>
    <row r="90" spans="1:54" x14ac:dyDescent="0.3">
      <c r="B90" s="8"/>
      <c r="C90" s="57" t="s">
        <v>189</v>
      </c>
      <c r="D90" s="54"/>
      <c r="E90" s="6"/>
      <c r="F90" s="19"/>
      <c r="G90" s="24">
        <v>-504.78</v>
      </c>
      <c r="H90" s="24">
        <v>-0.11000000000000001</v>
      </c>
      <c r="I90" s="31"/>
      <c r="J90" s="31"/>
      <c r="K90" s="35"/>
    </row>
    <row r="91" spans="1:54" x14ac:dyDescent="0.3">
      <c r="C91" s="58" t="s">
        <v>175</v>
      </c>
      <c r="D91" s="54"/>
      <c r="E91" s="6"/>
      <c r="F91" s="19"/>
      <c r="G91" s="25">
        <v>-504.78</v>
      </c>
      <c r="H91" s="25">
        <v>-0.11000000000000001</v>
      </c>
      <c r="I91" s="31"/>
      <c r="J91" s="31"/>
      <c r="K91" s="35"/>
    </row>
    <row r="92" spans="1:54" x14ac:dyDescent="0.3">
      <c r="C92" s="57"/>
      <c r="D92" s="54"/>
      <c r="E92" s="6"/>
      <c r="F92" s="19"/>
      <c r="G92" s="24"/>
      <c r="H92" s="24"/>
      <c r="I92" s="31"/>
      <c r="J92" s="31"/>
      <c r="K92" s="35"/>
    </row>
    <row r="93" spans="1:54" x14ac:dyDescent="0.3">
      <c r="C93" s="60" t="s">
        <v>190</v>
      </c>
      <c r="D93" s="55"/>
      <c r="E93" s="5"/>
      <c r="F93" s="20"/>
      <c r="G93" s="26">
        <v>358914.11</v>
      </c>
      <c r="H93" s="26">
        <v>99.999999999999986</v>
      </c>
      <c r="I93" s="32"/>
      <c r="J93" s="32"/>
      <c r="K93" s="36"/>
    </row>
    <row r="96" spans="1:54" x14ac:dyDescent="0.3">
      <c r="C96" s="1" t="s">
        <v>191</v>
      </c>
    </row>
    <row r="97" spans="3:11" x14ac:dyDescent="0.3">
      <c r="C97" s="37" t="s">
        <v>192</v>
      </c>
      <c r="D97" s="37"/>
      <c r="E97" s="37"/>
      <c r="F97" s="37"/>
      <c r="G97" s="37"/>
      <c r="H97" s="37"/>
      <c r="I97" s="37"/>
      <c r="J97" s="37"/>
      <c r="K97" s="37"/>
    </row>
    <row r="98" spans="3:11" x14ac:dyDescent="0.3">
      <c r="C98" s="2" t="s">
        <v>193</v>
      </c>
    </row>
    <row r="99" spans="3:11" x14ac:dyDescent="0.3">
      <c r="C99" s="2" t="s">
        <v>194</v>
      </c>
    </row>
    <row r="100" spans="3:11" ht="30" customHeight="1" x14ac:dyDescent="0.3">
      <c r="C100" s="82" t="s">
        <v>195</v>
      </c>
      <c r="D100" s="83"/>
      <c r="E100" s="83"/>
      <c r="F100" s="83"/>
      <c r="G100" s="83"/>
      <c r="H100" s="83"/>
      <c r="I100" s="83"/>
      <c r="J100" s="83"/>
      <c r="K100" s="83"/>
    </row>
    <row r="101" spans="3:11" x14ac:dyDescent="0.3">
      <c r="C101" s="2" t="s">
        <v>196</v>
      </c>
    </row>
    <row r="102" spans="3:11" x14ac:dyDescent="0.3">
      <c r="C102" s="2" t="s">
        <v>5188</v>
      </c>
    </row>
    <row r="103" spans="3:11" x14ac:dyDescent="0.3">
      <c r="C103" s="2" t="s">
        <v>5189</v>
      </c>
    </row>
    <row r="105" spans="3:11" x14ac:dyDescent="0.3">
      <c r="C105" s="1" t="s">
        <v>5237</v>
      </c>
      <c r="E105" s="80" t="s">
        <v>5238</v>
      </c>
    </row>
    <row r="106" spans="3:11" x14ac:dyDescent="0.3">
      <c r="E106" s="2" t="s">
        <v>5243</v>
      </c>
    </row>
  </sheetData>
  <mergeCells count="1">
    <mergeCell ref="C100:K100"/>
  </mergeCells>
  <hyperlinks>
    <hyperlink ref="J2" location="'Index'!A1" display="'Index'!A1" xr:uid="{8546B59C-731D-4E09-BB74-B009465F67DC}"/>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B1BA-DEED-410D-AAB9-07DF1071EC70}">
  <sheetPr codeName="Sheet1"/>
  <dimension ref="A1:IV92"/>
  <sheetViews>
    <sheetView showGridLines="0" zoomScale="90" zoomScaleNormal="90" workbookViewId="0">
      <pane ySplit="6" topLeftCell="A8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3215</v>
      </c>
      <c r="J2" s="38" t="s">
        <v>4884</v>
      </c>
    </row>
    <row r="3" spans="1:54" ht="16.2" x14ac:dyDescent="0.35">
      <c r="C3" s="1" t="s">
        <v>28</v>
      </c>
      <c r="D3" s="21" t="s">
        <v>3216</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3058</v>
      </c>
      <c r="C18" s="57" t="s">
        <v>1848</v>
      </c>
      <c r="D18" s="54" t="s">
        <v>3059</v>
      </c>
      <c r="E18" s="6" t="s">
        <v>597</v>
      </c>
      <c r="F18" s="19">
        <v>7800</v>
      </c>
      <c r="G18" s="24">
        <v>7947.28</v>
      </c>
      <c r="H18" s="24">
        <v>6.47</v>
      </c>
      <c r="I18" s="31">
        <v>6.84</v>
      </c>
      <c r="J18" s="31"/>
      <c r="K18" s="35" t="s">
        <v>598</v>
      </c>
    </row>
    <row r="19" spans="2:11" x14ac:dyDescent="0.3">
      <c r="B19" s="8" t="s">
        <v>1874</v>
      </c>
      <c r="C19" s="57" t="s">
        <v>1875</v>
      </c>
      <c r="D19" s="54" t="s">
        <v>1876</v>
      </c>
      <c r="E19" s="6" t="s">
        <v>637</v>
      </c>
      <c r="F19" s="19">
        <v>5000</v>
      </c>
      <c r="G19" s="24">
        <v>5006.3999999999996</v>
      </c>
      <c r="H19" s="24">
        <v>4.07</v>
      </c>
      <c r="I19" s="31">
        <v>7.7130999999999998</v>
      </c>
      <c r="J19" s="31"/>
      <c r="K19" s="35" t="s">
        <v>598</v>
      </c>
    </row>
    <row r="20" spans="2:11" x14ac:dyDescent="0.3">
      <c r="B20" s="8" t="s">
        <v>1217</v>
      </c>
      <c r="C20" s="57" t="s">
        <v>1218</v>
      </c>
      <c r="D20" s="54" t="s">
        <v>1219</v>
      </c>
      <c r="E20" s="6" t="s">
        <v>597</v>
      </c>
      <c r="F20" s="19">
        <v>500</v>
      </c>
      <c r="G20" s="24">
        <v>4998.18</v>
      </c>
      <c r="H20" s="24">
        <v>4.07</v>
      </c>
      <c r="I20" s="31">
        <v>6.9233000000000002</v>
      </c>
      <c r="J20" s="31"/>
      <c r="K20" s="35" t="s">
        <v>598</v>
      </c>
    </row>
    <row r="21" spans="2:11" x14ac:dyDescent="0.3">
      <c r="B21" s="8" t="s">
        <v>1808</v>
      </c>
      <c r="C21" s="57" t="s">
        <v>1809</v>
      </c>
      <c r="D21" s="54" t="s">
        <v>1810</v>
      </c>
      <c r="E21" s="6" t="s">
        <v>597</v>
      </c>
      <c r="F21" s="19">
        <v>4000</v>
      </c>
      <c r="G21" s="24">
        <v>4040.34</v>
      </c>
      <c r="H21" s="24">
        <v>3.29</v>
      </c>
      <c r="I21" s="31">
        <v>7.1948999999999996</v>
      </c>
      <c r="J21" s="31"/>
      <c r="K21" s="35" t="s">
        <v>598</v>
      </c>
    </row>
    <row r="22" spans="2:11" x14ac:dyDescent="0.3">
      <c r="B22" s="8" t="s">
        <v>2645</v>
      </c>
      <c r="C22" s="57" t="s">
        <v>626</v>
      </c>
      <c r="D22" s="54" t="s">
        <v>2646</v>
      </c>
      <c r="E22" s="6" t="s">
        <v>637</v>
      </c>
      <c r="F22" s="19">
        <v>3000</v>
      </c>
      <c r="G22" s="24">
        <v>3068.3</v>
      </c>
      <c r="H22" s="24">
        <v>2.5</v>
      </c>
      <c r="I22" s="31">
        <v>6.5888</v>
      </c>
      <c r="J22" s="31"/>
      <c r="K22" s="35"/>
    </row>
    <row r="23" spans="2:11" x14ac:dyDescent="0.3">
      <c r="B23" s="8" t="s">
        <v>3217</v>
      </c>
      <c r="C23" s="57" t="s">
        <v>626</v>
      </c>
      <c r="D23" s="54" t="s">
        <v>3218</v>
      </c>
      <c r="E23" s="6" t="s">
        <v>597</v>
      </c>
      <c r="F23" s="19">
        <v>2500</v>
      </c>
      <c r="G23" s="24">
        <v>2584.4499999999998</v>
      </c>
      <c r="H23" s="24">
        <v>2.1</v>
      </c>
      <c r="I23" s="31">
        <v>6.665</v>
      </c>
      <c r="J23" s="31"/>
      <c r="K23" s="35" t="s">
        <v>598</v>
      </c>
    </row>
    <row r="24" spans="2:11" x14ac:dyDescent="0.3">
      <c r="B24" s="8" t="s">
        <v>3219</v>
      </c>
      <c r="C24" s="57" t="s">
        <v>1633</v>
      </c>
      <c r="D24" s="54" t="s">
        <v>3220</v>
      </c>
      <c r="E24" s="6" t="s">
        <v>597</v>
      </c>
      <c r="F24" s="19">
        <v>2500</v>
      </c>
      <c r="G24" s="24">
        <v>2544.5300000000002</v>
      </c>
      <c r="H24" s="24">
        <v>2.0699999999999998</v>
      </c>
      <c r="I24" s="31">
        <v>7.3049999999999997</v>
      </c>
      <c r="J24" s="31"/>
      <c r="K24" s="35" t="s">
        <v>598</v>
      </c>
    </row>
    <row r="25" spans="2:11" x14ac:dyDescent="0.3">
      <c r="B25" s="8" t="s">
        <v>3221</v>
      </c>
      <c r="C25" s="57" t="s">
        <v>2542</v>
      </c>
      <c r="D25" s="54" t="s">
        <v>3222</v>
      </c>
      <c r="E25" s="6" t="s">
        <v>597</v>
      </c>
      <c r="F25" s="19">
        <v>250</v>
      </c>
      <c r="G25" s="24">
        <v>2538.7399999999998</v>
      </c>
      <c r="H25" s="24">
        <v>2.0699999999999998</v>
      </c>
      <c r="I25" s="31">
        <v>6.7125000000000004</v>
      </c>
      <c r="J25" s="31"/>
      <c r="K25" s="35" t="s">
        <v>598</v>
      </c>
    </row>
    <row r="26" spans="2:11" x14ac:dyDescent="0.3">
      <c r="C26" s="58" t="s">
        <v>175</v>
      </c>
      <c r="D26" s="54"/>
      <c r="E26" s="6"/>
      <c r="F26" s="19"/>
      <c r="G26" s="25">
        <v>32728.22</v>
      </c>
      <c r="H26" s="25">
        <v>26.64</v>
      </c>
      <c r="I26" s="31"/>
      <c r="J26" s="31"/>
      <c r="K26" s="35"/>
    </row>
    <row r="27" spans="2:11" x14ac:dyDescent="0.3">
      <c r="C27" s="57"/>
      <c r="D27" s="54"/>
      <c r="E27" s="6"/>
      <c r="F27" s="19"/>
      <c r="G27" s="24"/>
      <c r="H27" s="24"/>
      <c r="I27" s="31"/>
      <c r="J27" s="31"/>
      <c r="K27" s="35"/>
    </row>
    <row r="28" spans="2:11" x14ac:dyDescent="0.3">
      <c r="C28" s="58" t="s">
        <v>7</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8</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9" t="s">
        <v>9</v>
      </c>
      <c r="D32" s="54"/>
      <c r="E32" s="6"/>
      <c r="F32" s="19"/>
      <c r="G32" s="24"/>
      <c r="H32" s="24"/>
      <c r="I32" s="31"/>
      <c r="J32" s="31"/>
      <c r="K32" s="35"/>
    </row>
    <row r="33" spans="1:11" x14ac:dyDescent="0.3">
      <c r="B33" s="8" t="s">
        <v>3223</v>
      </c>
      <c r="C33" s="57" t="s">
        <v>3224</v>
      </c>
      <c r="D33" s="54" t="s">
        <v>3225</v>
      </c>
      <c r="E33" s="6" t="s">
        <v>186</v>
      </c>
      <c r="F33" s="19">
        <v>54000000</v>
      </c>
      <c r="G33" s="24">
        <v>55245.46</v>
      </c>
      <c r="H33" s="24">
        <v>44.96</v>
      </c>
      <c r="I33" s="31">
        <v>0</v>
      </c>
      <c r="J33" s="31"/>
      <c r="K33" s="35"/>
    </row>
    <row r="34" spans="1:11" x14ac:dyDescent="0.3">
      <c r="B34" s="8" t="s">
        <v>706</v>
      </c>
      <c r="C34" s="57" t="s">
        <v>707</v>
      </c>
      <c r="D34" s="54" t="s">
        <v>708</v>
      </c>
      <c r="E34" s="6" t="s">
        <v>186</v>
      </c>
      <c r="F34" s="19">
        <v>19500000</v>
      </c>
      <c r="G34" s="24">
        <v>20200.62</v>
      </c>
      <c r="H34" s="24">
        <v>16.440000000000001</v>
      </c>
      <c r="I34" s="31">
        <v>6.3730647999999999</v>
      </c>
      <c r="J34" s="31"/>
      <c r="K34" s="35"/>
    </row>
    <row r="35" spans="1:11" x14ac:dyDescent="0.3">
      <c r="B35" s="8" t="s">
        <v>3226</v>
      </c>
      <c r="C35" s="57" t="s">
        <v>3227</v>
      </c>
      <c r="D35" s="54" t="s">
        <v>3228</v>
      </c>
      <c r="E35" s="6" t="s">
        <v>186</v>
      </c>
      <c r="F35" s="19">
        <v>5000000</v>
      </c>
      <c r="G35" s="24">
        <v>5103.82</v>
      </c>
      <c r="H35" s="24">
        <v>4.1500000000000004</v>
      </c>
      <c r="I35" s="31">
        <v>0</v>
      </c>
      <c r="J35" s="31"/>
      <c r="K35" s="35"/>
    </row>
    <row r="36" spans="1:11" x14ac:dyDescent="0.3">
      <c r="C36" s="58" t="s">
        <v>175</v>
      </c>
      <c r="D36" s="54"/>
      <c r="E36" s="6"/>
      <c r="F36" s="19"/>
      <c r="G36" s="25">
        <v>80549.899999999994</v>
      </c>
      <c r="H36" s="25">
        <v>65.55</v>
      </c>
      <c r="I36" s="31"/>
      <c r="J36" s="31"/>
      <c r="K36" s="35"/>
    </row>
    <row r="37" spans="1:11" x14ac:dyDescent="0.3">
      <c r="C37" s="57"/>
      <c r="D37" s="54"/>
      <c r="E37" s="6"/>
      <c r="F37" s="19"/>
      <c r="G37" s="24"/>
      <c r="H37" s="24"/>
      <c r="I37" s="31"/>
      <c r="J37" s="31"/>
      <c r="K37" s="35"/>
    </row>
    <row r="38" spans="1:11" x14ac:dyDescent="0.3">
      <c r="C38" s="58" t="s">
        <v>10</v>
      </c>
      <c r="D38" s="54"/>
      <c r="E38" s="6"/>
      <c r="F38" s="19"/>
      <c r="G38" s="24" t="s">
        <v>2</v>
      </c>
      <c r="H38" s="24" t="s">
        <v>2</v>
      </c>
      <c r="I38" s="31"/>
      <c r="J38" s="31"/>
      <c r="K38" s="35"/>
    </row>
    <row r="39" spans="1:11" x14ac:dyDescent="0.3">
      <c r="C39" s="57"/>
      <c r="D39" s="54"/>
      <c r="E39" s="6"/>
      <c r="F39" s="19"/>
      <c r="G39" s="24"/>
      <c r="H39" s="24"/>
      <c r="I39" s="31"/>
      <c r="J39" s="31"/>
      <c r="K39" s="35"/>
    </row>
    <row r="40" spans="1:11" x14ac:dyDescent="0.3">
      <c r="A40" s="10"/>
      <c r="B40" s="28"/>
      <c r="C40" s="58" t="s">
        <v>11</v>
      </c>
      <c r="D40" s="54"/>
      <c r="E40" s="6"/>
      <c r="F40" s="19"/>
      <c r="G40" s="24"/>
      <c r="H40" s="24"/>
      <c r="I40" s="31"/>
      <c r="J40" s="31"/>
      <c r="K40" s="35"/>
    </row>
    <row r="41" spans="1:11" x14ac:dyDescent="0.3">
      <c r="A41" s="28"/>
      <c r="B41" s="28"/>
      <c r="C41" s="58" t="s">
        <v>13</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14</v>
      </c>
      <c r="D43" s="54"/>
      <c r="E43" s="6"/>
      <c r="F43" s="19"/>
      <c r="G43" s="24"/>
      <c r="H43" s="24"/>
      <c r="I43" s="31"/>
      <c r="J43" s="31"/>
      <c r="K43" s="35"/>
    </row>
    <row r="44" spans="1:11" x14ac:dyDescent="0.3">
      <c r="B44" s="8" t="s">
        <v>2020</v>
      </c>
      <c r="C44" s="57" t="s">
        <v>1687</v>
      </c>
      <c r="D44" s="54" t="s">
        <v>2021</v>
      </c>
      <c r="E44" s="6" t="s">
        <v>742</v>
      </c>
      <c r="F44" s="19">
        <v>1000</v>
      </c>
      <c r="G44" s="24">
        <v>4847.8100000000004</v>
      </c>
      <c r="H44" s="24">
        <v>3.95</v>
      </c>
      <c r="I44" s="31">
        <v>6.4374000000000002</v>
      </c>
      <c r="J44" s="31"/>
      <c r="K44" s="35" t="s">
        <v>598</v>
      </c>
    </row>
    <row r="45" spans="1:11" x14ac:dyDescent="0.3">
      <c r="C45" s="58" t="s">
        <v>175</v>
      </c>
      <c r="D45" s="54"/>
      <c r="E45" s="6"/>
      <c r="F45" s="19"/>
      <c r="G45" s="25">
        <v>4847.8100000000004</v>
      </c>
      <c r="H45" s="25">
        <v>3.95</v>
      </c>
      <c r="I45" s="31"/>
      <c r="J45" s="31"/>
      <c r="K45" s="35"/>
    </row>
    <row r="46" spans="1:11" x14ac:dyDescent="0.3">
      <c r="C46" s="57"/>
      <c r="D46" s="54"/>
      <c r="E46" s="6"/>
      <c r="F46" s="19"/>
      <c r="G46" s="24"/>
      <c r="H46" s="24"/>
      <c r="I46" s="31"/>
      <c r="J46" s="31"/>
      <c r="K46" s="35"/>
    </row>
    <row r="47" spans="1:11" x14ac:dyDescent="0.3">
      <c r="C47" s="58" t="s">
        <v>15</v>
      </c>
      <c r="D47" s="54"/>
      <c r="E47" s="6"/>
      <c r="F47" s="19"/>
      <c r="G47" s="24" t="s">
        <v>2</v>
      </c>
      <c r="H47" s="24" t="s">
        <v>2</v>
      </c>
      <c r="I47" s="31"/>
      <c r="J47" s="31"/>
      <c r="K47" s="35"/>
    </row>
    <row r="48" spans="1:11" x14ac:dyDescent="0.3">
      <c r="C48" s="57"/>
      <c r="D48" s="54"/>
      <c r="E48" s="6"/>
      <c r="F48" s="19"/>
      <c r="G48" s="24"/>
      <c r="H48" s="24"/>
      <c r="I48" s="31"/>
      <c r="J48" s="31"/>
      <c r="K48" s="35"/>
    </row>
    <row r="49" spans="1:11" x14ac:dyDescent="0.3">
      <c r="C49" s="58" t="s">
        <v>16</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17</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C56" s="59" t="s">
        <v>20</v>
      </c>
      <c r="D56" s="54"/>
      <c r="E56" s="6"/>
      <c r="F56" s="19"/>
      <c r="G56" s="24"/>
      <c r="H56" s="24"/>
      <c r="I56" s="31"/>
      <c r="J56" s="31"/>
      <c r="K56" s="35"/>
    </row>
    <row r="57" spans="1:11" x14ac:dyDescent="0.3">
      <c r="B57" s="8" t="s">
        <v>785</v>
      </c>
      <c r="C57" s="57" t="s">
        <v>5149</v>
      </c>
      <c r="D57" s="54" t="s">
        <v>786</v>
      </c>
      <c r="E57" s="6" t="s">
        <v>787</v>
      </c>
      <c r="F57" s="19">
        <v>4940.3530000000001</v>
      </c>
      <c r="G57" s="24">
        <v>552.87</v>
      </c>
      <c r="H57" s="24">
        <v>0.45</v>
      </c>
      <c r="I57" s="31">
        <v>5.71</v>
      </c>
      <c r="J57" s="31"/>
      <c r="K57" s="35"/>
    </row>
    <row r="58" spans="1:11" x14ac:dyDescent="0.3">
      <c r="C58" s="58" t="s">
        <v>175</v>
      </c>
      <c r="D58" s="54"/>
      <c r="E58" s="6"/>
      <c r="F58" s="19"/>
      <c r="G58" s="25">
        <v>552.87</v>
      </c>
      <c r="H58" s="25">
        <v>0.45</v>
      </c>
      <c r="I58" s="31"/>
      <c r="J58" s="31"/>
      <c r="K58" s="35"/>
    </row>
    <row r="59" spans="1:11" x14ac:dyDescent="0.3">
      <c r="C59" s="57"/>
      <c r="D59" s="54"/>
      <c r="E59" s="6"/>
      <c r="F59" s="19"/>
      <c r="G59" s="24"/>
      <c r="H59" s="24"/>
      <c r="I59" s="31"/>
      <c r="J59" s="31"/>
      <c r="K59" s="35"/>
    </row>
    <row r="60" spans="1:11" x14ac:dyDescent="0.3">
      <c r="C60" s="58" t="s">
        <v>21</v>
      </c>
      <c r="D60" s="54"/>
      <c r="E60" s="6"/>
      <c r="F60" s="19"/>
      <c r="G60" s="24" t="s">
        <v>2</v>
      </c>
      <c r="H60" s="24" t="s">
        <v>2</v>
      </c>
      <c r="I60" s="31"/>
      <c r="J60" s="31"/>
      <c r="K60" s="35"/>
    </row>
    <row r="61" spans="1:11" x14ac:dyDescent="0.3">
      <c r="C61" s="57"/>
      <c r="D61" s="54"/>
      <c r="E61" s="6"/>
      <c r="F61" s="19"/>
      <c r="G61" s="24"/>
      <c r="H61" s="24"/>
      <c r="I61" s="31"/>
      <c r="J61" s="31"/>
      <c r="K61" s="35"/>
    </row>
    <row r="62" spans="1:11" x14ac:dyDescent="0.3">
      <c r="C62" s="58" t="s">
        <v>22</v>
      </c>
      <c r="D62" s="54"/>
      <c r="E62" s="6"/>
      <c r="F62" s="19"/>
      <c r="G62" s="24" t="s">
        <v>2</v>
      </c>
      <c r="H62" s="24" t="s">
        <v>2</v>
      </c>
      <c r="I62" s="31"/>
      <c r="J62" s="31"/>
      <c r="K62" s="35"/>
    </row>
    <row r="63" spans="1:11" x14ac:dyDescent="0.3">
      <c r="C63" s="57"/>
      <c r="D63" s="54"/>
      <c r="E63" s="6"/>
      <c r="F63" s="19"/>
      <c r="G63" s="24"/>
      <c r="H63" s="24"/>
      <c r="I63" s="31"/>
      <c r="J63" s="31"/>
      <c r="K63" s="35"/>
    </row>
    <row r="64" spans="1:11" x14ac:dyDescent="0.3">
      <c r="C64" s="58" t="s">
        <v>23</v>
      </c>
      <c r="D64" s="54"/>
      <c r="E64" s="6"/>
      <c r="F64" s="19"/>
      <c r="G64" s="24" t="s">
        <v>2</v>
      </c>
      <c r="H64" s="24" t="s">
        <v>2</v>
      </c>
      <c r="I64" s="31"/>
      <c r="J64" s="31"/>
      <c r="K64" s="35"/>
    </row>
    <row r="65" spans="1:54" x14ac:dyDescent="0.3">
      <c r="C65" s="57"/>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187</v>
      </c>
      <c r="C67" s="57" t="s">
        <v>188</v>
      </c>
      <c r="D67" s="54"/>
      <c r="E67" s="6"/>
      <c r="F67" s="19"/>
      <c r="G67" s="24">
        <v>1435.76</v>
      </c>
      <c r="H67" s="24">
        <v>1.17</v>
      </c>
      <c r="I67" s="31"/>
      <c r="J67" s="31"/>
      <c r="K67" s="35"/>
    </row>
    <row r="68" spans="1:54" x14ac:dyDescent="0.3">
      <c r="C68" s="58" t="s">
        <v>175</v>
      </c>
      <c r="D68" s="54"/>
      <c r="E68" s="6"/>
      <c r="F68" s="19"/>
      <c r="G68" s="25">
        <v>1435.76</v>
      </c>
      <c r="H68" s="25">
        <v>1.17</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5128</v>
      </c>
      <c r="D71" s="54"/>
      <c r="E71" s="6"/>
      <c r="F71" s="19"/>
      <c r="G71" s="24" t="s">
        <v>2</v>
      </c>
      <c r="H71" s="24" t="s">
        <v>2</v>
      </c>
      <c r="I71" s="31"/>
      <c r="J71" s="31"/>
      <c r="K71" s="35"/>
      <c r="L71" s="3"/>
      <c r="AI71" s="3"/>
      <c r="AV71" s="3"/>
      <c r="AX71" s="3"/>
      <c r="BB71" s="3"/>
    </row>
    <row r="72" spans="1:54" x14ac:dyDescent="0.3">
      <c r="B72" s="8"/>
      <c r="C72" s="57" t="s">
        <v>189</v>
      </c>
      <c r="D72" s="54"/>
      <c r="E72" s="6"/>
      <c r="F72" s="19"/>
      <c r="G72" s="24">
        <v>2758.19</v>
      </c>
      <c r="H72" s="24">
        <v>2.2400000000000002</v>
      </c>
      <c r="I72" s="31"/>
      <c r="J72" s="31"/>
      <c r="K72" s="35"/>
    </row>
    <row r="73" spans="1:54" x14ac:dyDescent="0.3">
      <c r="C73" s="58" t="s">
        <v>175</v>
      </c>
      <c r="D73" s="54"/>
      <c r="E73" s="6"/>
      <c r="F73" s="19"/>
      <c r="G73" s="25">
        <v>2758.19</v>
      </c>
      <c r="H73" s="25">
        <v>2.2400000000000002</v>
      </c>
      <c r="I73" s="31"/>
      <c r="J73" s="31"/>
      <c r="K73" s="35"/>
    </row>
    <row r="74" spans="1:54" x14ac:dyDescent="0.3">
      <c r="C74" s="57"/>
      <c r="D74" s="54"/>
      <c r="E74" s="6"/>
      <c r="F74" s="19"/>
      <c r="G74" s="24"/>
      <c r="H74" s="24"/>
      <c r="I74" s="31"/>
      <c r="J74" s="31"/>
      <c r="K74" s="35"/>
    </row>
    <row r="75" spans="1:54" x14ac:dyDescent="0.3">
      <c r="C75" s="60" t="s">
        <v>190</v>
      </c>
      <c r="D75" s="55"/>
      <c r="E75" s="5"/>
      <c r="F75" s="20"/>
      <c r="G75" s="26">
        <v>122872.75</v>
      </c>
      <c r="H75" s="26">
        <v>100</v>
      </c>
      <c r="I75" s="32"/>
      <c r="J75" s="32"/>
      <c r="K75" s="36"/>
    </row>
    <row r="77" spans="1:54" ht="15" x14ac:dyDescent="0.35">
      <c r="C77" s="50" t="s">
        <v>4896</v>
      </c>
      <c r="D77" s="50"/>
      <c r="E77" s="50"/>
      <c r="F77" s="50"/>
      <c r="G77" s="65"/>
      <c r="H77" s="65"/>
      <c r="I77" s="65"/>
      <c r="J77" s="50"/>
    </row>
    <row r="78" spans="1:54" ht="27.6" x14ac:dyDescent="0.3">
      <c r="C78" s="43" t="s">
        <v>4891</v>
      </c>
      <c r="D78" s="43" t="s">
        <v>4892</v>
      </c>
      <c r="E78" s="43" t="s">
        <v>5159</v>
      </c>
      <c r="F78" s="43" t="s">
        <v>4893</v>
      </c>
      <c r="G78" s="66" t="s">
        <v>34</v>
      </c>
      <c r="H78" s="67" t="s">
        <v>5160</v>
      </c>
      <c r="I78" s="66" t="s">
        <v>36</v>
      </c>
      <c r="J78" s="43" t="s">
        <v>39</v>
      </c>
    </row>
    <row r="79" spans="1:54" x14ac:dyDescent="0.3">
      <c r="C79" s="43" t="s">
        <v>5161</v>
      </c>
      <c r="D79" s="43"/>
      <c r="E79" s="43"/>
      <c r="F79" s="43"/>
      <c r="G79" s="66"/>
      <c r="H79" s="67"/>
      <c r="I79" s="66"/>
      <c r="J79" s="43"/>
    </row>
    <row r="80" spans="1:54" x14ac:dyDescent="0.3">
      <c r="C80" s="46" t="s">
        <v>5171</v>
      </c>
      <c r="D80" s="68"/>
      <c r="E80" s="68"/>
      <c r="F80" s="68"/>
      <c r="G80" s="69"/>
      <c r="H80" s="70">
        <v>-6000</v>
      </c>
      <c r="I80" s="71">
        <f>+H80/G75*100</f>
        <v>-4.8831006061148621</v>
      </c>
      <c r="J80" s="68"/>
    </row>
    <row r="81" spans="3:11" x14ac:dyDescent="0.3">
      <c r="C81" s="48" t="s">
        <v>4895</v>
      </c>
      <c r="D81" s="48"/>
      <c r="E81" s="48"/>
      <c r="F81" s="48"/>
      <c r="G81" s="72"/>
      <c r="H81" s="72">
        <f>SUM(H80:H80)</f>
        <v>-6000</v>
      </c>
      <c r="I81" s="72">
        <f>SUM(I80:I80)</f>
        <v>-4.8831006061148621</v>
      </c>
      <c r="J81" s="48"/>
    </row>
    <row r="83" spans="3:11" x14ac:dyDescent="0.3">
      <c r="C83" s="1" t="s">
        <v>191</v>
      </c>
    </row>
    <row r="84" spans="3:11" x14ac:dyDescent="0.3">
      <c r="C84" s="37" t="s">
        <v>192</v>
      </c>
      <c r="D84" s="37"/>
      <c r="E84" s="37"/>
      <c r="F84" s="37"/>
      <c r="G84" s="37"/>
      <c r="H84" s="37"/>
      <c r="I84" s="37"/>
      <c r="J84" s="37"/>
      <c r="K84" s="37"/>
    </row>
    <row r="85" spans="3:11" x14ac:dyDescent="0.3">
      <c r="C85" s="2" t="s">
        <v>193</v>
      </c>
    </row>
    <row r="86" spans="3:11" x14ac:dyDescent="0.3">
      <c r="C86" s="2" t="s">
        <v>194</v>
      </c>
    </row>
    <row r="87" spans="3:11" ht="30" customHeight="1" x14ac:dyDescent="0.3">
      <c r="C87" s="82" t="s">
        <v>195</v>
      </c>
      <c r="D87" s="83"/>
      <c r="E87" s="83"/>
      <c r="F87" s="83"/>
      <c r="G87" s="83"/>
      <c r="H87" s="83"/>
      <c r="I87" s="83"/>
      <c r="J87" s="83"/>
      <c r="K87" s="83"/>
    </row>
    <row r="88" spans="3:11" x14ac:dyDescent="0.3">
      <c r="C88" s="2" t="s">
        <v>196</v>
      </c>
    </row>
    <row r="89" spans="3:11" ht="39.75" customHeight="1" x14ac:dyDescent="0.3">
      <c r="C89" s="84" t="s">
        <v>5191</v>
      </c>
      <c r="D89" s="84"/>
      <c r="E89" s="84"/>
      <c r="F89" s="84"/>
      <c r="G89" s="84"/>
      <c r="H89" s="84"/>
      <c r="I89" s="84"/>
      <c r="J89" s="84"/>
      <c r="K89" s="84"/>
    </row>
    <row r="91" spans="3:11" x14ac:dyDescent="0.3">
      <c r="C91" s="1" t="s">
        <v>5237</v>
      </c>
      <c r="E91" s="80" t="s">
        <v>5238</v>
      </c>
    </row>
    <row r="92" spans="3:11" x14ac:dyDescent="0.3">
      <c r="E92" s="2" t="s">
        <v>5280</v>
      </c>
    </row>
  </sheetData>
  <mergeCells count="2">
    <mergeCell ref="C87:K87"/>
    <mergeCell ref="C89:K89"/>
  </mergeCells>
  <hyperlinks>
    <hyperlink ref="J2" location="'Index'!A1" display="'Index'!A1" xr:uid="{8695C49C-D88C-4F46-BB5E-04BB811D7796}"/>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7F93-1E87-45B5-B2FB-5F0CC5AD64D1}">
  <sheetPr codeName="Sheet1"/>
  <dimension ref="A1:IV186"/>
  <sheetViews>
    <sheetView showGridLines="0" zoomScale="90" zoomScaleNormal="90" workbookViewId="0">
      <pane ySplit="6" topLeftCell="A17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530</v>
      </c>
      <c r="J2" s="38" t="s">
        <v>4884</v>
      </c>
    </row>
    <row r="3" spans="1:54" ht="16.2" x14ac:dyDescent="0.35">
      <c r="C3" s="1" t="s">
        <v>28</v>
      </c>
      <c r="D3" s="21" t="s">
        <v>531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27000000</v>
      </c>
      <c r="G10" s="24">
        <v>525123</v>
      </c>
      <c r="H10" s="24">
        <v>6.94</v>
      </c>
      <c r="I10" s="31"/>
      <c r="J10" s="31"/>
      <c r="K10" s="35"/>
    </row>
    <row r="11" spans="1:54" x14ac:dyDescent="0.3">
      <c r="B11" s="8" t="s">
        <v>44</v>
      </c>
      <c r="C11" s="57" t="s">
        <v>45</v>
      </c>
      <c r="D11" s="54" t="s">
        <v>46</v>
      </c>
      <c r="E11" s="6" t="s">
        <v>43</v>
      </c>
      <c r="F11" s="19">
        <v>23000000</v>
      </c>
      <c r="G11" s="24">
        <v>332534</v>
      </c>
      <c r="H11" s="24">
        <v>4.4000000000000004</v>
      </c>
      <c r="I11" s="31"/>
      <c r="J11" s="31"/>
      <c r="K11" s="35"/>
    </row>
    <row r="12" spans="1:54" x14ac:dyDescent="0.3">
      <c r="B12" s="8" t="s">
        <v>532</v>
      </c>
      <c r="C12" s="57" t="s">
        <v>533</v>
      </c>
      <c r="D12" s="54" t="s">
        <v>534</v>
      </c>
      <c r="E12" s="6" t="s">
        <v>318</v>
      </c>
      <c r="F12" s="19">
        <v>1994133</v>
      </c>
      <c r="G12" s="24">
        <v>321135.18</v>
      </c>
      <c r="H12" s="24">
        <v>4.25</v>
      </c>
      <c r="I12" s="31"/>
      <c r="J12" s="31"/>
      <c r="K12" s="35"/>
    </row>
    <row r="13" spans="1:54" x14ac:dyDescent="0.3">
      <c r="B13" s="8" t="s">
        <v>329</v>
      </c>
      <c r="C13" s="57" t="s">
        <v>330</v>
      </c>
      <c r="D13" s="54" t="s">
        <v>331</v>
      </c>
      <c r="E13" s="6" t="s">
        <v>240</v>
      </c>
      <c r="F13" s="19">
        <v>17000000</v>
      </c>
      <c r="G13" s="24">
        <v>315554</v>
      </c>
      <c r="H13" s="24">
        <v>4.17</v>
      </c>
      <c r="I13" s="31"/>
      <c r="J13" s="31"/>
      <c r="K13" s="35"/>
    </row>
    <row r="14" spans="1:54" x14ac:dyDescent="0.3">
      <c r="B14" s="8" t="s">
        <v>58</v>
      </c>
      <c r="C14" s="57" t="s">
        <v>59</v>
      </c>
      <c r="D14" s="54" t="s">
        <v>60</v>
      </c>
      <c r="E14" s="6" t="s">
        <v>43</v>
      </c>
      <c r="F14" s="19">
        <v>13999900</v>
      </c>
      <c r="G14" s="24">
        <v>290455.93</v>
      </c>
      <c r="H14" s="24">
        <v>3.84</v>
      </c>
      <c r="I14" s="31"/>
      <c r="J14" s="31"/>
      <c r="K14" s="35"/>
    </row>
    <row r="15" spans="1:54" x14ac:dyDescent="0.3">
      <c r="B15" s="8" t="s">
        <v>87</v>
      </c>
      <c r="C15" s="57" t="s">
        <v>88</v>
      </c>
      <c r="D15" s="54" t="s">
        <v>89</v>
      </c>
      <c r="E15" s="6" t="s">
        <v>90</v>
      </c>
      <c r="F15" s="19">
        <v>3900000</v>
      </c>
      <c r="G15" s="24">
        <v>257868</v>
      </c>
      <c r="H15" s="24">
        <v>3.41</v>
      </c>
      <c r="I15" s="31"/>
      <c r="J15" s="31"/>
      <c r="K15" s="35"/>
    </row>
    <row r="16" spans="1:54" x14ac:dyDescent="0.3">
      <c r="B16" s="8" t="s">
        <v>72</v>
      </c>
      <c r="C16" s="57" t="s">
        <v>73</v>
      </c>
      <c r="D16" s="54" t="s">
        <v>74</v>
      </c>
      <c r="E16" s="6" t="s">
        <v>43</v>
      </c>
      <c r="F16" s="19">
        <v>30000000</v>
      </c>
      <c r="G16" s="24">
        <v>243690</v>
      </c>
      <c r="H16" s="24">
        <v>3.22</v>
      </c>
      <c r="I16" s="31"/>
      <c r="J16" s="31"/>
      <c r="K16" s="35"/>
    </row>
    <row r="17" spans="2:11" x14ac:dyDescent="0.3">
      <c r="B17" s="8" t="s">
        <v>341</v>
      </c>
      <c r="C17" s="57" t="s">
        <v>342</v>
      </c>
      <c r="D17" s="54" t="s">
        <v>343</v>
      </c>
      <c r="E17" s="6" t="s">
        <v>137</v>
      </c>
      <c r="F17" s="19">
        <v>170000</v>
      </c>
      <c r="G17" s="24">
        <v>236070.5</v>
      </c>
      <c r="H17" s="24">
        <v>3.12</v>
      </c>
      <c r="I17" s="31"/>
      <c r="J17" s="31"/>
      <c r="K17" s="35"/>
    </row>
    <row r="18" spans="2:11" x14ac:dyDescent="0.3">
      <c r="B18" s="8" t="s">
        <v>47</v>
      </c>
      <c r="C18" s="57" t="s">
        <v>48</v>
      </c>
      <c r="D18" s="54" t="s">
        <v>49</v>
      </c>
      <c r="E18" s="6" t="s">
        <v>50</v>
      </c>
      <c r="F18" s="19">
        <v>15000000</v>
      </c>
      <c r="G18" s="24">
        <v>234405</v>
      </c>
      <c r="H18" s="24">
        <v>3.1</v>
      </c>
      <c r="I18" s="31"/>
      <c r="J18" s="31"/>
      <c r="K18" s="35"/>
    </row>
    <row r="19" spans="2:11" x14ac:dyDescent="0.3">
      <c r="B19" s="8" t="s">
        <v>535</v>
      </c>
      <c r="C19" s="57" t="s">
        <v>536</v>
      </c>
      <c r="D19" s="54" t="s">
        <v>537</v>
      </c>
      <c r="E19" s="6" t="s">
        <v>86</v>
      </c>
      <c r="F19" s="19">
        <v>2500000</v>
      </c>
      <c r="G19" s="24">
        <v>229512.5</v>
      </c>
      <c r="H19" s="24">
        <v>3.03</v>
      </c>
      <c r="I19" s="31"/>
      <c r="J19" s="31"/>
      <c r="K19" s="35"/>
    </row>
    <row r="20" spans="2:11" x14ac:dyDescent="0.3">
      <c r="B20" s="8" t="s">
        <v>207</v>
      </c>
      <c r="C20" s="57" t="s">
        <v>208</v>
      </c>
      <c r="D20" s="54" t="s">
        <v>209</v>
      </c>
      <c r="E20" s="6" t="s">
        <v>78</v>
      </c>
      <c r="F20" s="19">
        <v>770000</v>
      </c>
      <c r="G20" s="24">
        <v>227881.5</v>
      </c>
      <c r="H20" s="24">
        <v>3.01</v>
      </c>
      <c r="I20" s="31"/>
      <c r="J20" s="31"/>
      <c r="K20" s="35"/>
    </row>
    <row r="21" spans="2:11" x14ac:dyDescent="0.3">
      <c r="B21" s="8" t="s">
        <v>54</v>
      </c>
      <c r="C21" s="57" t="s">
        <v>55</v>
      </c>
      <c r="D21" s="54" t="s">
        <v>56</v>
      </c>
      <c r="E21" s="6" t="s">
        <v>57</v>
      </c>
      <c r="F21" s="19">
        <v>5153000</v>
      </c>
      <c r="G21" s="24">
        <v>189377.9</v>
      </c>
      <c r="H21" s="24">
        <v>2.5</v>
      </c>
      <c r="I21" s="31"/>
      <c r="J21" s="31"/>
      <c r="K21" s="35"/>
    </row>
    <row r="22" spans="2:11" x14ac:dyDescent="0.3">
      <c r="B22" s="8" t="s">
        <v>538</v>
      </c>
      <c r="C22" s="57" t="s">
        <v>539</v>
      </c>
      <c r="D22" s="54" t="s">
        <v>540</v>
      </c>
      <c r="E22" s="6" t="s">
        <v>199</v>
      </c>
      <c r="F22" s="19">
        <v>3500000</v>
      </c>
      <c r="G22" s="24">
        <v>186550</v>
      </c>
      <c r="H22" s="24">
        <v>2.4700000000000002</v>
      </c>
      <c r="I22" s="31"/>
      <c r="J22" s="31"/>
      <c r="K22" s="35"/>
    </row>
    <row r="23" spans="2:11" x14ac:dyDescent="0.3">
      <c r="B23" s="8" t="s">
        <v>64</v>
      </c>
      <c r="C23" s="57" t="s">
        <v>65</v>
      </c>
      <c r="D23" s="54" t="s">
        <v>66</v>
      </c>
      <c r="E23" s="6" t="s">
        <v>67</v>
      </c>
      <c r="F23" s="19">
        <v>13000000</v>
      </c>
      <c r="G23" s="24">
        <v>184717</v>
      </c>
      <c r="H23" s="24">
        <v>2.44</v>
      </c>
      <c r="I23" s="31"/>
      <c r="J23" s="31"/>
      <c r="K23" s="35"/>
    </row>
    <row r="24" spans="2:11" x14ac:dyDescent="0.3">
      <c r="B24" s="8" t="s">
        <v>222</v>
      </c>
      <c r="C24" s="57" t="s">
        <v>223</v>
      </c>
      <c r="D24" s="54" t="s">
        <v>224</v>
      </c>
      <c r="E24" s="6" t="s">
        <v>86</v>
      </c>
      <c r="F24" s="19">
        <v>7700000</v>
      </c>
      <c r="G24" s="24">
        <v>170585.8</v>
      </c>
      <c r="H24" s="24">
        <v>2.2599999999999998</v>
      </c>
      <c r="I24" s="31"/>
      <c r="J24" s="31"/>
      <c r="K24" s="35"/>
    </row>
    <row r="25" spans="2:11" x14ac:dyDescent="0.3">
      <c r="B25" s="8" t="s">
        <v>104</v>
      </c>
      <c r="C25" s="57" t="s">
        <v>105</v>
      </c>
      <c r="D25" s="54" t="s">
        <v>106</v>
      </c>
      <c r="E25" s="6" t="s">
        <v>107</v>
      </c>
      <c r="F25" s="19">
        <v>25000000</v>
      </c>
      <c r="G25" s="24">
        <v>158375</v>
      </c>
      <c r="H25" s="24">
        <v>2.09</v>
      </c>
      <c r="I25" s="31"/>
      <c r="J25" s="31"/>
      <c r="K25" s="35"/>
    </row>
    <row r="26" spans="2:11" x14ac:dyDescent="0.3">
      <c r="B26" s="8" t="s">
        <v>61</v>
      </c>
      <c r="C26" s="57" t="s">
        <v>62</v>
      </c>
      <c r="D26" s="54" t="s">
        <v>63</v>
      </c>
      <c r="E26" s="6" t="s">
        <v>50</v>
      </c>
      <c r="F26" s="19">
        <v>4400000</v>
      </c>
      <c r="G26" s="24">
        <v>152389.6</v>
      </c>
      <c r="H26" s="24">
        <v>2.0099999999999998</v>
      </c>
      <c r="I26" s="31"/>
      <c r="J26" s="31"/>
      <c r="K26" s="35"/>
    </row>
    <row r="27" spans="2:11" x14ac:dyDescent="0.3">
      <c r="B27" s="8" t="s">
        <v>541</v>
      </c>
      <c r="C27" s="57" t="s">
        <v>542</v>
      </c>
      <c r="D27" s="54" t="s">
        <v>543</v>
      </c>
      <c r="E27" s="6" t="s">
        <v>163</v>
      </c>
      <c r="F27" s="19">
        <v>3300000</v>
      </c>
      <c r="G27" s="24">
        <v>132069.29999999999</v>
      </c>
      <c r="H27" s="24">
        <v>1.75</v>
      </c>
      <c r="I27" s="31"/>
      <c r="J27" s="31"/>
      <c r="K27" s="35"/>
    </row>
    <row r="28" spans="2:11" x14ac:dyDescent="0.3">
      <c r="B28" s="8" t="s">
        <v>544</v>
      </c>
      <c r="C28" s="57" t="s">
        <v>545</v>
      </c>
      <c r="D28" s="54" t="s">
        <v>546</v>
      </c>
      <c r="E28" s="6" t="s">
        <v>547</v>
      </c>
      <c r="F28" s="19">
        <v>8493836</v>
      </c>
      <c r="G28" s="24">
        <v>121699.68</v>
      </c>
      <c r="H28" s="24">
        <v>1.61</v>
      </c>
      <c r="I28" s="31"/>
      <c r="J28" s="31"/>
      <c r="K28" s="35"/>
    </row>
    <row r="29" spans="2:11" x14ac:dyDescent="0.3">
      <c r="B29" s="8" t="s">
        <v>405</v>
      </c>
      <c r="C29" s="57" t="s">
        <v>406</v>
      </c>
      <c r="D29" s="54" t="s">
        <v>407</v>
      </c>
      <c r="E29" s="6" t="s">
        <v>123</v>
      </c>
      <c r="F29" s="19">
        <v>2900000</v>
      </c>
      <c r="G29" s="24">
        <v>101439.1</v>
      </c>
      <c r="H29" s="24">
        <v>1.34</v>
      </c>
      <c r="I29" s="31"/>
      <c r="J29" s="31"/>
      <c r="K29" s="35"/>
    </row>
    <row r="30" spans="2:11" x14ac:dyDescent="0.3">
      <c r="B30" s="8" t="s">
        <v>548</v>
      </c>
      <c r="C30" s="57" t="s">
        <v>549</v>
      </c>
      <c r="D30" s="54" t="s">
        <v>550</v>
      </c>
      <c r="E30" s="6" t="s">
        <v>155</v>
      </c>
      <c r="F30" s="19">
        <v>7000000</v>
      </c>
      <c r="G30" s="24">
        <v>78764</v>
      </c>
      <c r="H30" s="24">
        <v>1.04</v>
      </c>
      <c r="I30" s="31"/>
      <c r="J30" s="31"/>
      <c r="K30" s="35"/>
    </row>
    <row r="31" spans="2:11" x14ac:dyDescent="0.3">
      <c r="B31" s="8" t="s">
        <v>237</v>
      </c>
      <c r="C31" s="57" t="s">
        <v>238</v>
      </c>
      <c r="D31" s="54" t="s">
        <v>239</v>
      </c>
      <c r="E31" s="6" t="s">
        <v>240</v>
      </c>
      <c r="F31" s="19">
        <v>17000000</v>
      </c>
      <c r="G31" s="24">
        <v>65305.5</v>
      </c>
      <c r="H31" s="24">
        <v>0.86</v>
      </c>
      <c r="I31" s="31"/>
      <c r="J31" s="31"/>
      <c r="K31" s="35"/>
    </row>
    <row r="32" spans="2:11" x14ac:dyDescent="0.3">
      <c r="B32" s="8" t="s">
        <v>551</v>
      </c>
      <c r="C32" s="57" t="s">
        <v>552</v>
      </c>
      <c r="D32" s="54" t="s">
        <v>553</v>
      </c>
      <c r="E32" s="6" t="s">
        <v>119</v>
      </c>
      <c r="F32" s="19">
        <v>19000000</v>
      </c>
      <c r="G32" s="24">
        <v>63441</v>
      </c>
      <c r="H32" s="24">
        <v>0.84</v>
      </c>
      <c r="I32" s="31"/>
      <c r="J32" s="31"/>
      <c r="K32" s="35"/>
    </row>
    <row r="33" spans="2:11" x14ac:dyDescent="0.3">
      <c r="B33" s="8" t="s">
        <v>399</v>
      </c>
      <c r="C33" s="57" t="s">
        <v>400</v>
      </c>
      <c r="D33" s="54" t="s">
        <v>401</v>
      </c>
      <c r="E33" s="6" t="s">
        <v>71</v>
      </c>
      <c r="F33" s="19">
        <v>8482396</v>
      </c>
      <c r="G33" s="24">
        <v>61030.84</v>
      </c>
      <c r="H33" s="24">
        <v>0.81</v>
      </c>
      <c r="I33" s="31"/>
      <c r="J33" s="31"/>
      <c r="K33" s="35"/>
    </row>
    <row r="34" spans="2:11" x14ac:dyDescent="0.3">
      <c r="B34" s="8" t="s">
        <v>281</v>
      </c>
      <c r="C34" s="57" t="s">
        <v>282</v>
      </c>
      <c r="D34" s="54" t="s">
        <v>283</v>
      </c>
      <c r="E34" s="6" t="s">
        <v>199</v>
      </c>
      <c r="F34" s="19">
        <v>17000000</v>
      </c>
      <c r="G34" s="24">
        <v>60860</v>
      </c>
      <c r="H34" s="24">
        <v>0.8</v>
      </c>
      <c r="I34" s="31"/>
      <c r="J34" s="31"/>
      <c r="K34" s="35"/>
    </row>
    <row r="35" spans="2:11" x14ac:dyDescent="0.3">
      <c r="B35" s="8" t="s">
        <v>108</v>
      </c>
      <c r="C35" s="57" t="s">
        <v>109</v>
      </c>
      <c r="D35" s="54" t="s">
        <v>110</v>
      </c>
      <c r="E35" s="6" t="s">
        <v>111</v>
      </c>
      <c r="F35" s="19">
        <v>127411</v>
      </c>
      <c r="G35" s="24">
        <v>59093.22</v>
      </c>
      <c r="H35" s="24">
        <v>0.78</v>
      </c>
      <c r="I35" s="31"/>
      <c r="J35" s="31"/>
      <c r="K35" s="35"/>
    </row>
    <row r="36" spans="2:11" x14ac:dyDescent="0.3">
      <c r="B36" s="8" t="s">
        <v>268</v>
      </c>
      <c r="C36" s="57" t="s">
        <v>269</v>
      </c>
      <c r="D36" s="54" t="s">
        <v>270</v>
      </c>
      <c r="E36" s="6" t="s">
        <v>271</v>
      </c>
      <c r="F36" s="19">
        <v>2983652</v>
      </c>
      <c r="G36" s="24">
        <v>58980.83</v>
      </c>
      <c r="H36" s="24">
        <v>0.78</v>
      </c>
      <c r="I36" s="31"/>
      <c r="J36" s="31"/>
      <c r="K36" s="35"/>
    </row>
    <row r="37" spans="2:11" x14ac:dyDescent="0.3">
      <c r="B37" s="8" t="s">
        <v>502</v>
      </c>
      <c r="C37" s="57" t="s">
        <v>503</v>
      </c>
      <c r="D37" s="54" t="s">
        <v>504</v>
      </c>
      <c r="E37" s="6" t="s">
        <v>170</v>
      </c>
      <c r="F37" s="19">
        <v>430000</v>
      </c>
      <c r="G37" s="24">
        <v>58411.199999999997</v>
      </c>
      <c r="H37" s="24">
        <v>0.77</v>
      </c>
      <c r="I37" s="31"/>
      <c r="J37" s="31"/>
      <c r="K37" s="35"/>
    </row>
    <row r="38" spans="2:11" x14ac:dyDescent="0.3">
      <c r="B38" s="8" t="s">
        <v>384</v>
      </c>
      <c r="C38" s="57" t="s">
        <v>385</v>
      </c>
      <c r="D38" s="54" t="s">
        <v>386</v>
      </c>
      <c r="E38" s="6" t="s">
        <v>100</v>
      </c>
      <c r="F38" s="19">
        <v>13000000</v>
      </c>
      <c r="G38" s="24">
        <v>54346.5</v>
      </c>
      <c r="H38" s="24">
        <v>0.72</v>
      </c>
      <c r="I38" s="31"/>
      <c r="J38" s="31"/>
      <c r="K38" s="35"/>
    </row>
    <row r="39" spans="2:11" x14ac:dyDescent="0.3">
      <c r="B39" s="8" t="s">
        <v>554</v>
      </c>
      <c r="C39" s="57" t="s">
        <v>555</v>
      </c>
      <c r="D39" s="54" t="s">
        <v>556</v>
      </c>
      <c r="E39" s="6" t="s">
        <v>147</v>
      </c>
      <c r="F39" s="19">
        <v>7700000</v>
      </c>
      <c r="G39" s="24">
        <v>51532.25</v>
      </c>
      <c r="H39" s="24">
        <v>0.68</v>
      </c>
      <c r="I39" s="31"/>
      <c r="J39" s="31"/>
      <c r="K39" s="35"/>
    </row>
    <row r="40" spans="2:11" x14ac:dyDescent="0.3">
      <c r="B40" s="8" t="s">
        <v>557</v>
      </c>
      <c r="C40" s="57" t="s">
        <v>558</v>
      </c>
      <c r="D40" s="54" t="s">
        <v>559</v>
      </c>
      <c r="E40" s="6" t="s">
        <v>43</v>
      </c>
      <c r="F40" s="19">
        <v>7000000</v>
      </c>
      <c r="G40" s="24">
        <v>48513.5</v>
      </c>
      <c r="H40" s="24">
        <v>0.64</v>
      </c>
      <c r="I40" s="31"/>
      <c r="J40" s="31"/>
      <c r="K40" s="35"/>
    </row>
    <row r="41" spans="2:11" x14ac:dyDescent="0.3">
      <c r="B41" s="8" t="s">
        <v>560</v>
      </c>
      <c r="C41" s="57" t="s">
        <v>561</v>
      </c>
      <c r="D41" s="54" t="s">
        <v>562</v>
      </c>
      <c r="E41" s="6" t="s">
        <v>163</v>
      </c>
      <c r="F41" s="19">
        <v>5000000</v>
      </c>
      <c r="G41" s="24">
        <v>39865</v>
      </c>
      <c r="H41" s="24">
        <v>0.53</v>
      </c>
      <c r="I41" s="31"/>
      <c r="J41" s="31"/>
      <c r="K41" s="35"/>
    </row>
    <row r="42" spans="2:11" x14ac:dyDescent="0.3">
      <c r="B42" s="8" t="s">
        <v>348</v>
      </c>
      <c r="C42" s="57" t="s">
        <v>349</v>
      </c>
      <c r="D42" s="54" t="s">
        <v>350</v>
      </c>
      <c r="E42" s="6" t="s">
        <v>163</v>
      </c>
      <c r="F42" s="19">
        <v>14000000</v>
      </c>
      <c r="G42" s="24">
        <v>33363.4</v>
      </c>
      <c r="H42" s="24">
        <v>0.44</v>
      </c>
      <c r="I42" s="31"/>
      <c r="J42" s="31"/>
      <c r="K42" s="35"/>
    </row>
    <row r="43" spans="2:11" x14ac:dyDescent="0.3">
      <c r="B43" s="8" t="s">
        <v>116</v>
      </c>
      <c r="C43" s="57" t="s">
        <v>117</v>
      </c>
      <c r="D43" s="54" t="s">
        <v>118</v>
      </c>
      <c r="E43" s="6" t="s">
        <v>119</v>
      </c>
      <c r="F43" s="19">
        <v>11000000</v>
      </c>
      <c r="G43" s="24">
        <v>31872.5</v>
      </c>
      <c r="H43" s="24">
        <v>0.42</v>
      </c>
      <c r="I43" s="31"/>
      <c r="J43" s="31"/>
      <c r="K43" s="35"/>
    </row>
    <row r="44" spans="2:11" x14ac:dyDescent="0.3">
      <c r="B44" s="8" t="s">
        <v>565</v>
      </c>
      <c r="C44" s="57" t="s">
        <v>566</v>
      </c>
      <c r="D44" s="54" t="s">
        <v>567</v>
      </c>
      <c r="E44" s="6" t="s">
        <v>163</v>
      </c>
      <c r="F44" s="19">
        <v>7322274</v>
      </c>
      <c r="G44" s="24">
        <v>25514.46</v>
      </c>
      <c r="H44" s="24">
        <v>0.34</v>
      </c>
      <c r="I44" s="31"/>
      <c r="J44" s="31"/>
      <c r="K44" s="35"/>
    </row>
    <row r="45" spans="2:11" x14ac:dyDescent="0.3">
      <c r="B45" s="8" t="s">
        <v>568</v>
      </c>
      <c r="C45" s="57" t="s">
        <v>569</v>
      </c>
      <c r="D45" s="54" t="s">
        <v>570</v>
      </c>
      <c r="E45" s="6" t="s">
        <v>123</v>
      </c>
      <c r="F45" s="19">
        <v>1500000</v>
      </c>
      <c r="G45" s="24">
        <v>22471.5</v>
      </c>
      <c r="H45" s="24">
        <v>0.3</v>
      </c>
      <c r="I45" s="31"/>
      <c r="J45" s="31"/>
      <c r="K45" s="35"/>
    </row>
    <row r="46" spans="2:11" x14ac:dyDescent="0.3">
      <c r="B46" s="8" t="s">
        <v>571</v>
      </c>
      <c r="C46" s="57" t="s">
        <v>572</v>
      </c>
      <c r="D46" s="54" t="s">
        <v>573</v>
      </c>
      <c r="E46" s="6" t="s">
        <v>82</v>
      </c>
      <c r="F46" s="19">
        <v>1000000</v>
      </c>
      <c r="G46" s="24">
        <v>18754</v>
      </c>
      <c r="H46" s="24">
        <v>0.25</v>
      </c>
      <c r="I46" s="31"/>
      <c r="J46" s="31"/>
      <c r="K46" s="35"/>
    </row>
    <row r="47" spans="2:11" x14ac:dyDescent="0.3">
      <c r="B47" s="8" t="s">
        <v>574</v>
      </c>
      <c r="C47" s="57" t="s">
        <v>575</v>
      </c>
      <c r="D47" s="54" t="s">
        <v>576</v>
      </c>
      <c r="E47" s="6" t="s">
        <v>271</v>
      </c>
      <c r="F47" s="19">
        <v>3331748</v>
      </c>
      <c r="G47" s="24">
        <v>15857.45</v>
      </c>
      <c r="H47" s="24">
        <v>0.21</v>
      </c>
      <c r="I47" s="31"/>
      <c r="J47" s="31"/>
      <c r="K47" s="35"/>
    </row>
    <row r="48" spans="2:11" x14ac:dyDescent="0.3">
      <c r="B48" s="8" t="s">
        <v>225</v>
      </c>
      <c r="C48" s="57" t="s">
        <v>226</v>
      </c>
      <c r="D48" s="54" t="s">
        <v>227</v>
      </c>
      <c r="E48" s="6" t="s">
        <v>137</v>
      </c>
      <c r="F48" s="19">
        <v>1100000</v>
      </c>
      <c r="G48" s="24">
        <v>13649.9</v>
      </c>
      <c r="H48" s="24">
        <v>0.18</v>
      </c>
      <c r="I48" s="31"/>
      <c r="J48" s="31"/>
      <c r="K48" s="35"/>
    </row>
    <row r="49" spans="2:11" x14ac:dyDescent="0.3">
      <c r="B49" s="8" t="s">
        <v>354</v>
      </c>
      <c r="C49" s="57" t="s">
        <v>355</v>
      </c>
      <c r="D49" s="54" t="s">
        <v>356</v>
      </c>
      <c r="E49" s="6" t="s">
        <v>151</v>
      </c>
      <c r="F49" s="19">
        <v>2533988</v>
      </c>
      <c r="G49" s="24">
        <v>11074.79</v>
      </c>
      <c r="H49" s="24">
        <v>0.15</v>
      </c>
      <c r="I49" s="31"/>
      <c r="J49" s="31"/>
      <c r="K49" s="35"/>
    </row>
    <row r="50" spans="2:11" x14ac:dyDescent="0.3">
      <c r="B50" s="8" t="s">
        <v>577</v>
      </c>
      <c r="C50" s="57" t="s">
        <v>578</v>
      </c>
      <c r="D50" s="54" t="s">
        <v>579</v>
      </c>
      <c r="E50" s="6" t="s">
        <v>163</v>
      </c>
      <c r="F50" s="19">
        <v>1998244</v>
      </c>
      <c r="G50" s="24">
        <v>2491.0100000000002</v>
      </c>
      <c r="H50" s="24">
        <v>0.03</v>
      </c>
      <c r="I50" s="31"/>
      <c r="J50" s="31"/>
      <c r="K50" s="35"/>
    </row>
    <row r="51" spans="2:11" x14ac:dyDescent="0.3">
      <c r="C51" s="58" t="s">
        <v>175</v>
      </c>
      <c r="D51" s="54"/>
      <c r="E51" s="6"/>
      <c r="F51" s="19"/>
      <c r="G51" s="25">
        <f>SUM(XDO_?FINAL_MV?29?)</f>
        <v>5486625.8399999989</v>
      </c>
      <c r="H51" s="25">
        <f>SUM(XDO_?FINAL_PER_NET?29?)</f>
        <v>72.53</v>
      </c>
      <c r="I51" s="31"/>
      <c r="J51" s="31"/>
      <c r="K51" s="35"/>
    </row>
    <row r="52" spans="2:11" x14ac:dyDescent="0.3">
      <c r="C52" s="57"/>
      <c r="D52" s="54"/>
      <c r="E52" s="6"/>
      <c r="F52" s="19"/>
      <c r="G52" s="24"/>
      <c r="H52" s="24"/>
      <c r="I52" s="31"/>
      <c r="J52" s="31"/>
      <c r="K52" s="35"/>
    </row>
    <row r="53" spans="2:11" x14ac:dyDescent="0.3">
      <c r="C53" s="59" t="s">
        <v>3</v>
      </c>
      <c r="D53" s="54"/>
      <c r="E53" s="6"/>
      <c r="F53" s="19"/>
      <c r="G53" s="24"/>
      <c r="H53" s="24"/>
      <c r="I53" s="31"/>
      <c r="J53" s="31"/>
      <c r="K53" s="35"/>
    </row>
    <row r="54" spans="2:11" x14ac:dyDescent="0.3">
      <c r="B54" s="8" t="s">
        <v>180</v>
      </c>
      <c r="C54" s="57" t="s">
        <v>181</v>
      </c>
      <c r="D54" s="54" t="s">
        <v>182</v>
      </c>
      <c r="E54" s="6" t="s">
        <v>115</v>
      </c>
      <c r="F54" s="19">
        <v>80000</v>
      </c>
      <c r="G54" s="61">
        <v>0</v>
      </c>
      <c r="H54" s="24" t="s">
        <v>5129</v>
      </c>
      <c r="I54" s="31"/>
      <c r="J54" s="31"/>
      <c r="K54" s="35" t="s">
        <v>5182</v>
      </c>
    </row>
    <row r="55" spans="2:11" x14ac:dyDescent="0.3">
      <c r="B55" s="8" t="s">
        <v>580</v>
      </c>
      <c r="C55" s="57" t="s">
        <v>581</v>
      </c>
      <c r="D55" s="54" t="s">
        <v>582</v>
      </c>
      <c r="E55" s="6" t="s">
        <v>137</v>
      </c>
      <c r="F55" s="19">
        <v>4700</v>
      </c>
      <c r="G55" s="61">
        <v>0</v>
      </c>
      <c r="H55" s="24" t="s">
        <v>5129</v>
      </c>
      <c r="I55" s="31"/>
      <c r="J55" s="31"/>
      <c r="K55" s="35" t="s">
        <v>5182</v>
      </c>
    </row>
    <row r="56" spans="2:11" x14ac:dyDescent="0.3">
      <c r="C56" s="58" t="s">
        <v>175</v>
      </c>
      <c r="D56" s="54"/>
      <c r="E56" s="6"/>
      <c r="F56" s="19"/>
      <c r="G56" s="62">
        <v>0</v>
      </c>
      <c r="H56" s="25" t="s">
        <v>5129</v>
      </c>
      <c r="I56" s="31"/>
      <c r="J56" s="31"/>
      <c r="K56" s="35"/>
    </row>
    <row r="57" spans="2:11" x14ac:dyDescent="0.3">
      <c r="C57" s="57"/>
      <c r="D57" s="54"/>
      <c r="E57" s="6"/>
      <c r="F57" s="19"/>
      <c r="G57" s="24"/>
      <c r="H57" s="24"/>
      <c r="I57" s="31"/>
      <c r="J57" s="31"/>
      <c r="K57" s="35"/>
    </row>
    <row r="58" spans="2:11" x14ac:dyDescent="0.3">
      <c r="C58" s="58" t="s">
        <v>4</v>
      </c>
      <c r="D58" s="54"/>
      <c r="E58" s="6"/>
      <c r="F58" s="19"/>
      <c r="G58" s="24" t="s">
        <v>2</v>
      </c>
      <c r="H58" s="24" t="s">
        <v>2</v>
      </c>
      <c r="I58" s="31"/>
      <c r="J58" s="31"/>
      <c r="K58" s="35"/>
    </row>
    <row r="59" spans="2:11" x14ac:dyDescent="0.3">
      <c r="C59" s="57"/>
      <c r="D59" s="54"/>
      <c r="E59" s="6"/>
      <c r="F59" s="19"/>
      <c r="G59" s="24"/>
      <c r="H59" s="24"/>
      <c r="I59" s="31"/>
      <c r="J59" s="31"/>
      <c r="K59" s="35"/>
    </row>
    <row r="60" spans="2:11" x14ac:dyDescent="0.3">
      <c r="C60" s="59" t="s">
        <v>583</v>
      </c>
      <c r="D60" s="54"/>
      <c r="E60" s="6"/>
      <c r="F60" s="19"/>
      <c r="G60" s="24"/>
      <c r="H60" s="24"/>
      <c r="I60" s="31"/>
      <c r="J60" s="31"/>
      <c r="K60" s="35"/>
    </row>
    <row r="61" spans="2:11" x14ac:dyDescent="0.3">
      <c r="B61" s="8" t="s">
        <v>584</v>
      </c>
      <c r="C61" s="57" t="s">
        <v>585</v>
      </c>
      <c r="D61" s="54" t="s">
        <v>586</v>
      </c>
      <c r="E61" s="6" t="s">
        <v>547</v>
      </c>
      <c r="F61" s="19">
        <v>57400000</v>
      </c>
      <c r="G61" s="24">
        <v>68880</v>
      </c>
      <c r="H61" s="24">
        <v>0.91</v>
      </c>
      <c r="I61" s="31"/>
      <c r="J61" s="31"/>
      <c r="K61" s="35"/>
    </row>
    <row r="62" spans="2:11" x14ac:dyDescent="0.3">
      <c r="B62" s="8" t="s">
        <v>587</v>
      </c>
      <c r="C62" s="57" t="s">
        <v>588</v>
      </c>
      <c r="D62" s="54" t="s">
        <v>589</v>
      </c>
      <c r="E62" s="6" t="s">
        <v>547</v>
      </c>
      <c r="F62" s="19">
        <v>1240</v>
      </c>
      <c r="G62" s="24">
        <v>1.66</v>
      </c>
      <c r="H62" s="24" t="s">
        <v>5129</v>
      </c>
      <c r="I62" s="31"/>
      <c r="J62" s="31"/>
      <c r="K62" s="35"/>
    </row>
    <row r="63" spans="2:11" x14ac:dyDescent="0.3">
      <c r="C63" s="58" t="s">
        <v>175</v>
      </c>
      <c r="D63" s="54"/>
      <c r="E63" s="6"/>
      <c r="F63" s="19"/>
      <c r="G63" s="25">
        <v>68881.66</v>
      </c>
      <c r="H63" s="25">
        <v>0.91</v>
      </c>
      <c r="I63" s="31"/>
      <c r="J63" s="31"/>
      <c r="K63" s="35"/>
    </row>
    <row r="64" spans="2:11" x14ac:dyDescent="0.3">
      <c r="C64" s="57"/>
      <c r="D64" s="54"/>
      <c r="E64" s="6"/>
      <c r="F64" s="19"/>
      <c r="G64" s="24"/>
      <c r="H64" s="24"/>
      <c r="I64" s="31"/>
      <c r="J64" s="31"/>
      <c r="K64" s="35"/>
    </row>
    <row r="65" spans="1:11" x14ac:dyDescent="0.3">
      <c r="C65" s="59" t="s">
        <v>590</v>
      </c>
      <c r="D65" s="54"/>
      <c r="E65" s="6"/>
      <c r="F65" s="19"/>
      <c r="G65" s="24"/>
      <c r="H65" s="24"/>
      <c r="I65" s="31"/>
      <c r="J65" s="31"/>
      <c r="K65" s="35"/>
    </row>
    <row r="66" spans="1:11" x14ac:dyDescent="0.3">
      <c r="B66" s="8" t="s">
        <v>591</v>
      </c>
      <c r="C66" s="57" t="s">
        <v>592</v>
      </c>
      <c r="D66" s="54" t="s">
        <v>593</v>
      </c>
      <c r="E66" s="6" t="s">
        <v>159</v>
      </c>
      <c r="F66" s="19">
        <v>14400000</v>
      </c>
      <c r="G66" s="24">
        <v>54921.599999999999</v>
      </c>
      <c r="H66" s="24">
        <v>0.73</v>
      </c>
      <c r="I66" s="31"/>
      <c r="J66" s="31"/>
      <c r="K66" s="35"/>
    </row>
    <row r="67" spans="1:11" x14ac:dyDescent="0.3">
      <c r="C67" s="58" t="s">
        <v>175</v>
      </c>
      <c r="D67" s="54"/>
      <c r="E67" s="6"/>
      <c r="F67" s="19"/>
      <c r="G67" s="25">
        <v>54921.599999999999</v>
      </c>
      <c r="H67" s="25">
        <v>0.73</v>
      </c>
      <c r="I67" s="31"/>
      <c r="J67" s="31"/>
      <c r="K67" s="35"/>
    </row>
    <row r="68" spans="1:11" x14ac:dyDescent="0.3">
      <c r="C68" s="57"/>
      <c r="D68" s="54"/>
      <c r="E68" s="6"/>
      <c r="F68" s="19"/>
      <c r="G68" s="24"/>
      <c r="H68" s="24"/>
      <c r="I68" s="31"/>
      <c r="J68" s="31"/>
      <c r="K68" s="35"/>
    </row>
    <row r="69" spans="1:11" x14ac:dyDescent="0.3">
      <c r="C69" s="59" t="s">
        <v>5150</v>
      </c>
      <c r="D69" s="54"/>
      <c r="E69" s="6"/>
      <c r="F69" s="19"/>
      <c r="G69" s="24"/>
      <c r="H69" s="24"/>
      <c r="I69" s="31"/>
      <c r="J69" s="31"/>
      <c r="K69" s="35"/>
    </row>
    <row r="70" spans="1:11" x14ac:dyDescent="0.3">
      <c r="B70" s="8" t="s">
        <v>563</v>
      </c>
      <c r="C70" s="57" t="s">
        <v>510</v>
      </c>
      <c r="D70" s="54" t="s">
        <v>564</v>
      </c>
      <c r="E70" s="6" t="s">
        <v>137</v>
      </c>
      <c r="F70" s="19">
        <v>36200</v>
      </c>
      <c r="G70" s="24">
        <v>29751.15</v>
      </c>
      <c r="H70" s="24">
        <v>0.39</v>
      </c>
      <c r="I70" s="31">
        <v>7.0750000000000002</v>
      </c>
      <c r="J70" s="31"/>
      <c r="K70" s="35" t="s">
        <v>598</v>
      </c>
    </row>
    <row r="71" spans="1:11" x14ac:dyDescent="0.3">
      <c r="C71" s="58" t="s">
        <v>175</v>
      </c>
      <c r="D71" s="54"/>
      <c r="E71" s="6"/>
      <c r="F71" s="19"/>
      <c r="G71" s="25">
        <v>29751.15</v>
      </c>
      <c r="H71" s="25">
        <v>0.39</v>
      </c>
      <c r="I71" s="31"/>
      <c r="J71" s="31"/>
      <c r="K71" s="35"/>
    </row>
    <row r="72" spans="1:11" x14ac:dyDescent="0.3">
      <c r="C72" s="57"/>
      <c r="D72" s="54"/>
      <c r="E72" s="6"/>
      <c r="F72" s="19"/>
      <c r="G72" s="24"/>
      <c r="H72" s="24"/>
      <c r="I72" s="31"/>
      <c r="J72" s="31"/>
      <c r="K72" s="35"/>
    </row>
    <row r="73" spans="1:11" x14ac:dyDescent="0.3">
      <c r="A73" s="10"/>
      <c r="B73" s="28"/>
      <c r="C73" s="58" t="s">
        <v>5</v>
      </c>
      <c r="D73" s="54"/>
      <c r="E73" s="6"/>
      <c r="F73" s="19"/>
      <c r="G73" s="24"/>
      <c r="H73" s="24"/>
      <c r="I73" s="31"/>
      <c r="J73" s="31"/>
      <c r="K73" s="35"/>
    </row>
    <row r="74" spans="1:11" x14ac:dyDescent="0.3">
      <c r="C74" s="59" t="s">
        <v>6</v>
      </c>
      <c r="D74" s="54"/>
      <c r="E74" s="6"/>
      <c r="F74" s="19"/>
      <c r="G74" s="24"/>
      <c r="H74" s="24"/>
      <c r="I74" s="31"/>
      <c r="J74" s="31"/>
      <c r="K74" s="35"/>
    </row>
    <row r="75" spans="1:11" x14ac:dyDescent="0.3">
      <c r="B75" s="8" t="s">
        <v>594</v>
      </c>
      <c r="C75" s="57" t="s">
        <v>595</v>
      </c>
      <c r="D75" s="54" t="s">
        <v>596</v>
      </c>
      <c r="E75" s="6" t="s">
        <v>597</v>
      </c>
      <c r="F75" s="19">
        <v>92000</v>
      </c>
      <c r="G75" s="24">
        <v>94300.09</v>
      </c>
      <c r="H75" s="24">
        <v>1.25</v>
      </c>
      <c r="I75" s="31">
        <v>7.2099000000000002</v>
      </c>
      <c r="J75" s="31"/>
      <c r="K75" s="35" t="s">
        <v>598</v>
      </c>
    </row>
    <row r="76" spans="1:11" x14ac:dyDescent="0.3">
      <c r="B76" s="8" t="s">
        <v>599</v>
      </c>
      <c r="C76" s="57" t="s">
        <v>600</v>
      </c>
      <c r="D76" s="54" t="s">
        <v>601</v>
      </c>
      <c r="E76" s="6" t="s">
        <v>602</v>
      </c>
      <c r="F76" s="19">
        <v>95000</v>
      </c>
      <c r="G76" s="24">
        <v>83781.83</v>
      </c>
      <c r="H76" s="24">
        <v>1.1100000000000001</v>
      </c>
      <c r="I76" s="31">
        <v>9.3450000000000006</v>
      </c>
      <c r="J76" s="31"/>
      <c r="K76" s="35" t="s">
        <v>598</v>
      </c>
    </row>
    <row r="77" spans="1:11" x14ac:dyDescent="0.3">
      <c r="B77" s="8" t="s">
        <v>603</v>
      </c>
      <c r="C77" s="57" t="s">
        <v>604</v>
      </c>
      <c r="D77" s="54" t="s">
        <v>605</v>
      </c>
      <c r="E77" s="6" t="s">
        <v>606</v>
      </c>
      <c r="F77" s="19">
        <v>65000</v>
      </c>
      <c r="G77" s="24">
        <v>67248.81</v>
      </c>
      <c r="H77" s="24">
        <v>0.89</v>
      </c>
      <c r="I77" s="31">
        <v>6.6791999999999998</v>
      </c>
      <c r="J77" s="31"/>
      <c r="K77" s="35" t="s">
        <v>598</v>
      </c>
    </row>
    <row r="78" spans="1:11" x14ac:dyDescent="0.3">
      <c r="B78" s="8" t="s">
        <v>607</v>
      </c>
      <c r="C78" s="57" t="s">
        <v>608</v>
      </c>
      <c r="D78" s="54" t="s">
        <v>609</v>
      </c>
      <c r="E78" s="6" t="s">
        <v>610</v>
      </c>
      <c r="F78" s="19">
        <v>51500</v>
      </c>
      <c r="G78" s="24">
        <v>51515.040000000001</v>
      </c>
      <c r="H78" s="24">
        <v>0.68</v>
      </c>
      <c r="I78" s="31">
        <v>9.9284499999999998</v>
      </c>
      <c r="J78" s="31"/>
      <c r="K78" s="35" t="s">
        <v>598</v>
      </c>
    </row>
    <row r="79" spans="1:11" x14ac:dyDescent="0.3">
      <c r="B79" s="8" t="s">
        <v>611</v>
      </c>
      <c r="C79" s="57" t="s">
        <v>431</v>
      </c>
      <c r="D79" s="54" t="s">
        <v>612</v>
      </c>
      <c r="E79" s="6" t="s">
        <v>613</v>
      </c>
      <c r="F79" s="19">
        <v>45000</v>
      </c>
      <c r="G79" s="24">
        <v>45744.3</v>
      </c>
      <c r="H79" s="24">
        <v>0.6</v>
      </c>
      <c r="I79" s="31">
        <v>7.73</v>
      </c>
      <c r="J79" s="31"/>
      <c r="K79" s="35" t="s">
        <v>598</v>
      </c>
    </row>
    <row r="80" spans="1:11" x14ac:dyDescent="0.3">
      <c r="B80" s="8" t="s">
        <v>614</v>
      </c>
      <c r="C80" s="57" t="s">
        <v>615</v>
      </c>
      <c r="D80" s="54" t="s">
        <v>616</v>
      </c>
      <c r="E80" s="6" t="s">
        <v>617</v>
      </c>
      <c r="F80" s="19">
        <v>35000</v>
      </c>
      <c r="G80" s="24">
        <v>35423.22</v>
      </c>
      <c r="H80" s="24">
        <v>0.47</v>
      </c>
      <c r="I80" s="31">
        <v>6.6649000000000003</v>
      </c>
      <c r="J80" s="31"/>
      <c r="K80" s="35" t="s">
        <v>598</v>
      </c>
    </row>
    <row r="81" spans="2:11" x14ac:dyDescent="0.3">
      <c r="B81" s="8" t="s">
        <v>618</v>
      </c>
      <c r="C81" s="57" t="s">
        <v>619</v>
      </c>
      <c r="D81" s="54" t="s">
        <v>620</v>
      </c>
      <c r="E81" s="6" t="s">
        <v>621</v>
      </c>
      <c r="F81" s="19">
        <v>33500</v>
      </c>
      <c r="G81" s="24">
        <v>34189.230000000003</v>
      </c>
      <c r="H81" s="24">
        <v>0.45</v>
      </c>
      <c r="I81" s="31">
        <v>7.5650000000000004</v>
      </c>
      <c r="J81" s="31"/>
      <c r="K81" s="35" t="s">
        <v>598</v>
      </c>
    </row>
    <row r="82" spans="2:11" x14ac:dyDescent="0.3">
      <c r="B82" s="8" t="s">
        <v>622</v>
      </c>
      <c r="C82" s="57" t="s">
        <v>623</v>
      </c>
      <c r="D82" s="54" t="s">
        <v>624</v>
      </c>
      <c r="E82" s="6" t="s">
        <v>597</v>
      </c>
      <c r="F82" s="19">
        <v>32000</v>
      </c>
      <c r="G82" s="24">
        <v>33376.9</v>
      </c>
      <c r="H82" s="24">
        <v>0.44</v>
      </c>
      <c r="I82" s="31">
        <v>7.2249999999999996</v>
      </c>
      <c r="J82" s="31"/>
      <c r="K82" s="35" t="s">
        <v>598</v>
      </c>
    </row>
    <row r="83" spans="2:11" x14ac:dyDescent="0.3">
      <c r="B83" s="8" t="s">
        <v>625</v>
      </c>
      <c r="C83" s="57" t="s">
        <v>626</v>
      </c>
      <c r="D83" s="54" t="s">
        <v>627</v>
      </c>
      <c r="E83" s="6" t="s">
        <v>597</v>
      </c>
      <c r="F83" s="19">
        <v>31500</v>
      </c>
      <c r="G83" s="24">
        <v>32508.79</v>
      </c>
      <c r="H83" s="24">
        <v>0.43</v>
      </c>
      <c r="I83" s="31">
        <v>6.665</v>
      </c>
      <c r="J83" s="31"/>
      <c r="K83" s="35" t="s">
        <v>598</v>
      </c>
    </row>
    <row r="84" spans="2:11" x14ac:dyDescent="0.3">
      <c r="B84" s="8" t="s">
        <v>628</v>
      </c>
      <c r="C84" s="57" t="s">
        <v>629</v>
      </c>
      <c r="D84" s="54" t="s">
        <v>630</v>
      </c>
      <c r="E84" s="6" t="s">
        <v>631</v>
      </c>
      <c r="F84" s="19">
        <v>30000</v>
      </c>
      <c r="G84" s="24">
        <v>30648.33</v>
      </c>
      <c r="H84" s="24">
        <v>0.41</v>
      </c>
      <c r="I84" s="31">
        <v>7.5095999999999998</v>
      </c>
      <c r="J84" s="31"/>
      <c r="K84" s="35" t="s">
        <v>598</v>
      </c>
    </row>
    <row r="85" spans="2:11" x14ac:dyDescent="0.3">
      <c r="B85" s="8" t="s">
        <v>632</v>
      </c>
      <c r="C85" s="57" t="s">
        <v>633</v>
      </c>
      <c r="D85" s="54" t="s">
        <v>634</v>
      </c>
      <c r="E85" s="6" t="s">
        <v>597</v>
      </c>
      <c r="F85" s="19">
        <v>250</v>
      </c>
      <c r="G85" s="24">
        <v>25968.05</v>
      </c>
      <c r="H85" s="24">
        <v>0.34</v>
      </c>
      <c r="I85" s="31">
        <v>7.41</v>
      </c>
      <c r="J85" s="31"/>
      <c r="K85" s="35" t="s">
        <v>598</v>
      </c>
    </row>
    <row r="86" spans="2:11" x14ac:dyDescent="0.3">
      <c r="B86" s="8" t="s">
        <v>635</v>
      </c>
      <c r="C86" s="57" t="s">
        <v>626</v>
      </c>
      <c r="D86" s="54" t="s">
        <v>636</v>
      </c>
      <c r="E86" s="6" t="s">
        <v>637</v>
      </c>
      <c r="F86" s="19">
        <v>25000</v>
      </c>
      <c r="G86" s="24">
        <v>25904.03</v>
      </c>
      <c r="H86" s="24">
        <v>0.34</v>
      </c>
      <c r="I86" s="31">
        <v>6.67</v>
      </c>
      <c r="J86" s="31"/>
      <c r="K86" s="35" t="s">
        <v>598</v>
      </c>
    </row>
    <row r="87" spans="2:11" x14ac:dyDescent="0.3">
      <c r="B87" s="8" t="s">
        <v>638</v>
      </c>
      <c r="C87" s="57" t="s">
        <v>585</v>
      </c>
      <c r="D87" s="54" t="s">
        <v>639</v>
      </c>
      <c r="E87" s="6" t="s">
        <v>606</v>
      </c>
      <c r="F87" s="19">
        <v>25700</v>
      </c>
      <c r="G87" s="24">
        <v>25687.74</v>
      </c>
      <c r="H87" s="24">
        <v>0.34</v>
      </c>
      <c r="I87" s="31">
        <v>6.83</v>
      </c>
      <c r="J87" s="31"/>
      <c r="K87" s="35" t="s">
        <v>598</v>
      </c>
    </row>
    <row r="88" spans="2:11" x14ac:dyDescent="0.3">
      <c r="B88" s="8" t="s">
        <v>640</v>
      </c>
      <c r="C88" s="57" t="s">
        <v>536</v>
      </c>
      <c r="D88" s="54" t="s">
        <v>641</v>
      </c>
      <c r="E88" s="6" t="s">
        <v>597</v>
      </c>
      <c r="F88" s="19">
        <v>20000</v>
      </c>
      <c r="G88" s="24">
        <v>20533.240000000002</v>
      </c>
      <c r="H88" s="24">
        <v>0.27</v>
      </c>
      <c r="I88" s="31">
        <v>7.3837000000000002</v>
      </c>
      <c r="J88" s="31"/>
      <c r="K88" s="35" t="s">
        <v>598</v>
      </c>
    </row>
    <row r="89" spans="2:11" x14ac:dyDescent="0.3">
      <c r="B89" s="8" t="s">
        <v>642</v>
      </c>
      <c r="C89" s="57" t="s">
        <v>223</v>
      </c>
      <c r="D89" s="54" t="s">
        <v>643</v>
      </c>
      <c r="E89" s="6" t="s">
        <v>613</v>
      </c>
      <c r="F89" s="19">
        <v>20000</v>
      </c>
      <c r="G89" s="24">
        <v>20092.66</v>
      </c>
      <c r="H89" s="24">
        <v>0.27</v>
      </c>
      <c r="I89" s="31">
        <v>7.55</v>
      </c>
      <c r="J89" s="31"/>
      <c r="K89" s="35" t="s">
        <v>598</v>
      </c>
    </row>
    <row r="90" spans="2:11" x14ac:dyDescent="0.3">
      <c r="B90" s="8" t="s">
        <v>644</v>
      </c>
      <c r="C90" s="57" t="s">
        <v>645</v>
      </c>
      <c r="D90" s="54" t="s">
        <v>646</v>
      </c>
      <c r="E90" s="6" t="s">
        <v>647</v>
      </c>
      <c r="F90" s="19">
        <v>17500</v>
      </c>
      <c r="G90" s="24">
        <v>17780.05</v>
      </c>
      <c r="H90" s="24">
        <v>0.24</v>
      </c>
      <c r="I90" s="31">
        <v>7.4550000000000001</v>
      </c>
      <c r="J90" s="31"/>
      <c r="K90" s="35" t="s">
        <v>598</v>
      </c>
    </row>
    <row r="91" spans="2:11" x14ac:dyDescent="0.3">
      <c r="B91" s="8" t="s">
        <v>648</v>
      </c>
      <c r="C91" s="57" t="s">
        <v>649</v>
      </c>
      <c r="D91" s="54" t="s">
        <v>650</v>
      </c>
      <c r="E91" s="6" t="s">
        <v>621</v>
      </c>
      <c r="F91" s="19">
        <v>173</v>
      </c>
      <c r="G91" s="24">
        <v>17628.919999999998</v>
      </c>
      <c r="H91" s="24">
        <v>0.23</v>
      </c>
      <c r="I91" s="31">
        <v>7.7141719000000002</v>
      </c>
      <c r="J91" s="31"/>
      <c r="K91" s="35" t="s">
        <v>598</v>
      </c>
    </row>
    <row r="92" spans="2:11" x14ac:dyDescent="0.3">
      <c r="B92" s="8" t="s">
        <v>651</v>
      </c>
      <c r="C92" s="57" t="s">
        <v>229</v>
      </c>
      <c r="D92" s="54" t="s">
        <v>652</v>
      </c>
      <c r="E92" s="6" t="s">
        <v>613</v>
      </c>
      <c r="F92" s="19">
        <v>17000</v>
      </c>
      <c r="G92" s="24">
        <v>17589.150000000001</v>
      </c>
      <c r="H92" s="24">
        <v>0.23</v>
      </c>
      <c r="I92" s="31">
        <v>7.2587000000000002</v>
      </c>
      <c r="J92" s="31"/>
      <c r="K92" s="35" t="s">
        <v>598</v>
      </c>
    </row>
    <row r="93" spans="2:11" x14ac:dyDescent="0.3">
      <c r="B93" s="8" t="s">
        <v>653</v>
      </c>
      <c r="C93" s="57" t="s">
        <v>654</v>
      </c>
      <c r="D93" s="54" t="s">
        <v>655</v>
      </c>
      <c r="E93" s="6" t="s">
        <v>621</v>
      </c>
      <c r="F93" s="19">
        <v>16500</v>
      </c>
      <c r="G93" s="24">
        <v>16813.150000000001</v>
      </c>
      <c r="H93" s="24">
        <v>0.22</v>
      </c>
      <c r="I93" s="31">
        <v>7.3749000000000002</v>
      </c>
      <c r="J93" s="31"/>
      <c r="K93" s="35" t="s">
        <v>598</v>
      </c>
    </row>
    <row r="94" spans="2:11" x14ac:dyDescent="0.3">
      <c r="B94" s="8" t="s">
        <v>656</v>
      </c>
      <c r="C94" s="57" t="s">
        <v>657</v>
      </c>
      <c r="D94" s="54" t="s">
        <v>658</v>
      </c>
      <c r="E94" s="6" t="s">
        <v>597</v>
      </c>
      <c r="F94" s="19">
        <v>15000</v>
      </c>
      <c r="G94" s="24">
        <v>15567.24</v>
      </c>
      <c r="H94" s="24">
        <v>0.21</v>
      </c>
      <c r="I94" s="31">
        <v>6.8461999999999996</v>
      </c>
      <c r="J94" s="31"/>
      <c r="K94" s="35" t="s">
        <v>598</v>
      </c>
    </row>
    <row r="95" spans="2:11" x14ac:dyDescent="0.3">
      <c r="B95" s="8" t="s">
        <v>659</v>
      </c>
      <c r="C95" s="57" t="s">
        <v>660</v>
      </c>
      <c r="D95" s="54" t="s">
        <v>661</v>
      </c>
      <c r="E95" s="6" t="s">
        <v>597</v>
      </c>
      <c r="F95" s="19">
        <v>15000</v>
      </c>
      <c r="G95" s="24">
        <v>15427.89</v>
      </c>
      <c r="H95" s="24">
        <v>0.2</v>
      </c>
      <c r="I95" s="31">
        <v>7.2</v>
      </c>
      <c r="J95" s="31"/>
      <c r="K95" s="35" t="s">
        <v>598</v>
      </c>
    </row>
    <row r="96" spans="2:11" x14ac:dyDescent="0.3">
      <c r="B96" s="8" t="s">
        <v>662</v>
      </c>
      <c r="C96" s="57" t="s">
        <v>663</v>
      </c>
      <c r="D96" s="54" t="s">
        <v>664</v>
      </c>
      <c r="E96" s="6" t="s">
        <v>597</v>
      </c>
      <c r="F96" s="19">
        <v>1480</v>
      </c>
      <c r="G96" s="24">
        <v>14768.03</v>
      </c>
      <c r="H96" s="24">
        <v>0.2</v>
      </c>
      <c r="I96" s="31">
        <v>6.2172000000000001</v>
      </c>
      <c r="J96" s="31">
        <v>6.3925293045</v>
      </c>
      <c r="K96" s="35" t="s">
        <v>598</v>
      </c>
    </row>
    <row r="97" spans="2:11" x14ac:dyDescent="0.3">
      <c r="B97" s="8" t="s">
        <v>665</v>
      </c>
      <c r="C97" s="57" t="s">
        <v>666</v>
      </c>
      <c r="D97" s="54" t="s">
        <v>667</v>
      </c>
      <c r="E97" s="6" t="s">
        <v>613</v>
      </c>
      <c r="F97" s="19">
        <v>12500</v>
      </c>
      <c r="G97" s="24">
        <v>13007.29</v>
      </c>
      <c r="H97" s="24">
        <v>0.17</v>
      </c>
      <c r="I97" s="31">
        <v>7.6150000000000002</v>
      </c>
      <c r="J97" s="31"/>
      <c r="K97" s="35" t="s">
        <v>598</v>
      </c>
    </row>
    <row r="98" spans="2:11" x14ac:dyDescent="0.3">
      <c r="B98" s="8" t="s">
        <v>668</v>
      </c>
      <c r="C98" s="57" t="s">
        <v>623</v>
      </c>
      <c r="D98" s="54" t="s">
        <v>669</v>
      </c>
      <c r="E98" s="6" t="s">
        <v>597</v>
      </c>
      <c r="F98" s="19">
        <v>10000</v>
      </c>
      <c r="G98" s="24">
        <v>10216.09</v>
      </c>
      <c r="H98" s="24">
        <v>0.14000000000000001</v>
      </c>
      <c r="I98" s="31">
        <v>7.2249999999999996</v>
      </c>
      <c r="J98" s="31"/>
      <c r="K98" s="35" t="s">
        <v>598</v>
      </c>
    </row>
    <row r="99" spans="2:11" x14ac:dyDescent="0.3">
      <c r="B99" s="8" t="s">
        <v>670</v>
      </c>
      <c r="C99" s="57" t="s">
        <v>645</v>
      </c>
      <c r="D99" s="54" t="s">
        <v>671</v>
      </c>
      <c r="E99" s="6" t="s">
        <v>621</v>
      </c>
      <c r="F99" s="19">
        <v>10000</v>
      </c>
      <c r="G99" s="24">
        <v>10138.68</v>
      </c>
      <c r="H99" s="24">
        <v>0.13</v>
      </c>
      <c r="I99" s="31">
        <v>7.4550000000000001</v>
      </c>
      <c r="J99" s="31"/>
      <c r="K99" s="35" t="s">
        <v>598</v>
      </c>
    </row>
    <row r="100" spans="2:11" x14ac:dyDescent="0.3">
      <c r="B100" s="8" t="s">
        <v>672</v>
      </c>
      <c r="C100" s="57" t="s">
        <v>673</v>
      </c>
      <c r="D100" s="54" t="s">
        <v>674</v>
      </c>
      <c r="E100" s="6" t="s">
        <v>675</v>
      </c>
      <c r="F100" s="19">
        <v>10000</v>
      </c>
      <c r="G100" s="24">
        <v>10038.61</v>
      </c>
      <c r="H100" s="24">
        <v>0.13</v>
      </c>
      <c r="I100" s="31">
        <v>9.2049000000000003</v>
      </c>
      <c r="J100" s="31"/>
      <c r="K100" s="35" t="s">
        <v>598</v>
      </c>
    </row>
    <row r="101" spans="2:11" x14ac:dyDescent="0.3">
      <c r="B101" s="8" t="s">
        <v>676</v>
      </c>
      <c r="C101" s="57" t="s">
        <v>677</v>
      </c>
      <c r="D101" s="54" t="s">
        <v>678</v>
      </c>
      <c r="E101" s="6" t="s">
        <v>631</v>
      </c>
      <c r="F101" s="19">
        <v>91</v>
      </c>
      <c r="G101" s="24">
        <v>9242.89</v>
      </c>
      <c r="H101" s="24">
        <v>0.12</v>
      </c>
      <c r="I101" s="31">
        <v>7.8048000000000002</v>
      </c>
      <c r="J101" s="31"/>
      <c r="K101" s="35"/>
    </row>
    <row r="102" spans="2:11" x14ac:dyDescent="0.3">
      <c r="B102" s="8" t="s">
        <v>679</v>
      </c>
      <c r="C102" s="57" t="s">
        <v>73</v>
      </c>
      <c r="D102" s="54" t="s">
        <v>680</v>
      </c>
      <c r="E102" s="6" t="s">
        <v>597</v>
      </c>
      <c r="F102" s="19">
        <v>8000</v>
      </c>
      <c r="G102" s="24">
        <v>8359.83</v>
      </c>
      <c r="H102" s="24">
        <v>0.11</v>
      </c>
      <c r="I102" s="31">
        <v>6.85</v>
      </c>
      <c r="J102" s="31"/>
      <c r="K102" s="35" t="s">
        <v>598</v>
      </c>
    </row>
    <row r="103" spans="2:11" x14ac:dyDescent="0.3">
      <c r="B103" s="8" t="s">
        <v>681</v>
      </c>
      <c r="C103" s="57" t="s">
        <v>229</v>
      </c>
      <c r="D103" s="54" t="s">
        <v>682</v>
      </c>
      <c r="E103" s="6" t="s">
        <v>613</v>
      </c>
      <c r="F103" s="19">
        <v>7500</v>
      </c>
      <c r="G103" s="24">
        <v>7964.36</v>
      </c>
      <c r="H103" s="24">
        <v>0.11</v>
      </c>
      <c r="I103" s="31">
        <v>7.3388</v>
      </c>
      <c r="J103" s="31"/>
      <c r="K103" s="35" t="s">
        <v>598</v>
      </c>
    </row>
    <row r="104" spans="2:11" x14ac:dyDescent="0.3">
      <c r="B104" s="8" t="s">
        <v>683</v>
      </c>
      <c r="C104" s="57" t="s">
        <v>666</v>
      </c>
      <c r="D104" s="54" t="s">
        <v>684</v>
      </c>
      <c r="E104" s="6" t="s">
        <v>613</v>
      </c>
      <c r="F104" s="19">
        <v>7500</v>
      </c>
      <c r="G104" s="24">
        <v>7728.6</v>
      </c>
      <c r="H104" s="24">
        <v>0.1</v>
      </c>
      <c r="I104" s="31">
        <v>7.6775000000000002</v>
      </c>
      <c r="J104" s="31"/>
      <c r="K104" s="35" t="s">
        <v>598</v>
      </c>
    </row>
    <row r="105" spans="2:11" x14ac:dyDescent="0.3">
      <c r="B105" s="8" t="s">
        <v>685</v>
      </c>
      <c r="C105" s="57" t="s">
        <v>686</v>
      </c>
      <c r="D105" s="54" t="s">
        <v>687</v>
      </c>
      <c r="E105" s="6" t="s">
        <v>597</v>
      </c>
      <c r="F105" s="19">
        <v>5000</v>
      </c>
      <c r="G105" s="24">
        <v>5208.2700000000004</v>
      </c>
      <c r="H105" s="24">
        <v>7.0000000000000007E-2</v>
      </c>
      <c r="I105" s="31">
        <v>6.8250000000000002</v>
      </c>
      <c r="J105" s="31"/>
      <c r="K105" s="35" t="s">
        <v>598</v>
      </c>
    </row>
    <row r="106" spans="2:11" x14ac:dyDescent="0.3">
      <c r="B106" s="8" t="s">
        <v>688</v>
      </c>
      <c r="C106" s="57" t="s">
        <v>229</v>
      </c>
      <c r="D106" s="54" t="s">
        <v>689</v>
      </c>
      <c r="E106" s="6" t="s">
        <v>613</v>
      </c>
      <c r="F106" s="19">
        <v>4000</v>
      </c>
      <c r="G106" s="24">
        <v>4247.66</v>
      </c>
      <c r="H106" s="24">
        <v>0.06</v>
      </c>
      <c r="I106" s="31">
        <v>7.3388</v>
      </c>
      <c r="J106" s="31"/>
      <c r="K106" s="35" t="s">
        <v>598</v>
      </c>
    </row>
    <row r="107" spans="2:11" x14ac:dyDescent="0.3">
      <c r="B107" s="8" t="s">
        <v>690</v>
      </c>
      <c r="C107" s="57" t="s">
        <v>691</v>
      </c>
      <c r="D107" s="54" t="s">
        <v>692</v>
      </c>
      <c r="E107" s="6" t="s">
        <v>597</v>
      </c>
      <c r="F107" s="19">
        <v>400</v>
      </c>
      <c r="G107" s="24">
        <v>4013.31</v>
      </c>
      <c r="H107" s="24">
        <v>0.05</v>
      </c>
      <c r="I107" s="31">
        <v>7.1597</v>
      </c>
      <c r="J107" s="31">
        <v>6.0568075766000007</v>
      </c>
      <c r="K107" s="35" t="s">
        <v>598</v>
      </c>
    </row>
    <row r="108" spans="2:11" x14ac:dyDescent="0.3">
      <c r="B108" s="8" t="s">
        <v>693</v>
      </c>
      <c r="C108" s="57" t="s">
        <v>229</v>
      </c>
      <c r="D108" s="54" t="s">
        <v>694</v>
      </c>
      <c r="E108" s="6" t="s">
        <v>613</v>
      </c>
      <c r="F108" s="19">
        <v>3000</v>
      </c>
      <c r="G108" s="24">
        <v>3082.41</v>
      </c>
      <c r="H108" s="24">
        <v>0.04</v>
      </c>
      <c r="I108" s="31">
        <v>7.1887999999999996</v>
      </c>
      <c r="J108" s="31"/>
      <c r="K108" s="35" t="s">
        <v>598</v>
      </c>
    </row>
    <row r="109" spans="2:11" x14ac:dyDescent="0.3">
      <c r="B109" s="8" t="s">
        <v>695</v>
      </c>
      <c r="C109" s="57" t="s">
        <v>633</v>
      </c>
      <c r="D109" s="54" t="s">
        <v>696</v>
      </c>
      <c r="E109" s="6" t="s">
        <v>597</v>
      </c>
      <c r="F109" s="19">
        <v>2500</v>
      </c>
      <c r="G109" s="24">
        <v>2617.35</v>
      </c>
      <c r="H109" s="24">
        <v>0.03</v>
      </c>
      <c r="I109" s="31">
        <v>6.8150000000000004</v>
      </c>
      <c r="J109" s="31"/>
      <c r="K109" s="35" t="s">
        <v>598</v>
      </c>
    </row>
    <row r="110" spans="2:11" x14ac:dyDescent="0.3">
      <c r="B110" s="8" t="s">
        <v>697</v>
      </c>
      <c r="C110" s="57" t="s">
        <v>673</v>
      </c>
      <c r="D110" s="54" t="s">
        <v>698</v>
      </c>
      <c r="E110" s="6" t="s">
        <v>675</v>
      </c>
      <c r="F110" s="19">
        <v>2200</v>
      </c>
      <c r="G110" s="24">
        <v>2211.27</v>
      </c>
      <c r="H110" s="24">
        <v>0.03</v>
      </c>
      <c r="I110" s="31">
        <v>9.17</v>
      </c>
      <c r="J110" s="31"/>
      <c r="K110" s="35" t="s">
        <v>598</v>
      </c>
    </row>
    <row r="111" spans="2:11" x14ac:dyDescent="0.3">
      <c r="B111" s="8" t="s">
        <v>699</v>
      </c>
      <c r="C111" s="57" t="s">
        <v>700</v>
      </c>
      <c r="D111" s="54" t="s">
        <v>701</v>
      </c>
      <c r="E111" s="6" t="s">
        <v>702</v>
      </c>
      <c r="F111" s="19">
        <v>2000</v>
      </c>
      <c r="G111" s="24">
        <v>1005.21</v>
      </c>
      <c r="H111" s="24">
        <v>0.01</v>
      </c>
      <c r="I111" s="31">
        <v>9.2149999999999999</v>
      </c>
      <c r="J111" s="31"/>
      <c r="K111" s="35" t="s">
        <v>598</v>
      </c>
    </row>
    <row r="112" spans="2:11" x14ac:dyDescent="0.3">
      <c r="C112" s="58" t="s">
        <v>175</v>
      </c>
      <c r="D112" s="54"/>
      <c r="E112" s="6"/>
      <c r="F112" s="19"/>
      <c r="G112" s="25">
        <v>841578.52</v>
      </c>
      <c r="H112" s="25">
        <v>11.12</v>
      </c>
      <c r="I112" s="31"/>
      <c r="J112" s="31"/>
      <c r="K112" s="35"/>
    </row>
    <row r="113" spans="2:11" x14ac:dyDescent="0.3">
      <c r="C113" s="57"/>
      <c r="D113" s="54"/>
      <c r="E113" s="6"/>
      <c r="F113" s="19"/>
      <c r="G113" s="24"/>
      <c r="H113" s="24"/>
      <c r="I113" s="31"/>
      <c r="J113" s="31"/>
      <c r="K113" s="35"/>
    </row>
    <row r="114" spans="2:11" x14ac:dyDescent="0.3">
      <c r="C114" s="58" t="s">
        <v>7</v>
      </c>
      <c r="D114" s="54"/>
      <c r="E114" s="6"/>
      <c r="F114" s="19"/>
      <c r="G114" s="24" t="s">
        <v>2</v>
      </c>
      <c r="H114" s="24" t="s">
        <v>2</v>
      </c>
      <c r="I114" s="31"/>
      <c r="J114" s="31"/>
      <c r="K114" s="35"/>
    </row>
    <row r="115" spans="2:11" x14ac:dyDescent="0.3">
      <c r="C115" s="57"/>
      <c r="D115" s="54"/>
      <c r="E115" s="6"/>
      <c r="F115" s="19"/>
      <c r="G115" s="24"/>
      <c r="H115" s="24"/>
      <c r="I115" s="31"/>
      <c r="J115" s="31"/>
      <c r="K115" s="35"/>
    </row>
    <row r="116" spans="2:11" x14ac:dyDescent="0.3">
      <c r="C116" s="59" t="s">
        <v>8</v>
      </c>
      <c r="D116" s="54"/>
      <c r="E116" s="6"/>
      <c r="F116" s="19"/>
      <c r="G116" s="24"/>
      <c r="H116" s="24"/>
      <c r="I116" s="31"/>
      <c r="J116" s="31"/>
      <c r="K116" s="35"/>
    </row>
    <row r="117" spans="2:11" x14ac:dyDescent="0.3">
      <c r="B117" s="8" t="s">
        <v>703</v>
      </c>
      <c r="C117" s="57" t="s">
        <v>5146</v>
      </c>
      <c r="D117" s="54" t="s">
        <v>704</v>
      </c>
      <c r="E117" s="6" t="s">
        <v>705</v>
      </c>
      <c r="F117" s="19">
        <v>300</v>
      </c>
      <c r="G117" s="24">
        <v>26702.07</v>
      </c>
      <c r="H117" s="24">
        <v>0.35</v>
      </c>
      <c r="I117" s="31">
        <v>7.5842499999999999</v>
      </c>
      <c r="J117" s="31"/>
      <c r="K117" s="35" t="s">
        <v>598</v>
      </c>
    </row>
    <row r="118" spans="2:11" x14ac:dyDescent="0.3">
      <c r="C118" s="58" t="s">
        <v>175</v>
      </c>
      <c r="D118" s="54"/>
      <c r="E118" s="6"/>
      <c r="F118" s="19"/>
      <c r="G118" s="25">
        <v>26702.07</v>
      </c>
      <c r="H118" s="25">
        <v>0.35</v>
      </c>
      <c r="I118" s="31"/>
      <c r="J118" s="31"/>
      <c r="K118" s="35"/>
    </row>
    <row r="119" spans="2:11" x14ac:dyDescent="0.3">
      <c r="C119" s="57"/>
      <c r="D119" s="54"/>
      <c r="E119" s="6"/>
      <c r="F119" s="19"/>
      <c r="G119" s="24"/>
      <c r="H119" s="24"/>
      <c r="I119" s="31"/>
      <c r="J119" s="31"/>
      <c r="K119" s="35"/>
    </row>
    <row r="120" spans="2:11" x14ac:dyDescent="0.3">
      <c r="C120" s="59" t="s">
        <v>9</v>
      </c>
      <c r="D120" s="54"/>
      <c r="E120" s="6"/>
      <c r="F120" s="19"/>
      <c r="G120" s="24"/>
      <c r="H120" s="24"/>
      <c r="I120" s="31"/>
      <c r="J120" s="31"/>
      <c r="K120" s="35"/>
    </row>
    <row r="121" spans="2:11" x14ac:dyDescent="0.3">
      <c r="B121" s="8" t="s">
        <v>706</v>
      </c>
      <c r="C121" s="57" t="s">
        <v>707</v>
      </c>
      <c r="D121" s="54" t="s">
        <v>708</v>
      </c>
      <c r="E121" s="6" t="s">
        <v>186</v>
      </c>
      <c r="F121" s="19">
        <v>427501100</v>
      </c>
      <c r="G121" s="24">
        <v>442860.79</v>
      </c>
      <c r="H121" s="24">
        <v>5.85</v>
      </c>
      <c r="I121" s="31">
        <v>6.3730647999999999</v>
      </c>
      <c r="J121" s="31"/>
      <c r="K121" s="35"/>
    </row>
    <row r="122" spans="2:11" x14ac:dyDescent="0.3">
      <c r="B122" s="8" t="s">
        <v>709</v>
      </c>
      <c r="C122" s="57" t="s">
        <v>710</v>
      </c>
      <c r="D122" s="54" t="s">
        <v>711</v>
      </c>
      <c r="E122" s="6" t="s">
        <v>186</v>
      </c>
      <c r="F122" s="19">
        <v>92000000</v>
      </c>
      <c r="G122" s="24">
        <v>95064.8</v>
      </c>
      <c r="H122" s="24">
        <v>1.26</v>
      </c>
      <c r="I122" s="31">
        <v>6.9406121000000001</v>
      </c>
      <c r="J122" s="31"/>
      <c r="K122" s="35"/>
    </row>
    <row r="123" spans="2:11" x14ac:dyDescent="0.3">
      <c r="B123" s="8" t="s">
        <v>712</v>
      </c>
      <c r="C123" s="57" t="s">
        <v>713</v>
      </c>
      <c r="D123" s="54" t="s">
        <v>714</v>
      </c>
      <c r="E123" s="6" t="s">
        <v>186</v>
      </c>
      <c r="F123" s="19">
        <v>90000000</v>
      </c>
      <c r="G123" s="24">
        <v>90605.88</v>
      </c>
      <c r="H123" s="24">
        <v>1.2</v>
      </c>
      <c r="I123" s="31">
        <v>6.9669980000000002</v>
      </c>
      <c r="J123" s="31"/>
      <c r="K123" s="35"/>
    </row>
    <row r="124" spans="2:11" x14ac:dyDescent="0.3">
      <c r="B124" s="8" t="s">
        <v>715</v>
      </c>
      <c r="C124" s="57" t="s">
        <v>716</v>
      </c>
      <c r="D124" s="54" t="s">
        <v>717</v>
      </c>
      <c r="E124" s="6" t="s">
        <v>186</v>
      </c>
      <c r="F124" s="19">
        <v>53455500</v>
      </c>
      <c r="G124" s="24">
        <v>56931.92</v>
      </c>
      <c r="H124" s="24">
        <v>0.75</v>
      </c>
      <c r="I124" s="31">
        <v>6.5027048000000001</v>
      </c>
      <c r="J124" s="31"/>
      <c r="K124" s="35"/>
    </row>
    <row r="125" spans="2:11" x14ac:dyDescent="0.3">
      <c r="B125" s="8" t="s">
        <v>718</v>
      </c>
      <c r="C125" s="57" t="s">
        <v>719</v>
      </c>
      <c r="D125" s="54" t="s">
        <v>720</v>
      </c>
      <c r="E125" s="6" t="s">
        <v>186</v>
      </c>
      <c r="F125" s="19">
        <v>36449600</v>
      </c>
      <c r="G125" s="24">
        <v>39887.31</v>
      </c>
      <c r="H125" s="24">
        <v>0.53</v>
      </c>
      <c r="I125" s="31">
        <v>6.4348285000000001</v>
      </c>
      <c r="J125" s="31"/>
      <c r="K125" s="35"/>
    </row>
    <row r="126" spans="2:11" x14ac:dyDescent="0.3">
      <c r="B126" s="8" t="s">
        <v>721</v>
      </c>
      <c r="C126" s="57" t="s">
        <v>722</v>
      </c>
      <c r="D126" s="54" t="s">
        <v>723</v>
      </c>
      <c r="E126" s="6" t="s">
        <v>186</v>
      </c>
      <c r="F126" s="19">
        <v>17000000</v>
      </c>
      <c r="G126" s="24">
        <v>17800.11</v>
      </c>
      <c r="H126" s="24">
        <v>0.24</v>
      </c>
      <c r="I126" s="31">
        <v>6.5183014999999997</v>
      </c>
      <c r="J126" s="31"/>
      <c r="K126" s="35"/>
    </row>
    <row r="127" spans="2:11" x14ac:dyDescent="0.3">
      <c r="C127" s="58" t="s">
        <v>175</v>
      </c>
      <c r="D127" s="54"/>
      <c r="E127" s="6"/>
      <c r="F127" s="19"/>
      <c r="G127" s="25">
        <v>743150.81</v>
      </c>
      <c r="H127" s="25">
        <v>9.83</v>
      </c>
      <c r="I127" s="31"/>
      <c r="J127" s="31"/>
      <c r="K127" s="35"/>
    </row>
    <row r="128" spans="2:11" x14ac:dyDescent="0.3">
      <c r="C128" s="57"/>
      <c r="D128" s="54"/>
      <c r="E128" s="6"/>
      <c r="F128" s="19"/>
      <c r="G128" s="24"/>
      <c r="H128" s="24"/>
      <c r="I128" s="31"/>
      <c r="J128" s="31"/>
      <c r="K128" s="35"/>
    </row>
    <row r="129" spans="1:11" x14ac:dyDescent="0.3">
      <c r="C129" s="59" t="s">
        <v>10</v>
      </c>
      <c r="D129" s="54"/>
      <c r="E129" s="6"/>
      <c r="F129" s="19"/>
      <c r="G129" s="24"/>
      <c r="H129" s="24"/>
      <c r="I129" s="31"/>
      <c r="J129" s="31"/>
      <c r="K129" s="35"/>
    </row>
    <row r="130" spans="1:11" x14ac:dyDescent="0.3">
      <c r="B130" s="8" t="s">
        <v>724</v>
      </c>
      <c r="C130" s="57" t="s">
        <v>725</v>
      </c>
      <c r="D130" s="54" t="s">
        <v>726</v>
      </c>
      <c r="E130" s="6" t="s">
        <v>186</v>
      </c>
      <c r="F130" s="19">
        <v>10000000</v>
      </c>
      <c r="G130" s="24">
        <v>10261.879999999999</v>
      </c>
      <c r="H130" s="24">
        <v>0.14000000000000001</v>
      </c>
      <c r="I130" s="31">
        <v>6.9727490000000003</v>
      </c>
      <c r="J130" s="31"/>
      <c r="K130" s="35"/>
    </row>
    <row r="131" spans="1:11" x14ac:dyDescent="0.3">
      <c r="B131" s="8" t="s">
        <v>727</v>
      </c>
      <c r="C131" s="57" t="s">
        <v>728</v>
      </c>
      <c r="D131" s="54" t="s">
        <v>729</v>
      </c>
      <c r="E131" s="6" t="s">
        <v>186</v>
      </c>
      <c r="F131" s="19">
        <v>5500000</v>
      </c>
      <c r="G131" s="24">
        <v>5690.35</v>
      </c>
      <c r="H131" s="24">
        <v>0.08</v>
      </c>
      <c r="I131" s="31">
        <v>6.9210903000000004</v>
      </c>
      <c r="J131" s="31"/>
      <c r="K131" s="35"/>
    </row>
    <row r="132" spans="1:11" x14ac:dyDescent="0.3">
      <c r="B132" s="8" t="s">
        <v>730</v>
      </c>
      <c r="C132" s="57" t="s">
        <v>731</v>
      </c>
      <c r="D132" s="54" t="s">
        <v>732</v>
      </c>
      <c r="E132" s="6" t="s">
        <v>186</v>
      </c>
      <c r="F132" s="19">
        <v>469400</v>
      </c>
      <c r="G132" s="24">
        <v>483.49</v>
      </c>
      <c r="H132" s="24">
        <v>0.01</v>
      </c>
      <c r="I132" s="31">
        <v>6.8190995000000001</v>
      </c>
      <c r="J132" s="31"/>
      <c r="K132" s="35"/>
    </row>
    <row r="133" spans="1:11" x14ac:dyDescent="0.3">
      <c r="C133" s="58" t="s">
        <v>175</v>
      </c>
      <c r="D133" s="54"/>
      <c r="E133" s="6"/>
      <c r="F133" s="19"/>
      <c r="G133" s="25">
        <v>16435.72</v>
      </c>
      <c r="H133" s="25">
        <v>0.23</v>
      </c>
      <c r="I133" s="31"/>
      <c r="J133" s="31"/>
      <c r="K133" s="35"/>
    </row>
    <row r="134" spans="1:11" x14ac:dyDescent="0.3">
      <c r="C134" s="57"/>
      <c r="D134" s="54"/>
      <c r="E134" s="6"/>
      <c r="F134" s="19"/>
      <c r="G134" s="24"/>
      <c r="H134" s="24"/>
      <c r="I134" s="31"/>
      <c r="J134" s="31"/>
      <c r="K134" s="35"/>
    </row>
    <row r="135" spans="1:11" x14ac:dyDescent="0.3">
      <c r="A135" s="10"/>
      <c r="B135" s="28"/>
      <c r="C135" s="58" t="s">
        <v>11</v>
      </c>
      <c r="D135" s="54"/>
      <c r="E135" s="6"/>
      <c r="F135" s="19"/>
      <c r="G135" s="24"/>
      <c r="H135" s="24"/>
      <c r="I135" s="31"/>
      <c r="J135" s="31"/>
      <c r="K135" s="35"/>
    </row>
    <row r="136" spans="1:11" x14ac:dyDescent="0.3">
      <c r="C136" s="59" t="s">
        <v>13</v>
      </c>
      <c r="D136" s="54"/>
      <c r="E136" s="6"/>
      <c r="F136" s="19"/>
      <c r="G136" s="24"/>
      <c r="H136" s="24"/>
      <c r="I136" s="31"/>
      <c r="J136" s="31"/>
      <c r="K136" s="35"/>
    </row>
    <row r="137" spans="1:11" x14ac:dyDescent="0.3">
      <c r="B137" s="8" t="s">
        <v>733</v>
      </c>
      <c r="C137" s="57" t="s">
        <v>5157</v>
      </c>
      <c r="D137" s="54" t="s">
        <v>734</v>
      </c>
      <c r="E137" s="6" t="s">
        <v>735</v>
      </c>
      <c r="F137" s="19">
        <v>3000</v>
      </c>
      <c r="G137" s="24">
        <v>14936.52</v>
      </c>
      <c r="H137" s="24">
        <v>0.2</v>
      </c>
      <c r="I137" s="31">
        <v>6.7453000000000003</v>
      </c>
      <c r="J137" s="31"/>
      <c r="K137" s="35" t="s">
        <v>598</v>
      </c>
    </row>
    <row r="138" spans="1:11" x14ac:dyDescent="0.3">
      <c r="B138" s="8" t="s">
        <v>736</v>
      </c>
      <c r="C138" s="57" t="s">
        <v>737</v>
      </c>
      <c r="D138" s="54" t="s">
        <v>738</v>
      </c>
      <c r="E138" s="6" t="s">
        <v>735</v>
      </c>
      <c r="F138" s="19">
        <v>2500</v>
      </c>
      <c r="G138" s="24">
        <v>12490.68</v>
      </c>
      <c r="H138" s="24">
        <v>0.17</v>
      </c>
      <c r="I138" s="31">
        <v>6.8169000000000004</v>
      </c>
      <c r="J138" s="31"/>
      <c r="K138" s="35" t="s">
        <v>598</v>
      </c>
    </row>
    <row r="139" spans="1:11" x14ac:dyDescent="0.3">
      <c r="B139" s="8" t="s">
        <v>739</v>
      </c>
      <c r="C139" s="57" t="s">
        <v>740</v>
      </c>
      <c r="D139" s="54" t="s">
        <v>741</v>
      </c>
      <c r="E139" s="6" t="s">
        <v>742</v>
      </c>
      <c r="F139" s="19">
        <v>1000</v>
      </c>
      <c r="G139" s="24">
        <v>4930.4399999999996</v>
      </c>
      <c r="H139" s="24">
        <v>7.0000000000000007E-2</v>
      </c>
      <c r="I139" s="31">
        <v>6.2798999999999996</v>
      </c>
      <c r="J139" s="31"/>
      <c r="K139" s="35" t="s">
        <v>598</v>
      </c>
    </row>
    <row r="140" spans="1:11" x14ac:dyDescent="0.3">
      <c r="C140" s="58" t="s">
        <v>175</v>
      </c>
      <c r="D140" s="54"/>
      <c r="E140" s="6"/>
      <c r="F140" s="19"/>
      <c r="G140" s="25">
        <v>32357.64</v>
      </c>
      <c r="H140" s="25">
        <v>0.44</v>
      </c>
      <c r="I140" s="31"/>
      <c r="J140" s="31"/>
      <c r="K140" s="35"/>
    </row>
    <row r="141" spans="1:11" x14ac:dyDescent="0.3">
      <c r="C141" s="57"/>
      <c r="D141" s="54"/>
      <c r="E141" s="6"/>
      <c r="F141" s="19"/>
      <c r="G141" s="24"/>
      <c r="H141" s="24"/>
      <c r="I141" s="31"/>
      <c r="J141" s="31"/>
      <c r="K141" s="35"/>
    </row>
    <row r="142" spans="1:11" x14ac:dyDescent="0.3">
      <c r="C142" s="59" t="s">
        <v>14</v>
      </c>
      <c r="D142" s="54"/>
      <c r="E142" s="6"/>
      <c r="F142" s="19"/>
      <c r="G142" s="24"/>
      <c r="H142" s="24"/>
      <c r="I142" s="31"/>
      <c r="J142" s="31"/>
      <c r="K142" s="35"/>
    </row>
    <row r="143" spans="1:11" x14ac:dyDescent="0.3">
      <c r="B143" s="8" t="s">
        <v>743</v>
      </c>
      <c r="C143" s="57" t="s">
        <v>744</v>
      </c>
      <c r="D143" s="54" t="s">
        <v>745</v>
      </c>
      <c r="E143" s="6" t="s">
        <v>735</v>
      </c>
      <c r="F143" s="19">
        <v>10000</v>
      </c>
      <c r="G143" s="24">
        <v>47151.35</v>
      </c>
      <c r="H143" s="24">
        <v>0.62</v>
      </c>
      <c r="I143" s="31">
        <v>6.5049000000000001</v>
      </c>
      <c r="J143" s="31"/>
      <c r="K143" s="35" t="s">
        <v>598</v>
      </c>
    </row>
    <row r="144" spans="1:11" x14ac:dyDescent="0.3">
      <c r="B144" s="8" t="s">
        <v>746</v>
      </c>
      <c r="C144" s="57" t="s">
        <v>747</v>
      </c>
      <c r="D144" s="54" t="s">
        <v>748</v>
      </c>
      <c r="E144" s="6" t="s">
        <v>735</v>
      </c>
      <c r="F144" s="19">
        <v>2000</v>
      </c>
      <c r="G144" s="24">
        <v>9966.5400000000009</v>
      </c>
      <c r="H144" s="24">
        <v>0.13</v>
      </c>
      <c r="I144" s="31">
        <v>6.4493999999999998</v>
      </c>
      <c r="J144" s="31"/>
      <c r="K144" s="35" t="s">
        <v>598</v>
      </c>
    </row>
    <row r="145" spans="1:11" x14ac:dyDescent="0.3">
      <c r="C145" s="58" t="s">
        <v>175</v>
      </c>
      <c r="D145" s="54"/>
      <c r="E145" s="6"/>
      <c r="F145" s="19"/>
      <c r="G145" s="25">
        <v>57117.89</v>
      </c>
      <c r="H145" s="25">
        <v>0.75</v>
      </c>
      <c r="I145" s="31"/>
      <c r="J145" s="31"/>
      <c r="K145" s="35"/>
    </row>
    <row r="146" spans="1:11" x14ac:dyDescent="0.3">
      <c r="C146" s="57"/>
      <c r="D146" s="54"/>
      <c r="E146" s="6"/>
      <c r="F146" s="19"/>
      <c r="G146" s="24"/>
      <c r="H146" s="24"/>
      <c r="I146" s="31"/>
      <c r="J146" s="31"/>
      <c r="K146" s="35"/>
    </row>
    <row r="147" spans="1:11" x14ac:dyDescent="0.3">
      <c r="C147" s="58" t="s">
        <v>15</v>
      </c>
      <c r="D147" s="54"/>
      <c r="E147" s="6"/>
      <c r="F147" s="19"/>
      <c r="G147" s="24" t="s">
        <v>2</v>
      </c>
      <c r="H147" s="24" t="s">
        <v>2</v>
      </c>
      <c r="I147" s="31"/>
      <c r="J147" s="31"/>
      <c r="K147" s="35"/>
    </row>
    <row r="148" spans="1:11" x14ac:dyDescent="0.3">
      <c r="C148" s="57"/>
      <c r="D148" s="54"/>
      <c r="E148" s="6"/>
      <c r="F148" s="19"/>
      <c r="G148" s="24"/>
      <c r="H148" s="24"/>
      <c r="I148" s="31"/>
      <c r="J148" s="31"/>
      <c r="K148" s="35"/>
    </row>
    <row r="149" spans="1:11" x14ac:dyDescent="0.3">
      <c r="C149" s="58" t="s">
        <v>16</v>
      </c>
      <c r="D149" s="54"/>
      <c r="E149" s="6"/>
      <c r="F149" s="19"/>
      <c r="G149" s="24" t="s">
        <v>2</v>
      </c>
      <c r="H149" s="24" t="s">
        <v>2</v>
      </c>
      <c r="I149" s="31"/>
      <c r="J149" s="31"/>
      <c r="K149" s="35"/>
    </row>
    <row r="150" spans="1:11" x14ac:dyDescent="0.3">
      <c r="C150" s="57"/>
      <c r="D150" s="54"/>
      <c r="E150" s="6"/>
      <c r="F150" s="19"/>
      <c r="G150" s="24"/>
      <c r="H150" s="24"/>
      <c r="I150" s="31"/>
      <c r="J150" s="31"/>
      <c r="K150" s="35"/>
    </row>
    <row r="151" spans="1:11" x14ac:dyDescent="0.3">
      <c r="C151" s="59" t="s">
        <v>17</v>
      </c>
      <c r="D151" s="54"/>
      <c r="E151" s="6"/>
      <c r="F151" s="19"/>
      <c r="G151" s="24"/>
      <c r="H151" s="24"/>
      <c r="I151" s="31"/>
      <c r="J151" s="31"/>
      <c r="K151" s="35"/>
    </row>
    <row r="152" spans="1:11" x14ac:dyDescent="0.3">
      <c r="B152" s="8" t="s">
        <v>749</v>
      </c>
      <c r="C152" s="57" t="s">
        <v>750</v>
      </c>
      <c r="D152" s="54" t="s">
        <v>751</v>
      </c>
      <c r="E152" s="6" t="s">
        <v>186</v>
      </c>
      <c r="F152" s="19">
        <v>257000</v>
      </c>
      <c r="G152" s="24">
        <v>239.86</v>
      </c>
      <c r="H152" s="24" t="s">
        <v>5129</v>
      </c>
      <c r="I152" s="31">
        <v>5.7977506999999999</v>
      </c>
      <c r="J152" s="31"/>
      <c r="K152" s="35"/>
    </row>
    <row r="153" spans="1:11" x14ac:dyDescent="0.3">
      <c r="C153" s="58" t="s">
        <v>175</v>
      </c>
      <c r="D153" s="54"/>
      <c r="E153" s="6"/>
      <c r="F153" s="19"/>
      <c r="G153" s="25">
        <v>239.86</v>
      </c>
      <c r="H153" s="25" t="s">
        <v>5129</v>
      </c>
      <c r="I153" s="31"/>
      <c r="J153" s="31"/>
      <c r="K153" s="35"/>
    </row>
    <row r="154" spans="1:11" x14ac:dyDescent="0.3">
      <c r="C154" s="57"/>
      <c r="D154" s="54"/>
      <c r="E154" s="6"/>
      <c r="F154" s="19"/>
      <c r="G154" s="24"/>
      <c r="H154" s="24"/>
      <c r="I154" s="31"/>
      <c r="J154" s="31"/>
      <c r="K154" s="35"/>
    </row>
    <row r="155" spans="1:11" x14ac:dyDescent="0.3">
      <c r="A155" s="10"/>
      <c r="B155" s="28"/>
      <c r="C155" s="58" t="s">
        <v>18</v>
      </c>
      <c r="D155" s="54"/>
      <c r="E155" s="6"/>
      <c r="F155" s="19"/>
      <c r="G155" s="24"/>
      <c r="H155" s="24"/>
      <c r="I155" s="31"/>
      <c r="J155" s="31"/>
      <c r="K155" s="35"/>
    </row>
    <row r="156" spans="1:11" x14ac:dyDescent="0.3">
      <c r="A156" s="28"/>
      <c r="B156" s="28"/>
      <c r="C156" s="58" t="s">
        <v>19</v>
      </c>
      <c r="D156" s="54"/>
      <c r="E156" s="6"/>
      <c r="F156" s="19"/>
      <c r="G156" s="24" t="s">
        <v>2</v>
      </c>
      <c r="H156" s="24" t="s">
        <v>2</v>
      </c>
      <c r="I156" s="31"/>
      <c r="J156" s="31"/>
      <c r="K156" s="35"/>
    </row>
    <row r="157" spans="1:11" x14ac:dyDescent="0.3">
      <c r="A157" s="28"/>
      <c r="B157" s="28"/>
      <c r="C157" s="58"/>
      <c r="D157" s="54"/>
      <c r="E157" s="6"/>
      <c r="F157" s="19"/>
      <c r="G157" s="24"/>
      <c r="H157" s="24"/>
      <c r="I157" s="31"/>
      <c r="J157" s="31"/>
      <c r="K157" s="35"/>
    </row>
    <row r="158" spans="1:11" x14ac:dyDescent="0.3">
      <c r="A158" s="28"/>
      <c r="B158" s="28"/>
      <c r="C158" s="58" t="s">
        <v>20</v>
      </c>
      <c r="D158" s="54"/>
      <c r="E158" s="6"/>
      <c r="F158" s="19"/>
      <c r="G158" s="24" t="s">
        <v>2</v>
      </c>
      <c r="H158" s="24" t="s">
        <v>2</v>
      </c>
      <c r="I158" s="31"/>
      <c r="J158" s="31"/>
      <c r="K158" s="35"/>
    </row>
    <row r="159" spans="1:11" x14ac:dyDescent="0.3">
      <c r="A159" s="28"/>
      <c r="B159" s="28"/>
      <c r="C159" s="58"/>
      <c r="D159" s="54"/>
      <c r="E159" s="6"/>
      <c r="F159" s="19"/>
      <c r="G159" s="24"/>
      <c r="H159" s="24"/>
      <c r="I159" s="31"/>
      <c r="J159" s="31"/>
      <c r="K159" s="35"/>
    </row>
    <row r="160" spans="1:11" x14ac:dyDescent="0.3">
      <c r="A160" s="28"/>
      <c r="B160" s="28"/>
      <c r="C160" s="58" t="s">
        <v>21</v>
      </c>
      <c r="D160" s="54"/>
      <c r="E160" s="6"/>
      <c r="F160" s="19"/>
      <c r="G160" s="24" t="s">
        <v>2</v>
      </c>
      <c r="H160" s="24" t="s">
        <v>2</v>
      </c>
      <c r="I160" s="31"/>
      <c r="J160" s="31"/>
      <c r="K160" s="35"/>
    </row>
    <row r="161" spans="1:54" x14ac:dyDescent="0.3">
      <c r="A161" s="28"/>
      <c r="B161" s="28"/>
      <c r="C161" s="58"/>
      <c r="D161" s="54"/>
      <c r="E161" s="6"/>
      <c r="F161" s="19"/>
      <c r="G161" s="24"/>
      <c r="H161" s="24"/>
      <c r="I161" s="31"/>
      <c r="J161" s="31"/>
      <c r="K161" s="35"/>
    </row>
    <row r="162" spans="1:54" x14ac:dyDescent="0.3">
      <c r="A162" s="28"/>
      <c r="B162" s="28"/>
      <c r="C162" s="58" t="s">
        <v>22</v>
      </c>
      <c r="D162" s="54"/>
      <c r="E162" s="6"/>
      <c r="F162" s="19"/>
      <c r="G162" s="24" t="s">
        <v>2</v>
      </c>
      <c r="H162" s="24" t="s">
        <v>2</v>
      </c>
      <c r="I162" s="31"/>
      <c r="J162" s="31"/>
      <c r="K162" s="35"/>
    </row>
    <row r="163" spans="1:54" x14ac:dyDescent="0.3">
      <c r="A163" s="28"/>
      <c r="B163" s="28"/>
      <c r="C163" s="58"/>
      <c r="D163" s="54"/>
      <c r="E163" s="6"/>
      <c r="F163" s="19"/>
      <c r="G163" s="24"/>
      <c r="H163" s="24"/>
      <c r="I163" s="31"/>
      <c r="J163" s="31"/>
      <c r="K163" s="35"/>
    </row>
    <row r="164" spans="1:54" x14ac:dyDescent="0.3">
      <c r="A164" s="28"/>
      <c r="B164" s="28"/>
      <c r="C164" s="58" t="s">
        <v>23</v>
      </c>
      <c r="D164" s="54"/>
      <c r="E164" s="6"/>
      <c r="F164" s="19"/>
      <c r="G164" s="24" t="s">
        <v>2</v>
      </c>
      <c r="H164" s="24" t="s">
        <v>2</v>
      </c>
      <c r="I164" s="31"/>
      <c r="J164" s="31"/>
      <c r="K164" s="35"/>
    </row>
    <row r="165" spans="1:54" x14ac:dyDescent="0.3">
      <c r="A165" s="28"/>
      <c r="B165" s="28"/>
      <c r="C165" s="58"/>
      <c r="D165" s="54"/>
      <c r="E165" s="6"/>
      <c r="F165" s="19"/>
      <c r="G165" s="24"/>
      <c r="H165" s="24"/>
      <c r="I165" s="31"/>
      <c r="J165" s="31"/>
      <c r="K165" s="35"/>
    </row>
    <row r="166" spans="1:54" x14ac:dyDescent="0.3">
      <c r="C166" s="59" t="s">
        <v>24</v>
      </c>
      <c r="D166" s="54"/>
      <c r="E166" s="6"/>
      <c r="F166" s="19"/>
      <c r="G166" s="24"/>
      <c r="H166" s="24"/>
      <c r="I166" s="31"/>
      <c r="J166" s="31"/>
      <c r="K166" s="35"/>
    </row>
    <row r="167" spans="1:54" x14ac:dyDescent="0.3">
      <c r="B167" s="8" t="s">
        <v>187</v>
      </c>
      <c r="C167" s="57" t="s">
        <v>188</v>
      </c>
      <c r="D167" s="54"/>
      <c r="E167" s="6"/>
      <c r="F167" s="19"/>
      <c r="G167" s="24">
        <v>154847.28</v>
      </c>
      <c r="H167" s="24">
        <v>2.0499999999999998</v>
      </c>
      <c r="I167" s="31"/>
      <c r="J167" s="31"/>
      <c r="K167" s="35"/>
    </row>
    <row r="168" spans="1:54" x14ac:dyDescent="0.3">
      <c r="C168" s="58" t="s">
        <v>175</v>
      </c>
      <c r="D168" s="54"/>
      <c r="E168" s="6"/>
      <c r="F168" s="19"/>
      <c r="G168" s="25">
        <v>154847.28</v>
      </c>
      <c r="H168" s="25">
        <v>2.0499999999999998</v>
      </c>
      <c r="I168" s="31"/>
      <c r="J168" s="31"/>
      <c r="K168" s="35"/>
    </row>
    <row r="169" spans="1:54" x14ac:dyDescent="0.3">
      <c r="C169" s="57"/>
      <c r="D169" s="54"/>
      <c r="E169" s="6"/>
      <c r="F169" s="19"/>
      <c r="G169" s="24"/>
      <c r="H169" s="24"/>
      <c r="I169" s="31"/>
      <c r="J169" s="31"/>
      <c r="K169" s="35"/>
    </row>
    <row r="170" spans="1:54" x14ac:dyDescent="0.3">
      <c r="A170" s="10"/>
      <c r="B170" s="28"/>
      <c r="C170" s="58" t="s">
        <v>25</v>
      </c>
      <c r="D170" s="54"/>
      <c r="E170" s="6"/>
      <c r="F170" s="19"/>
      <c r="G170" s="24"/>
      <c r="H170" s="24"/>
      <c r="I170" s="31"/>
      <c r="J170" s="31"/>
      <c r="K170" s="35"/>
    </row>
    <row r="171" spans="1:54" s="2" customFormat="1" ht="13.8" x14ac:dyDescent="0.3">
      <c r="A171" s="28"/>
      <c r="B171" s="28"/>
      <c r="C171" s="57" t="s">
        <v>5128</v>
      </c>
      <c r="D171" s="54"/>
      <c r="E171" s="6"/>
      <c r="F171" s="19"/>
      <c r="G171" s="24">
        <v>2242.5</v>
      </c>
      <c r="H171" s="24">
        <v>0.03</v>
      </c>
      <c r="I171" s="31"/>
      <c r="J171" s="31"/>
      <c r="K171" s="35"/>
      <c r="L171" s="3"/>
      <c r="AI171" s="3"/>
      <c r="AV171" s="3"/>
      <c r="AX171" s="3"/>
      <c r="BB171" s="3"/>
    </row>
    <row r="172" spans="1:54" x14ac:dyDescent="0.3">
      <c r="B172" s="8"/>
      <c r="C172" s="57" t="s">
        <v>189</v>
      </c>
      <c r="D172" s="54"/>
      <c r="E172" s="6"/>
      <c r="F172" s="19"/>
      <c r="G172" s="24">
        <v>49071.89</v>
      </c>
      <c r="H172" s="24">
        <v>0.64</v>
      </c>
      <c r="I172" s="31"/>
      <c r="J172" s="31"/>
      <c r="K172" s="35"/>
    </row>
    <row r="173" spans="1:54" x14ac:dyDescent="0.3">
      <c r="C173" s="58" t="s">
        <v>175</v>
      </c>
      <c r="D173" s="54"/>
      <c r="E173" s="6"/>
      <c r="F173" s="19"/>
      <c r="G173" s="25">
        <v>51314.39</v>
      </c>
      <c r="H173" s="25">
        <v>0.67</v>
      </c>
      <c r="I173" s="31"/>
      <c r="J173" s="31"/>
      <c r="K173" s="35"/>
    </row>
    <row r="174" spans="1:54" x14ac:dyDescent="0.3">
      <c r="C174" s="57"/>
      <c r="D174" s="54"/>
      <c r="E174" s="6"/>
      <c r="F174" s="19"/>
      <c r="G174" s="24"/>
      <c r="H174" s="24"/>
      <c r="I174" s="31"/>
      <c r="J174" s="31"/>
      <c r="K174" s="35"/>
    </row>
    <row r="175" spans="1:54" x14ac:dyDescent="0.3">
      <c r="C175" s="60" t="s">
        <v>190</v>
      </c>
      <c r="D175" s="55"/>
      <c r="E175" s="5"/>
      <c r="F175" s="20"/>
      <c r="G175" s="26">
        <v>7563924.4299999997</v>
      </c>
      <c r="H175" s="26">
        <v>100</v>
      </c>
      <c r="I175" s="32"/>
      <c r="J175" s="32"/>
      <c r="K175" s="36"/>
    </row>
    <row r="178" spans="3:11" x14ac:dyDescent="0.3">
      <c r="C178" s="1" t="s">
        <v>191</v>
      </c>
    </row>
    <row r="179" spans="3:11" x14ac:dyDescent="0.3">
      <c r="C179" s="37" t="s">
        <v>192</v>
      </c>
      <c r="D179" s="37"/>
      <c r="E179" s="37"/>
      <c r="F179" s="37"/>
      <c r="G179" s="37"/>
      <c r="H179" s="37"/>
      <c r="I179" s="37"/>
      <c r="J179" s="37"/>
      <c r="K179" s="37"/>
    </row>
    <row r="180" spans="3:11" x14ac:dyDescent="0.3">
      <c r="C180" s="2" t="s">
        <v>193</v>
      </c>
    </row>
    <row r="181" spans="3:11" x14ac:dyDescent="0.3">
      <c r="C181" s="2" t="s">
        <v>194</v>
      </c>
    </row>
    <row r="182" spans="3:11" ht="30" customHeight="1" x14ac:dyDescent="0.3">
      <c r="C182" s="82" t="s">
        <v>195</v>
      </c>
      <c r="D182" s="83"/>
      <c r="E182" s="83"/>
      <c r="F182" s="83"/>
      <c r="G182" s="83"/>
      <c r="H182" s="83"/>
      <c r="I182" s="83"/>
      <c r="J182" s="83"/>
      <c r="K182" s="83"/>
    </row>
    <row r="183" spans="3:11" x14ac:dyDescent="0.3">
      <c r="C183" s="2" t="s">
        <v>196</v>
      </c>
    </row>
    <row r="185" spans="3:11" x14ac:dyDescent="0.3">
      <c r="C185" s="1" t="s">
        <v>5237</v>
      </c>
      <c r="E185" s="80" t="s">
        <v>5238</v>
      </c>
    </row>
    <row r="186" spans="3:11" x14ac:dyDescent="0.3">
      <c r="E186" s="2" t="s">
        <v>5243</v>
      </c>
    </row>
  </sheetData>
  <mergeCells count="1">
    <mergeCell ref="C182:K182"/>
  </mergeCells>
  <hyperlinks>
    <hyperlink ref="J2" location="'Index'!A1" display="'Index'!A1" xr:uid="{FC232E17-5490-45A4-BFDA-E0226482D6D2}"/>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7D8D7-1240-44A3-BE21-AF22DB7F41E8}">
  <sheetPr codeName="Sheet1"/>
  <dimension ref="A1:IV81"/>
  <sheetViews>
    <sheetView showGridLines="0" zoomScale="90" zoomScaleNormal="90" workbookViewId="0">
      <pane ySplit="6" topLeftCell="A7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3229</v>
      </c>
      <c r="J2" s="38" t="s">
        <v>4884</v>
      </c>
    </row>
    <row r="3" spans="1:54" ht="16.2" x14ac:dyDescent="0.35">
      <c r="C3" s="1" t="s">
        <v>28</v>
      </c>
      <c r="D3" s="21" t="s">
        <v>3230</v>
      </c>
      <c r="F3" s="73" t="s">
        <v>5172</v>
      </c>
      <c r="G3" s="13" t="s">
        <v>4820</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168786</v>
      </c>
      <c r="G10" s="24">
        <v>2637.62</v>
      </c>
      <c r="H10" s="24">
        <v>27.13</v>
      </c>
      <c r="I10" s="31"/>
      <c r="J10" s="31"/>
      <c r="K10" s="35"/>
    </row>
    <row r="11" spans="1:54" x14ac:dyDescent="0.3">
      <c r="B11" s="8" t="s">
        <v>61</v>
      </c>
      <c r="C11" s="57" t="s">
        <v>62</v>
      </c>
      <c r="D11" s="54" t="s">
        <v>63</v>
      </c>
      <c r="E11" s="6" t="s">
        <v>50</v>
      </c>
      <c r="F11" s="19">
        <v>62104</v>
      </c>
      <c r="G11" s="24">
        <v>2150.91</v>
      </c>
      <c r="H11" s="24">
        <v>22.12</v>
      </c>
      <c r="I11" s="31"/>
      <c r="J11" s="31"/>
      <c r="K11" s="35"/>
    </row>
    <row r="12" spans="1:54" x14ac:dyDescent="0.3">
      <c r="B12" s="8" t="s">
        <v>848</v>
      </c>
      <c r="C12" s="57" t="s">
        <v>849</v>
      </c>
      <c r="D12" s="54" t="s">
        <v>850</v>
      </c>
      <c r="E12" s="6" t="s">
        <v>50</v>
      </c>
      <c r="F12" s="19">
        <v>64499</v>
      </c>
      <c r="G12" s="24">
        <v>1055.5899999999999</v>
      </c>
      <c r="H12" s="24">
        <v>10.86</v>
      </c>
      <c r="I12" s="31"/>
      <c r="J12" s="31"/>
      <c r="K12" s="35"/>
    </row>
    <row r="13" spans="1:54" x14ac:dyDescent="0.3">
      <c r="B13" s="8" t="s">
        <v>396</v>
      </c>
      <c r="C13" s="57" t="s">
        <v>397</v>
      </c>
      <c r="D13" s="54" t="s">
        <v>398</v>
      </c>
      <c r="E13" s="6" t="s">
        <v>50</v>
      </c>
      <c r="F13" s="19">
        <v>63470</v>
      </c>
      <c r="G13" s="24">
        <v>998.95</v>
      </c>
      <c r="H13" s="24">
        <v>10.27</v>
      </c>
      <c r="I13" s="31"/>
      <c r="J13" s="31"/>
      <c r="K13" s="35"/>
    </row>
    <row r="14" spans="1:54" x14ac:dyDescent="0.3">
      <c r="B14" s="8" t="s">
        <v>338</v>
      </c>
      <c r="C14" s="57" t="s">
        <v>339</v>
      </c>
      <c r="D14" s="54" t="s">
        <v>340</v>
      </c>
      <c r="E14" s="6" t="s">
        <v>50</v>
      </c>
      <c r="F14" s="19">
        <v>284222</v>
      </c>
      <c r="G14" s="24">
        <v>709.62</v>
      </c>
      <c r="H14" s="24">
        <v>7.3</v>
      </c>
      <c r="I14" s="31"/>
      <c r="J14" s="31"/>
      <c r="K14" s="35"/>
    </row>
    <row r="15" spans="1:54" x14ac:dyDescent="0.3">
      <c r="B15" s="8" t="s">
        <v>851</v>
      </c>
      <c r="C15" s="57" t="s">
        <v>852</v>
      </c>
      <c r="D15" s="54" t="s">
        <v>853</v>
      </c>
      <c r="E15" s="6" t="s">
        <v>50</v>
      </c>
      <c r="F15" s="19">
        <v>10655</v>
      </c>
      <c r="G15" s="24">
        <v>600.73</v>
      </c>
      <c r="H15" s="24">
        <v>6.18</v>
      </c>
      <c r="I15" s="31"/>
      <c r="J15" s="31"/>
      <c r="K15" s="35"/>
    </row>
    <row r="16" spans="1:54" x14ac:dyDescent="0.3">
      <c r="B16" s="8" t="s">
        <v>241</v>
      </c>
      <c r="C16" s="57" t="s">
        <v>242</v>
      </c>
      <c r="D16" s="54" t="s">
        <v>243</v>
      </c>
      <c r="E16" s="6" t="s">
        <v>50</v>
      </c>
      <c r="F16" s="19">
        <v>6664</v>
      </c>
      <c r="G16" s="24">
        <v>569.80999999999995</v>
      </c>
      <c r="H16" s="24">
        <v>5.86</v>
      </c>
      <c r="I16" s="31"/>
      <c r="J16" s="31"/>
      <c r="K16" s="35"/>
    </row>
    <row r="17" spans="2:11" x14ac:dyDescent="0.3">
      <c r="B17" s="8" t="s">
        <v>94</v>
      </c>
      <c r="C17" s="57" t="s">
        <v>95</v>
      </c>
      <c r="D17" s="54" t="s">
        <v>96</v>
      </c>
      <c r="E17" s="6" t="s">
        <v>50</v>
      </c>
      <c r="F17" s="19">
        <v>9241</v>
      </c>
      <c r="G17" s="24">
        <v>468.42</v>
      </c>
      <c r="H17" s="24">
        <v>4.82</v>
      </c>
      <c r="I17" s="31"/>
      <c r="J17" s="31"/>
      <c r="K17" s="35"/>
    </row>
    <row r="18" spans="2:11" x14ac:dyDescent="0.3">
      <c r="B18" s="8" t="s">
        <v>2276</v>
      </c>
      <c r="C18" s="57" t="s">
        <v>2277</v>
      </c>
      <c r="D18" s="54" t="s">
        <v>2278</v>
      </c>
      <c r="E18" s="6" t="s">
        <v>50</v>
      </c>
      <c r="F18" s="19">
        <v>11373</v>
      </c>
      <c r="G18" s="24">
        <v>291.01</v>
      </c>
      <c r="H18" s="24">
        <v>2.99</v>
      </c>
      <c r="I18" s="31"/>
      <c r="J18" s="31"/>
      <c r="K18" s="35"/>
    </row>
    <row r="19" spans="2:11" x14ac:dyDescent="0.3">
      <c r="B19" s="8" t="s">
        <v>2385</v>
      </c>
      <c r="C19" s="57" t="s">
        <v>2386</v>
      </c>
      <c r="D19" s="54" t="s">
        <v>2387</v>
      </c>
      <c r="E19" s="6" t="s">
        <v>50</v>
      </c>
      <c r="F19" s="19">
        <v>2367</v>
      </c>
      <c r="G19" s="24">
        <v>200.31</v>
      </c>
      <c r="H19" s="24">
        <v>2.06</v>
      </c>
      <c r="I19" s="31"/>
      <c r="J19" s="31"/>
      <c r="K19" s="35"/>
    </row>
    <row r="20" spans="2:11" x14ac:dyDescent="0.3">
      <c r="C20" s="58" t="s">
        <v>175</v>
      </c>
      <c r="D20" s="54"/>
      <c r="E20" s="6"/>
      <c r="F20" s="19"/>
      <c r="G20" s="25">
        <v>9682.9699999999993</v>
      </c>
      <c r="H20" s="25">
        <v>99.59</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187</v>
      </c>
      <c r="C62" s="57" t="s">
        <v>188</v>
      </c>
      <c r="D62" s="54"/>
      <c r="E62" s="6"/>
      <c r="F62" s="19"/>
      <c r="G62" s="24">
        <v>80.33</v>
      </c>
      <c r="H62" s="24">
        <v>0.83</v>
      </c>
      <c r="I62" s="31"/>
      <c r="J62" s="31"/>
      <c r="K62" s="35"/>
    </row>
    <row r="63" spans="1:11" x14ac:dyDescent="0.3">
      <c r="C63" s="58" t="s">
        <v>175</v>
      </c>
      <c r="D63" s="54"/>
      <c r="E63" s="6"/>
      <c r="F63" s="19"/>
      <c r="G63" s="25">
        <v>80.33</v>
      </c>
      <c r="H63" s="25">
        <v>0.83</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5128</v>
      </c>
      <c r="D66" s="54"/>
      <c r="E66" s="6"/>
      <c r="F66" s="19"/>
      <c r="G66" s="24" t="s">
        <v>2</v>
      </c>
      <c r="H66" s="24" t="s">
        <v>2</v>
      </c>
      <c r="I66" s="31"/>
      <c r="J66" s="31"/>
      <c r="K66" s="35"/>
      <c r="L66" s="3"/>
      <c r="AI66" s="3"/>
      <c r="AV66" s="3"/>
      <c r="AX66" s="3"/>
      <c r="BB66" s="3"/>
    </row>
    <row r="67" spans="1:54" x14ac:dyDescent="0.3">
      <c r="B67" s="8"/>
      <c r="C67" s="57" t="s">
        <v>189</v>
      </c>
      <c r="D67" s="54"/>
      <c r="E67" s="6"/>
      <c r="F67" s="19"/>
      <c r="G67" s="24">
        <v>-41.1</v>
      </c>
      <c r="H67" s="24">
        <v>-0.42</v>
      </c>
      <c r="I67" s="31"/>
      <c r="J67" s="31"/>
      <c r="K67" s="35"/>
    </row>
    <row r="68" spans="1:54" x14ac:dyDescent="0.3">
      <c r="C68" s="58" t="s">
        <v>175</v>
      </c>
      <c r="D68" s="54"/>
      <c r="E68" s="6"/>
      <c r="F68" s="19"/>
      <c r="G68" s="25">
        <v>-41.1</v>
      </c>
      <c r="H68" s="25">
        <v>-0.42</v>
      </c>
      <c r="I68" s="31"/>
      <c r="J68" s="31"/>
      <c r="K68" s="35"/>
    </row>
    <row r="69" spans="1:54" x14ac:dyDescent="0.3">
      <c r="C69" s="57"/>
      <c r="D69" s="54"/>
      <c r="E69" s="6"/>
      <c r="F69" s="19"/>
      <c r="G69" s="24"/>
      <c r="H69" s="24"/>
      <c r="I69" s="31"/>
      <c r="J69" s="31"/>
      <c r="K69" s="35"/>
    </row>
    <row r="70" spans="1:54" x14ac:dyDescent="0.3">
      <c r="C70" s="60" t="s">
        <v>190</v>
      </c>
      <c r="D70" s="55"/>
      <c r="E70" s="5"/>
      <c r="F70" s="20"/>
      <c r="G70" s="26">
        <v>9722.2000000000007</v>
      </c>
      <c r="H70" s="26">
        <v>100</v>
      </c>
      <c r="I70" s="32"/>
      <c r="J70" s="32"/>
      <c r="K70" s="36"/>
    </row>
    <row r="73" spans="1:54" x14ac:dyDescent="0.3">
      <c r="C73" s="1" t="s">
        <v>191</v>
      </c>
    </row>
    <row r="74" spans="1:54" x14ac:dyDescent="0.3">
      <c r="C74" s="37" t="s">
        <v>192</v>
      </c>
      <c r="D74" s="37"/>
      <c r="E74" s="37"/>
      <c r="F74" s="37"/>
      <c r="G74" s="37"/>
      <c r="H74" s="37"/>
      <c r="I74" s="37"/>
      <c r="J74" s="37"/>
      <c r="K74" s="37"/>
    </row>
    <row r="75" spans="1:54" x14ac:dyDescent="0.3">
      <c r="C75" s="2" t="s">
        <v>193</v>
      </c>
    </row>
    <row r="76" spans="1:54" x14ac:dyDescent="0.3">
      <c r="C76" s="2" t="s">
        <v>194</v>
      </c>
    </row>
    <row r="77" spans="1:54" ht="30" customHeight="1" x14ac:dyDescent="0.3">
      <c r="C77" s="82" t="s">
        <v>195</v>
      </c>
      <c r="D77" s="83"/>
      <c r="E77" s="83"/>
      <c r="F77" s="83"/>
      <c r="G77" s="83"/>
      <c r="H77" s="83"/>
      <c r="I77" s="83"/>
      <c r="J77" s="83"/>
      <c r="K77" s="83"/>
    </row>
    <row r="78" spans="1:54" x14ac:dyDescent="0.3">
      <c r="C78" s="2" t="s">
        <v>196</v>
      </c>
    </row>
    <row r="80" spans="1:54" x14ac:dyDescent="0.3">
      <c r="C80" s="1" t="s">
        <v>5237</v>
      </c>
      <c r="E80" s="80" t="s">
        <v>5238</v>
      </c>
    </row>
    <row r="81" spans="5:5" x14ac:dyDescent="0.3">
      <c r="E81" s="2" t="s">
        <v>5281</v>
      </c>
    </row>
  </sheetData>
  <mergeCells count="1">
    <mergeCell ref="C77:K77"/>
  </mergeCells>
  <hyperlinks>
    <hyperlink ref="J2" location="'Index'!A1" display="'Index'!A1" xr:uid="{9BDFF732-E772-4FAD-9678-A4C9708DF8D9}"/>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13CE4-E6E9-4AEA-9520-AE1D11B940DD}">
  <sheetPr codeName="Sheet1"/>
  <dimension ref="A1:IV81"/>
  <sheetViews>
    <sheetView showGridLines="0" zoomScale="90" zoomScaleNormal="90" workbookViewId="0">
      <pane ySplit="6" topLeftCell="A7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3231</v>
      </c>
      <c r="J2" s="38" t="s">
        <v>4884</v>
      </c>
    </row>
    <row r="3" spans="1:54" ht="16.2" x14ac:dyDescent="0.35">
      <c r="C3" s="1" t="s">
        <v>28</v>
      </c>
      <c r="D3" s="21" t="s">
        <v>3232</v>
      </c>
      <c r="F3" s="73" t="s">
        <v>5172</v>
      </c>
      <c r="G3" s="13" t="s">
        <v>4821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44</v>
      </c>
      <c r="C10" s="57" t="s">
        <v>45</v>
      </c>
      <c r="D10" s="54" t="s">
        <v>46</v>
      </c>
      <c r="E10" s="6" t="s">
        <v>43</v>
      </c>
      <c r="F10" s="19">
        <v>761528</v>
      </c>
      <c r="G10" s="24">
        <v>11010.17</v>
      </c>
      <c r="H10" s="24">
        <v>21.41</v>
      </c>
      <c r="I10" s="31"/>
      <c r="J10" s="31"/>
      <c r="K10" s="35"/>
    </row>
    <row r="11" spans="1:54" x14ac:dyDescent="0.3">
      <c r="B11" s="8" t="s">
        <v>40</v>
      </c>
      <c r="C11" s="57" t="s">
        <v>41</v>
      </c>
      <c r="D11" s="54" t="s">
        <v>42</v>
      </c>
      <c r="E11" s="6" t="s">
        <v>43</v>
      </c>
      <c r="F11" s="19">
        <v>561786</v>
      </c>
      <c r="G11" s="24">
        <v>10926.18</v>
      </c>
      <c r="H11" s="24">
        <v>21.24</v>
      </c>
      <c r="I11" s="31"/>
      <c r="J11" s="31"/>
      <c r="K11" s="35"/>
    </row>
    <row r="12" spans="1:54" x14ac:dyDescent="0.3">
      <c r="B12" s="8" t="s">
        <v>51</v>
      </c>
      <c r="C12" s="57" t="s">
        <v>52</v>
      </c>
      <c r="D12" s="54" t="s">
        <v>53</v>
      </c>
      <c r="E12" s="6" t="s">
        <v>43</v>
      </c>
      <c r="F12" s="19">
        <v>838481</v>
      </c>
      <c r="G12" s="24">
        <v>9996.3700000000008</v>
      </c>
      <c r="H12" s="24">
        <v>19.440000000000001</v>
      </c>
      <c r="I12" s="31"/>
      <c r="J12" s="31"/>
      <c r="K12" s="35"/>
    </row>
    <row r="13" spans="1:54" x14ac:dyDescent="0.3">
      <c r="B13" s="8" t="s">
        <v>58</v>
      </c>
      <c r="C13" s="57" t="s">
        <v>59</v>
      </c>
      <c r="D13" s="54" t="s">
        <v>60</v>
      </c>
      <c r="E13" s="6" t="s">
        <v>43</v>
      </c>
      <c r="F13" s="19">
        <v>432203</v>
      </c>
      <c r="G13" s="24">
        <v>8966.92</v>
      </c>
      <c r="H13" s="24">
        <v>17.43</v>
      </c>
      <c r="I13" s="31"/>
      <c r="J13" s="31"/>
      <c r="K13" s="35"/>
    </row>
    <row r="14" spans="1:54" x14ac:dyDescent="0.3">
      <c r="B14" s="8" t="s">
        <v>1077</v>
      </c>
      <c r="C14" s="57" t="s">
        <v>1078</v>
      </c>
      <c r="D14" s="54" t="s">
        <v>1079</v>
      </c>
      <c r="E14" s="6" t="s">
        <v>43</v>
      </c>
      <c r="F14" s="19">
        <v>325991</v>
      </c>
      <c r="G14" s="24">
        <v>2663.18</v>
      </c>
      <c r="H14" s="24">
        <v>5.18</v>
      </c>
      <c r="I14" s="31"/>
      <c r="J14" s="31"/>
      <c r="K14" s="35"/>
    </row>
    <row r="15" spans="1:54" x14ac:dyDescent="0.3">
      <c r="B15" s="8" t="s">
        <v>2068</v>
      </c>
      <c r="C15" s="57" t="s">
        <v>2069</v>
      </c>
      <c r="D15" s="54" t="s">
        <v>2070</v>
      </c>
      <c r="E15" s="6" t="s">
        <v>43</v>
      </c>
      <c r="F15" s="19">
        <v>1213619</v>
      </c>
      <c r="G15" s="24">
        <v>2452.2399999999998</v>
      </c>
      <c r="H15" s="24">
        <v>4.7699999999999996</v>
      </c>
      <c r="I15" s="31"/>
      <c r="J15" s="31"/>
      <c r="K15" s="35"/>
    </row>
    <row r="16" spans="1:54" x14ac:dyDescent="0.3">
      <c r="B16" s="8" t="s">
        <v>2246</v>
      </c>
      <c r="C16" s="57" t="s">
        <v>2247</v>
      </c>
      <c r="D16" s="54" t="s">
        <v>2248</v>
      </c>
      <c r="E16" s="6" t="s">
        <v>43</v>
      </c>
      <c r="F16" s="19">
        <v>3068883</v>
      </c>
      <c r="G16" s="24">
        <v>2085.92</v>
      </c>
      <c r="H16" s="24">
        <v>4.0599999999999996</v>
      </c>
      <c r="I16" s="31"/>
      <c r="J16" s="31"/>
      <c r="K16" s="35"/>
    </row>
    <row r="17" spans="2:11" x14ac:dyDescent="0.3">
      <c r="B17" s="8" t="s">
        <v>2949</v>
      </c>
      <c r="C17" s="57" t="s">
        <v>1147</v>
      </c>
      <c r="D17" s="54" t="s">
        <v>2950</v>
      </c>
      <c r="E17" s="6" t="s">
        <v>43</v>
      </c>
      <c r="F17" s="19">
        <v>9332734</v>
      </c>
      <c r="G17" s="24">
        <v>2004.67</v>
      </c>
      <c r="H17" s="24">
        <v>3.9</v>
      </c>
      <c r="I17" s="31"/>
      <c r="J17" s="31"/>
      <c r="K17" s="35"/>
    </row>
    <row r="18" spans="2:11" x14ac:dyDescent="0.3">
      <c r="B18" s="8" t="s">
        <v>988</v>
      </c>
      <c r="C18" s="57" t="s">
        <v>989</v>
      </c>
      <c r="D18" s="54" t="s">
        <v>990</v>
      </c>
      <c r="E18" s="6" t="s">
        <v>43</v>
      </c>
      <c r="F18" s="19">
        <v>411214</v>
      </c>
      <c r="G18" s="24">
        <v>699.85</v>
      </c>
      <c r="H18" s="24">
        <v>1.36</v>
      </c>
      <c r="I18" s="31"/>
      <c r="J18" s="31"/>
      <c r="K18" s="35"/>
    </row>
    <row r="19" spans="2:11" x14ac:dyDescent="0.3">
      <c r="B19" s="8" t="s">
        <v>2293</v>
      </c>
      <c r="C19" s="57" t="s">
        <v>2294</v>
      </c>
      <c r="D19" s="54" t="s">
        <v>2295</v>
      </c>
      <c r="E19" s="6" t="s">
        <v>43</v>
      </c>
      <c r="F19" s="19">
        <v>293515</v>
      </c>
      <c r="G19" s="24">
        <v>625.39</v>
      </c>
      <c r="H19" s="24">
        <v>1.22</v>
      </c>
      <c r="I19" s="31"/>
      <c r="J19" s="31"/>
      <c r="K19" s="35"/>
    </row>
    <row r="20" spans="2:11" x14ac:dyDescent="0.3">
      <c r="C20" s="58" t="s">
        <v>175</v>
      </c>
      <c r="D20" s="54"/>
      <c r="E20" s="6"/>
      <c r="F20" s="19"/>
      <c r="G20" s="25">
        <v>51430.89</v>
      </c>
      <c r="H20" s="25">
        <v>100.01</v>
      </c>
      <c r="I20" s="31"/>
      <c r="J20" s="31"/>
      <c r="K20" s="35"/>
    </row>
    <row r="21" spans="2:11" x14ac:dyDescent="0.3">
      <c r="C21" s="57"/>
      <c r="D21" s="54"/>
      <c r="E21" s="6"/>
      <c r="F21" s="19"/>
      <c r="G21" s="24"/>
      <c r="H21" s="24"/>
      <c r="I21" s="31"/>
      <c r="J21" s="31"/>
      <c r="K21" s="35"/>
    </row>
    <row r="22" spans="2:11" x14ac:dyDescent="0.3">
      <c r="C22" s="58" t="s">
        <v>3</v>
      </c>
      <c r="D22" s="54"/>
      <c r="E22" s="6"/>
      <c r="F22" s="19"/>
      <c r="G22" s="24" t="s">
        <v>2</v>
      </c>
      <c r="H22" s="24" t="s">
        <v>2</v>
      </c>
      <c r="I22" s="31"/>
      <c r="J22" s="31"/>
      <c r="K22" s="35"/>
    </row>
    <row r="23" spans="2:11" x14ac:dyDescent="0.3">
      <c r="C23" s="57"/>
      <c r="D23" s="54"/>
      <c r="E23" s="6"/>
      <c r="F23" s="19"/>
      <c r="G23" s="24"/>
      <c r="H23" s="24"/>
      <c r="I23" s="31"/>
      <c r="J23" s="31"/>
      <c r="K23" s="35"/>
    </row>
    <row r="24" spans="2:11" x14ac:dyDescent="0.3">
      <c r="C24" s="58" t="s">
        <v>4</v>
      </c>
      <c r="D24" s="54"/>
      <c r="E24" s="6"/>
      <c r="F24" s="19"/>
      <c r="G24" s="24" t="s">
        <v>2</v>
      </c>
      <c r="H24" s="24" t="s">
        <v>2</v>
      </c>
      <c r="I24" s="31"/>
      <c r="J24" s="31"/>
      <c r="K24" s="35"/>
    </row>
    <row r="25" spans="2:11" x14ac:dyDescent="0.3">
      <c r="C25" s="57"/>
      <c r="D25" s="54"/>
      <c r="E25" s="6"/>
      <c r="F25" s="19"/>
      <c r="G25" s="24"/>
      <c r="H25" s="24"/>
      <c r="I25" s="31"/>
      <c r="J25" s="31"/>
      <c r="K25" s="35"/>
    </row>
    <row r="26" spans="2:11" x14ac:dyDescent="0.3">
      <c r="C26" s="58" t="s">
        <v>5</v>
      </c>
      <c r="D26" s="54"/>
      <c r="E26" s="6"/>
      <c r="F26" s="19"/>
      <c r="G26" s="24"/>
      <c r="H26" s="24"/>
      <c r="I26" s="31"/>
      <c r="J26" s="31"/>
      <c r="K26" s="35"/>
    </row>
    <row r="27" spans="2:11" x14ac:dyDescent="0.3">
      <c r="C27" s="57"/>
      <c r="D27" s="54"/>
      <c r="E27" s="6"/>
      <c r="F27" s="19"/>
      <c r="G27" s="24"/>
      <c r="H27" s="24"/>
      <c r="I27" s="31"/>
      <c r="J27" s="31"/>
      <c r="K27" s="35"/>
    </row>
    <row r="28" spans="2:11" x14ac:dyDescent="0.3">
      <c r="C28" s="58" t="s">
        <v>6</v>
      </c>
      <c r="D28" s="54"/>
      <c r="E28" s="6"/>
      <c r="F28" s="19"/>
      <c r="G28" s="24" t="s">
        <v>2</v>
      </c>
      <c r="H28" s="24" t="s">
        <v>2</v>
      </c>
      <c r="I28" s="31"/>
      <c r="J28" s="31"/>
      <c r="K28" s="35"/>
    </row>
    <row r="29" spans="2:11" x14ac:dyDescent="0.3">
      <c r="C29" s="57"/>
      <c r="D29" s="54"/>
      <c r="E29" s="6"/>
      <c r="F29" s="19"/>
      <c r="G29" s="24"/>
      <c r="H29" s="24"/>
      <c r="I29" s="31"/>
      <c r="J29" s="31"/>
      <c r="K29" s="35"/>
    </row>
    <row r="30" spans="2:11" x14ac:dyDescent="0.3">
      <c r="C30" s="58" t="s">
        <v>7</v>
      </c>
      <c r="D30" s="54"/>
      <c r="E30" s="6"/>
      <c r="F30" s="19"/>
      <c r="G30" s="24" t="s">
        <v>2</v>
      </c>
      <c r="H30" s="24" t="s">
        <v>2</v>
      </c>
      <c r="I30" s="31"/>
      <c r="J30" s="31"/>
      <c r="K30" s="35"/>
    </row>
    <row r="31" spans="2:11" x14ac:dyDescent="0.3">
      <c r="C31" s="57"/>
      <c r="D31" s="54"/>
      <c r="E31" s="6"/>
      <c r="F31" s="19"/>
      <c r="G31" s="24"/>
      <c r="H31" s="24"/>
      <c r="I31" s="31"/>
      <c r="J31" s="31"/>
      <c r="K31" s="35"/>
    </row>
    <row r="32" spans="2:11" x14ac:dyDescent="0.3">
      <c r="C32" s="58" t="s">
        <v>8</v>
      </c>
      <c r="D32" s="54"/>
      <c r="E32" s="6"/>
      <c r="F32" s="19"/>
      <c r="G32" s="24" t="s">
        <v>2</v>
      </c>
      <c r="H32" s="24" t="s">
        <v>2</v>
      </c>
      <c r="I32" s="31"/>
      <c r="J32" s="31"/>
      <c r="K32" s="35"/>
    </row>
    <row r="33" spans="3:11" x14ac:dyDescent="0.3">
      <c r="C33" s="57"/>
      <c r="D33" s="54"/>
      <c r="E33" s="6"/>
      <c r="F33" s="19"/>
      <c r="G33" s="24"/>
      <c r="H33" s="24"/>
      <c r="I33" s="31"/>
      <c r="J33" s="31"/>
      <c r="K33" s="35"/>
    </row>
    <row r="34" spans="3:11" x14ac:dyDescent="0.3">
      <c r="C34" s="58" t="s">
        <v>9</v>
      </c>
      <c r="D34" s="54"/>
      <c r="E34" s="6"/>
      <c r="F34" s="19"/>
      <c r="G34" s="24" t="s">
        <v>2</v>
      </c>
      <c r="H34" s="24" t="s">
        <v>2</v>
      </c>
      <c r="I34" s="31"/>
      <c r="J34" s="31"/>
      <c r="K34" s="35"/>
    </row>
    <row r="35" spans="3:11" x14ac:dyDescent="0.3">
      <c r="C35" s="57"/>
      <c r="D35" s="54"/>
      <c r="E35" s="6"/>
      <c r="F35" s="19"/>
      <c r="G35" s="24"/>
      <c r="H35" s="24"/>
      <c r="I35" s="31"/>
      <c r="J35" s="31"/>
      <c r="K35" s="35"/>
    </row>
    <row r="36" spans="3:11" x14ac:dyDescent="0.3">
      <c r="C36" s="58" t="s">
        <v>10</v>
      </c>
      <c r="D36" s="54"/>
      <c r="E36" s="6"/>
      <c r="F36" s="19"/>
      <c r="G36" s="24" t="s">
        <v>2</v>
      </c>
      <c r="H36" s="24" t="s">
        <v>2</v>
      </c>
      <c r="I36" s="31"/>
      <c r="J36" s="31"/>
      <c r="K36" s="35"/>
    </row>
    <row r="37" spans="3:11" x14ac:dyDescent="0.3">
      <c r="C37" s="57"/>
      <c r="D37" s="54"/>
      <c r="E37" s="6"/>
      <c r="F37" s="19"/>
      <c r="G37" s="24"/>
      <c r="H37" s="24"/>
      <c r="I37" s="31"/>
      <c r="J37" s="31"/>
      <c r="K37" s="35"/>
    </row>
    <row r="38" spans="3:11" x14ac:dyDescent="0.3">
      <c r="C38" s="58" t="s">
        <v>11</v>
      </c>
      <c r="D38" s="54"/>
      <c r="E38" s="6"/>
      <c r="F38" s="19"/>
      <c r="G38" s="24"/>
      <c r="H38" s="24"/>
      <c r="I38" s="31"/>
      <c r="J38" s="31"/>
      <c r="K38" s="35"/>
    </row>
    <row r="39" spans="3:11" x14ac:dyDescent="0.3">
      <c r="C39" s="57"/>
      <c r="D39" s="54"/>
      <c r="E39" s="6"/>
      <c r="F39" s="19"/>
      <c r="G39" s="24"/>
      <c r="H39" s="24"/>
      <c r="I39" s="31"/>
      <c r="J39" s="31"/>
      <c r="K39" s="35"/>
    </row>
    <row r="40" spans="3:11" x14ac:dyDescent="0.3">
      <c r="C40" s="58" t="s">
        <v>13</v>
      </c>
      <c r="D40" s="54"/>
      <c r="E40" s="6"/>
      <c r="F40" s="19"/>
      <c r="G40" s="24" t="s">
        <v>2</v>
      </c>
      <c r="H40" s="24" t="s">
        <v>2</v>
      </c>
      <c r="I40" s="31"/>
      <c r="J40" s="31"/>
      <c r="K40" s="35"/>
    </row>
    <row r="41" spans="3:11" x14ac:dyDescent="0.3">
      <c r="C41" s="57"/>
      <c r="D41" s="54"/>
      <c r="E41" s="6"/>
      <c r="F41" s="19"/>
      <c r="G41" s="24"/>
      <c r="H41" s="24"/>
      <c r="I41" s="31"/>
      <c r="J41" s="31"/>
      <c r="K41" s="35"/>
    </row>
    <row r="42" spans="3:11" x14ac:dyDescent="0.3">
      <c r="C42" s="58" t="s">
        <v>14</v>
      </c>
      <c r="D42" s="54"/>
      <c r="E42" s="6"/>
      <c r="F42" s="19"/>
      <c r="G42" s="24" t="s">
        <v>2</v>
      </c>
      <c r="H42" s="24" t="s">
        <v>2</v>
      </c>
      <c r="I42" s="31"/>
      <c r="J42" s="31"/>
      <c r="K42" s="35"/>
    </row>
    <row r="43" spans="3:11" x14ac:dyDescent="0.3">
      <c r="C43" s="57"/>
      <c r="D43" s="54"/>
      <c r="E43" s="6"/>
      <c r="F43" s="19"/>
      <c r="G43" s="24"/>
      <c r="H43" s="24"/>
      <c r="I43" s="31"/>
      <c r="J43" s="31"/>
      <c r="K43" s="35"/>
    </row>
    <row r="44" spans="3:11" x14ac:dyDescent="0.3">
      <c r="C44" s="58" t="s">
        <v>15</v>
      </c>
      <c r="D44" s="54"/>
      <c r="E44" s="6"/>
      <c r="F44" s="19"/>
      <c r="G44" s="24" t="s">
        <v>2</v>
      </c>
      <c r="H44" s="24" t="s">
        <v>2</v>
      </c>
      <c r="I44" s="31"/>
      <c r="J44" s="31"/>
      <c r="K44" s="35"/>
    </row>
    <row r="45" spans="3:11" x14ac:dyDescent="0.3">
      <c r="C45" s="57"/>
      <c r="D45" s="54"/>
      <c r="E45" s="6"/>
      <c r="F45" s="19"/>
      <c r="G45" s="24"/>
      <c r="H45" s="24"/>
      <c r="I45" s="31"/>
      <c r="J45" s="31"/>
      <c r="K45" s="35"/>
    </row>
    <row r="46" spans="3:11" x14ac:dyDescent="0.3">
      <c r="C46" s="58" t="s">
        <v>16</v>
      </c>
      <c r="D46" s="54"/>
      <c r="E46" s="6"/>
      <c r="F46" s="19"/>
      <c r="G46" s="24" t="s">
        <v>2</v>
      </c>
      <c r="H46" s="24" t="s">
        <v>2</v>
      </c>
      <c r="I46" s="31"/>
      <c r="J46" s="31"/>
      <c r="K46" s="35"/>
    </row>
    <row r="47" spans="3:11" x14ac:dyDescent="0.3">
      <c r="C47" s="57"/>
      <c r="D47" s="54"/>
      <c r="E47" s="6"/>
      <c r="F47" s="19"/>
      <c r="G47" s="24"/>
      <c r="H47" s="24"/>
      <c r="I47" s="31"/>
      <c r="J47" s="31"/>
      <c r="K47" s="35"/>
    </row>
    <row r="48" spans="3:11" x14ac:dyDescent="0.3">
      <c r="C48" s="58" t="s">
        <v>17</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A50" s="10"/>
      <c r="B50" s="28"/>
      <c r="C50" s="58" t="s">
        <v>18</v>
      </c>
      <c r="D50" s="54"/>
      <c r="E50" s="6"/>
      <c r="F50" s="19"/>
      <c r="G50" s="24"/>
      <c r="H50" s="24"/>
      <c r="I50" s="31"/>
      <c r="J50" s="31"/>
      <c r="K50" s="35"/>
    </row>
    <row r="51" spans="1:11" x14ac:dyDescent="0.3">
      <c r="A51" s="28"/>
      <c r="B51" s="28"/>
      <c r="C51" s="58" t="s">
        <v>19</v>
      </c>
      <c r="D51" s="54"/>
      <c r="E51" s="6"/>
      <c r="F51" s="19"/>
      <c r="G51" s="24" t="s">
        <v>2</v>
      </c>
      <c r="H51" s="24" t="s">
        <v>2</v>
      </c>
      <c r="I51" s="31"/>
      <c r="J51" s="31"/>
      <c r="K51" s="35"/>
    </row>
    <row r="52" spans="1:11" x14ac:dyDescent="0.3">
      <c r="A52" s="28"/>
      <c r="B52" s="28"/>
      <c r="C52" s="58"/>
      <c r="D52" s="54"/>
      <c r="E52" s="6"/>
      <c r="F52" s="19"/>
      <c r="G52" s="24"/>
      <c r="H52" s="24"/>
      <c r="I52" s="31"/>
      <c r="J52" s="31"/>
      <c r="K52" s="35"/>
    </row>
    <row r="53" spans="1:11" x14ac:dyDescent="0.3">
      <c r="A53" s="28"/>
      <c r="B53" s="28"/>
      <c r="C53" s="58" t="s">
        <v>20</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21</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22</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23</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C61" s="59" t="s">
        <v>24</v>
      </c>
      <c r="D61" s="54"/>
      <c r="E61" s="6"/>
      <c r="F61" s="19"/>
      <c r="G61" s="24"/>
      <c r="H61" s="24"/>
      <c r="I61" s="31"/>
      <c r="J61" s="31"/>
      <c r="K61" s="35"/>
    </row>
    <row r="62" spans="1:11" x14ac:dyDescent="0.3">
      <c r="B62" s="8" t="s">
        <v>187</v>
      </c>
      <c r="C62" s="57" t="s">
        <v>188</v>
      </c>
      <c r="D62" s="54"/>
      <c r="E62" s="6"/>
      <c r="F62" s="19"/>
      <c r="G62" s="24">
        <v>6.1</v>
      </c>
      <c r="H62" s="24">
        <v>0.01</v>
      </c>
      <c r="I62" s="31"/>
      <c r="J62" s="31"/>
      <c r="K62" s="35"/>
    </row>
    <row r="63" spans="1:11" x14ac:dyDescent="0.3">
      <c r="C63" s="58" t="s">
        <v>175</v>
      </c>
      <c r="D63" s="54"/>
      <c r="E63" s="6"/>
      <c r="F63" s="19"/>
      <c r="G63" s="25">
        <v>6.1</v>
      </c>
      <c r="H63" s="25">
        <v>0.01</v>
      </c>
      <c r="I63" s="31"/>
      <c r="J63" s="31"/>
      <c r="K63" s="35"/>
    </row>
    <row r="64" spans="1:11" x14ac:dyDescent="0.3">
      <c r="C64" s="57"/>
      <c r="D64" s="54"/>
      <c r="E64" s="6"/>
      <c r="F64" s="19"/>
      <c r="G64" s="24"/>
      <c r="H64" s="24"/>
      <c r="I64" s="31"/>
      <c r="J64" s="31"/>
      <c r="K64" s="35"/>
    </row>
    <row r="65" spans="1:54" x14ac:dyDescent="0.3">
      <c r="A65" s="10"/>
      <c r="B65" s="28"/>
      <c r="C65" s="58" t="s">
        <v>25</v>
      </c>
      <c r="D65" s="54"/>
      <c r="E65" s="6"/>
      <c r="F65" s="19"/>
      <c r="G65" s="24"/>
      <c r="H65" s="24"/>
      <c r="I65" s="31"/>
      <c r="J65" s="31"/>
      <c r="K65" s="35"/>
    </row>
    <row r="66" spans="1:54" s="2" customFormat="1" ht="13.8" x14ac:dyDescent="0.3">
      <c r="A66" s="28"/>
      <c r="B66" s="28"/>
      <c r="C66" s="57" t="s">
        <v>5128</v>
      </c>
      <c r="D66" s="54"/>
      <c r="E66" s="6"/>
      <c r="F66" s="19"/>
      <c r="G66" s="24" t="s">
        <v>2</v>
      </c>
      <c r="H66" s="24" t="s">
        <v>2</v>
      </c>
      <c r="I66" s="31"/>
      <c r="J66" s="31"/>
      <c r="K66" s="35"/>
      <c r="L66" s="3"/>
      <c r="AI66" s="3"/>
      <c r="AV66" s="3"/>
      <c r="AX66" s="3"/>
      <c r="BB66" s="3"/>
    </row>
    <row r="67" spans="1:54" x14ac:dyDescent="0.3">
      <c r="B67" s="8"/>
      <c r="C67" s="57" t="s">
        <v>189</v>
      </c>
      <c r="D67" s="54"/>
      <c r="E67" s="6"/>
      <c r="F67" s="19"/>
      <c r="G67" s="24">
        <v>-5.61</v>
      </c>
      <c r="H67" s="24">
        <v>-0.02</v>
      </c>
      <c r="I67" s="31"/>
      <c r="J67" s="31"/>
      <c r="K67" s="35"/>
    </row>
    <row r="68" spans="1:54" x14ac:dyDescent="0.3">
      <c r="C68" s="58" t="s">
        <v>175</v>
      </c>
      <c r="D68" s="54"/>
      <c r="E68" s="6"/>
      <c r="F68" s="19"/>
      <c r="G68" s="25">
        <v>-5.61</v>
      </c>
      <c r="H68" s="25">
        <v>-0.02</v>
      </c>
      <c r="I68" s="31"/>
      <c r="J68" s="31"/>
      <c r="K68" s="35"/>
    </row>
    <row r="69" spans="1:54" x14ac:dyDescent="0.3">
      <c r="C69" s="57"/>
      <c r="D69" s="54"/>
      <c r="E69" s="6"/>
      <c r="F69" s="19"/>
      <c r="G69" s="24"/>
      <c r="H69" s="24"/>
      <c r="I69" s="31"/>
      <c r="J69" s="31"/>
      <c r="K69" s="35"/>
    </row>
    <row r="70" spans="1:54" x14ac:dyDescent="0.3">
      <c r="C70" s="60" t="s">
        <v>190</v>
      </c>
      <c r="D70" s="55"/>
      <c r="E70" s="5"/>
      <c r="F70" s="20"/>
      <c r="G70" s="26">
        <v>51431.38</v>
      </c>
      <c r="H70" s="26">
        <v>100.00000000000001</v>
      </c>
      <c r="I70" s="32"/>
      <c r="J70" s="32"/>
      <c r="K70" s="36"/>
    </row>
    <row r="73" spans="1:54" x14ac:dyDescent="0.3">
      <c r="C73" s="1" t="s">
        <v>191</v>
      </c>
    </row>
    <row r="74" spans="1:54" x14ac:dyDescent="0.3">
      <c r="C74" s="37" t="s">
        <v>192</v>
      </c>
      <c r="D74" s="37"/>
      <c r="E74" s="37"/>
      <c r="F74" s="37"/>
      <c r="G74" s="37"/>
      <c r="H74" s="37"/>
      <c r="I74" s="37"/>
      <c r="J74" s="37"/>
      <c r="K74" s="37"/>
    </row>
    <row r="75" spans="1:54" x14ac:dyDescent="0.3">
      <c r="C75" s="2" t="s">
        <v>193</v>
      </c>
    </row>
    <row r="76" spans="1:54" x14ac:dyDescent="0.3">
      <c r="C76" s="2" t="s">
        <v>194</v>
      </c>
    </row>
    <row r="77" spans="1:54" ht="30" customHeight="1" x14ac:dyDescent="0.3">
      <c r="C77" s="82" t="s">
        <v>195</v>
      </c>
      <c r="D77" s="83"/>
      <c r="E77" s="83"/>
      <c r="F77" s="83"/>
      <c r="G77" s="83"/>
      <c r="H77" s="83"/>
      <c r="I77" s="83"/>
      <c r="J77" s="83"/>
      <c r="K77" s="83"/>
    </row>
    <row r="78" spans="1:54" x14ac:dyDescent="0.3">
      <c r="C78" s="2" t="s">
        <v>196</v>
      </c>
    </row>
    <row r="80" spans="1:54" x14ac:dyDescent="0.3">
      <c r="C80" s="1" t="s">
        <v>5237</v>
      </c>
      <c r="E80" s="80" t="s">
        <v>5238</v>
      </c>
    </row>
    <row r="81" spans="5:5" x14ac:dyDescent="0.3">
      <c r="E81" s="2" t="s">
        <v>5282</v>
      </c>
    </row>
  </sheetData>
  <mergeCells count="1">
    <mergeCell ref="C77:K77"/>
  </mergeCells>
  <hyperlinks>
    <hyperlink ref="J2" location="'Index'!A1" display="'Index'!A1" xr:uid="{05E455FE-60A4-4574-B859-E729C88DEF17}"/>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7F8EF-68EE-41E7-BFC0-AB4610E8B6B2}">
  <sheetPr codeName="Sheet1"/>
  <dimension ref="A1:IV123"/>
  <sheetViews>
    <sheetView showGridLines="0" zoomScale="90" zoomScaleNormal="90" workbookViewId="0">
      <pane ySplit="6" topLeftCell="A11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3233</v>
      </c>
      <c r="J2" s="38" t="s">
        <v>4884</v>
      </c>
    </row>
    <row r="3" spans="1:54" ht="16.2" x14ac:dyDescent="0.35">
      <c r="C3" s="1" t="s">
        <v>28</v>
      </c>
      <c r="D3" s="21" t="s">
        <v>3234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1325880</v>
      </c>
      <c r="G10" s="24">
        <v>25787.040000000001</v>
      </c>
      <c r="H10" s="24">
        <v>8.91</v>
      </c>
      <c r="I10" s="31"/>
      <c r="J10" s="31"/>
      <c r="K10" s="35"/>
    </row>
    <row r="11" spans="1:54" x14ac:dyDescent="0.3">
      <c r="B11" s="8" t="s">
        <v>44</v>
      </c>
      <c r="C11" s="57" t="s">
        <v>45</v>
      </c>
      <c r="D11" s="54" t="s">
        <v>46</v>
      </c>
      <c r="E11" s="6" t="s">
        <v>43</v>
      </c>
      <c r="F11" s="19">
        <v>1306300</v>
      </c>
      <c r="G11" s="24">
        <v>18886.490000000002</v>
      </c>
      <c r="H11" s="24">
        <v>6.53</v>
      </c>
      <c r="I11" s="31"/>
      <c r="J11" s="31"/>
      <c r="K11" s="35"/>
    </row>
    <row r="12" spans="1:54" x14ac:dyDescent="0.3">
      <c r="B12" s="8" t="s">
        <v>64</v>
      </c>
      <c r="C12" s="57" t="s">
        <v>65</v>
      </c>
      <c r="D12" s="54" t="s">
        <v>66</v>
      </c>
      <c r="E12" s="6" t="s">
        <v>67</v>
      </c>
      <c r="F12" s="19">
        <v>1231000</v>
      </c>
      <c r="G12" s="24">
        <v>17491.28</v>
      </c>
      <c r="H12" s="24">
        <v>6.04</v>
      </c>
      <c r="I12" s="31"/>
      <c r="J12" s="31"/>
      <c r="K12" s="35"/>
    </row>
    <row r="13" spans="1:54" x14ac:dyDescent="0.3">
      <c r="B13" s="8" t="s">
        <v>47</v>
      </c>
      <c r="C13" s="57" t="s">
        <v>48</v>
      </c>
      <c r="D13" s="54" t="s">
        <v>49</v>
      </c>
      <c r="E13" s="6" t="s">
        <v>50</v>
      </c>
      <c r="F13" s="19">
        <v>777000</v>
      </c>
      <c r="G13" s="24">
        <v>12142.18</v>
      </c>
      <c r="H13" s="24">
        <v>4.2</v>
      </c>
      <c r="I13" s="31"/>
      <c r="J13" s="31"/>
      <c r="K13" s="35"/>
    </row>
    <row r="14" spans="1:54" x14ac:dyDescent="0.3">
      <c r="B14" s="8" t="s">
        <v>54</v>
      </c>
      <c r="C14" s="57" t="s">
        <v>55</v>
      </c>
      <c r="D14" s="54" t="s">
        <v>56</v>
      </c>
      <c r="E14" s="6" t="s">
        <v>57</v>
      </c>
      <c r="F14" s="19">
        <v>314899</v>
      </c>
      <c r="G14" s="24">
        <v>11572.85</v>
      </c>
      <c r="H14" s="24">
        <v>4</v>
      </c>
      <c r="I14" s="31"/>
      <c r="J14" s="31"/>
      <c r="K14" s="35"/>
    </row>
    <row r="15" spans="1:54" x14ac:dyDescent="0.3">
      <c r="B15" s="8" t="s">
        <v>68</v>
      </c>
      <c r="C15" s="57" t="s">
        <v>69</v>
      </c>
      <c r="D15" s="54" t="s">
        <v>70</v>
      </c>
      <c r="E15" s="6" t="s">
        <v>71</v>
      </c>
      <c r="F15" s="19">
        <v>90300</v>
      </c>
      <c r="G15" s="24">
        <v>11124.06</v>
      </c>
      <c r="H15" s="24">
        <v>3.84</v>
      </c>
      <c r="I15" s="31"/>
      <c r="J15" s="31"/>
      <c r="K15" s="35"/>
    </row>
    <row r="16" spans="1:54" x14ac:dyDescent="0.3">
      <c r="B16" s="8" t="s">
        <v>72</v>
      </c>
      <c r="C16" s="57" t="s">
        <v>73</v>
      </c>
      <c r="D16" s="54" t="s">
        <v>74</v>
      </c>
      <c r="E16" s="6" t="s">
        <v>43</v>
      </c>
      <c r="F16" s="19">
        <v>1152820</v>
      </c>
      <c r="G16" s="24">
        <v>9364.36</v>
      </c>
      <c r="H16" s="24">
        <v>3.24</v>
      </c>
      <c r="I16" s="31"/>
      <c r="J16" s="31"/>
      <c r="K16" s="35"/>
    </row>
    <row r="17" spans="2:11" x14ac:dyDescent="0.3">
      <c r="B17" s="8" t="s">
        <v>61</v>
      </c>
      <c r="C17" s="57" t="s">
        <v>62</v>
      </c>
      <c r="D17" s="54" t="s">
        <v>63</v>
      </c>
      <c r="E17" s="6" t="s">
        <v>50</v>
      </c>
      <c r="F17" s="19">
        <v>246000</v>
      </c>
      <c r="G17" s="24">
        <v>8519.9599999999991</v>
      </c>
      <c r="H17" s="24">
        <v>2.94</v>
      </c>
      <c r="I17" s="31"/>
      <c r="J17" s="31"/>
      <c r="K17" s="35"/>
    </row>
    <row r="18" spans="2:11" x14ac:dyDescent="0.3">
      <c r="B18" s="8" t="s">
        <v>58</v>
      </c>
      <c r="C18" s="57" t="s">
        <v>59</v>
      </c>
      <c r="D18" s="54" t="s">
        <v>60</v>
      </c>
      <c r="E18" s="6" t="s">
        <v>43</v>
      </c>
      <c r="F18" s="19">
        <v>392000</v>
      </c>
      <c r="G18" s="24">
        <v>8132.82</v>
      </c>
      <c r="H18" s="24">
        <v>2.81</v>
      </c>
      <c r="I18" s="31"/>
      <c r="J18" s="31"/>
      <c r="K18" s="35"/>
    </row>
    <row r="19" spans="2:11" x14ac:dyDescent="0.3">
      <c r="B19" s="8" t="s">
        <v>75</v>
      </c>
      <c r="C19" s="57" t="s">
        <v>76</v>
      </c>
      <c r="D19" s="54" t="s">
        <v>77</v>
      </c>
      <c r="E19" s="6" t="s">
        <v>78</v>
      </c>
      <c r="F19" s="19">
        <v>72300</v>
      </c>
      <c r="G19" s="24">
        <v>8104.83</v>
      </c>
      <c r="H19" s="24">
        <v>2.8</v>
      </c>
      <c r="I19" s="31"/>
      <c r="J19" s="31"/>
      <c r="K19" s="35"/>
    </row>
    <row r="20" spans="2:11" x14ac:dyDescent="0.3">
      <c r="B20" s="8" t="s">
        <v>51</v>
      </c>
      <c r="C20" s="57" t="s">
        <v>52</v>
      </c>
      <c r="D20" s="54" t="s">
        <v>53</v>
      </c>
      <c r="E20" s="6" t="s">
        <v>43</v>
      </c>
      <c r="F20" s="19">
        <v>665000</v>
      </c>
      <c r="G20" s="24">
        <v>7928.13</v>
      </c>
      <c r="H20" s="24">
        <v>2.74</v>
      </c>
      <c r="I20" s="31"/>
      <c r="J20" s="31"/>
      <c r="K20" s="35"/>
    </row>
    <row r="21" spans="2:11" x14ac:dyDescent="0.3">
      <c r="B21" s="8" t="s">
        <v>87</v>
      </c>
      <c r="C21" s="57" t="s">
        <v>88</v>
      </c>
      <c r="D21" s="54" t="s">
        <v>89</v>
      </c>
      <c r="E21" s="6" t="s">
        <v>90</v>
      </c>
      <c r="F21" s="19">
        <v>118000</v>
      </c>
      <c r="G21" s="24">
        <v>7802.16</v>
      </c>
      <c r="H21" s="24">
        <v>2.7</v>
      </c>
      <c r="I21" s="31"/>
      <c r="J21" s="31"/>
      <c r="K21" s="35"/>
    </row>
    <row r="22" spans="2:11" x14ac:dyDescent="0.3">
      <c r="B22" s="8" t="s">
        <v>144</v>
      </c>
      <c r="C22" s="57" t="s">
        <v>145</v>
      </c>
      <c r="D22" s="54" t="s">
        <v>146</v>
      </c>
      <c r="E22" s="6" t="s">
        <v>147</v>
      </c>
      <c r="F22" s="19">
        <v>950000</v>
      </c>
      <c r="G22" s="24">
        <v>6227.73</v>
      </c>
      <c r="H22" s="24">
        <v>2.15</v>
      </c>
      <c r="I22" s="31"/>
      <c r="J22" s="31"/>
      <c r="K22" s="35"/>
    </row>
    <row r="23" spans="2:11" x14ac:dyDescent="0.3">
      <c r="B23" s="8" t="s">
        <v>79</v>
      </c>
      <c r="C23" s="57" t="s">
        <v>80</v>
      </c>
      <c r="D23" s="54" t="s">
        <v>81</v>
      </c>
      <c r="E23" s="6" t="s">
        <v>82</v>
      </c>
      <c r="F23" s="19">
        <v>800000</v>
      </c>
      <c r="G23" s="24">
        <v>6214.8</v>
      </c>
      <c r="H23" s="24">
        <v>2.15</v>
      </c>
      <c r="I23" s="31"/>
      <c r="J23" s="31"/>
      <c r="K23" s="35"/>
    </row>
    <row r="24" spans="2:11" x14ac:dyDescent="0.3">
      <c r="B24" s="8" t="s">
        <v>134</v>
      </c>
      <c r="C24" s="57" t="s">
        <v>135</v>
      </c>
      <c r="D24" s="54" t="s">
        <v>136</v>
      </c>
      <c r="E24" s="6" t="s">
        <v>137</v>
      </c>
      <c r="F24" s="19">
        <v>148000</v>
      </c>
      <c r="G24" s="24">
        <v>6199.28</v>
      </c>
      <c r="H24" s="24">
        <v>2.14</v>
      </c>
      <c r="I24" s="31"/>
      <c r="J24" s="31"/>
      <c r="K24" s="35"/>
    </row>
    <row r="25" spans="2:11" x14ac:dyDescent="0.3">
      <c r="B25" s="8" t="s">
        <v>3235</v>
      </c>
      <c r="C25" s="57" t="s">
        <v>3236</v>
      </c>
      <c r="D25" s="54" t="s">
        <v>3237</v>
      </c>
      <c r="E25" s="6" t="s">
        <v>137</v>
      </c>
      <c r="F25" s="19">
        <v>251000</v>
      </c>
      <c r="G25" s="24">
        <v>6103.82</v>
      </c>
      <c r="H25" s="24">
        <v>2.11</v>
      </c>
      <c r="I25" s="31"/>
      <c r="J25" s="31"/>
      <c r="K25" s="35"/>
    </row>
    <row r="26" spans="2:11" x14ac:dyDescent="0.3">
      <c r="B26" s="8" t="s">
        <v>210</v>
      </c>
      <c r="C26" s="57" t="s">
        <v>211</v>
      </c>
      <c r="D26" s="54" t="s">
        <v>212</v>
      </c>
      <c r="E26" s="6" t="s">
        <v>90</v>
      </c>
      <c r="F26" s="19">
        <v>19700</v>
      </c>
      <c r="G26" s="24">
        <v>5999.64</v>
      </c>
      <c r="H26" s="24">
        <v>2.0699999999999998</v>
      </c>
      <c r="I26" s="31"/>
      <c r="J26" s="31"/>
      <c r="K26" s="35"/>
    </row>
    <row r="27" spans="2:11" x14ac:dyDescent="0.3">
      <c r="B27" s="8" t="s">
        <v>120</v>
      </c>
      <c r="C27" s="57" t="s">
        <v>121</v>
      </c>
      <c r="D27" s="54" t="s">
        <v>122</v>
      </c>
      <c r="E27" s="6" t="s">
        <v>123</v>
      </c>
      <c r="F27" s="19">
        <v>191000</v>
      </c>
      <c r="G27" s="24">
        <v>5967.99</v>
      </c>
      <c r="H27" s="24">
        <v>2.06</v>
      </c>
      <c r="I27" s="31"/>
      <c r="J27" s="31"/>
      <c r="K27" s="35"/>
    </row>
    <row r="28" spans="2:11" x14ac:dyDescent="0.3">
      <c r="B28" s="8" t="s">
        <v>148</v>
      </c>
      <c r="C28" s="57" t="s">
        <v>149</v>
      </c>
      <c r="D28" s="54" t="s">
        <v>150</v>
      </c>
      <c r="E28" s="6" t="s">
        <v>151</v>
      </c>
      <c r="F28" s="19">
        <v>550000</v>
      </c>
      <c r="G28" s="24">
        <v>5718.63</v>
      </c>
      <c r="H28" s="24">
        <v>1.98</v>
      </c>
      <c r="I28" s="31"/>
      <c r="J28" s="31"/>
      <c r="K28" s="35"/>
    </row>
    <row r="29" spans="2:11" x14ac:dyDescent="0.3">
      <c r="B29" s="8" t="s">
        <v>104</v>
      </c>
      <c r="C29" s="57" t="s">
        <v>105</v>
      </c>
      <c r="D29" s="54" t="s">
        <v>106</v>
      </c>
      <c r="E29" s="6" t="s">
        <v>107</v>
      </c>
      <c r="F29" s="19">
        <v>845000</v>
      </c>
      <c r="G29" s="24">
        <v>5353.08</v>
      </c>
      <c r="H29" s="24">
        <v>1.85</v>
      </c>
      <c r="I29" s="31"/>
      <c r="J29" s="31"/>
      <c r="K29" s="35"/>
    </row>
    <row r="30" spans="2:11" x14ac:dyDescent="0.3">
      <c r="B30" s="8" t="s">
        <v>244</v>
      </c>
      <c r="C30" s="57" t="s">
        <v>245</v>
      </c>
      <c r="D30" s="54" t="s">
        <v>246</v>
      </c>
      <c r="E30" s="6" t="s">
        <v>137</v>
      </c>
      <c r="F30" s="19">
        <v>36936</v>
      </c>
      <c r="G30" s="24">
        <v>4937.6000000000004</v>
      </c>
      <c r="H30" s="24">
        <v>1.71</v>
      </c>
      <c r="I30" s="31"/>
      <c r="J30" s="31"/>
      <c r="K30" s="35"/>
    </row>
    <row r="31" spans="2:11" x14ac:dyDescent="0.3">
      <c r="B31" s="8" t="s">
        <v>112</v>
      </c>
      <c r="C31" s="57" t="s">
        <v>113</v>
      </c>
      <c r="D31" s="54" t="s">
        <v>114</v>
      </c>
      <c r="E31" s="6" t="s">
        <v>115</v>
      </c>
      <c r="F31" s="19">
        <v>111000</v>
      </c>
      <c r="G31" s="24">
        <v>4848.04</v>
      </c>
      <c r="H31" s="24">
        <v>1.68</v>
      </c>
      <c r="I31" s="31"/>
      <c r="J31" s="31"/>
      <c r="K31" s="35"/>
    </row>
    <row r="32" spans="2:11" x14ac:dyDescent="0.3">
      <c r="B32" s="8" t="s">
        <v>83</v>
      </c>
      <c r="C32" s="57" t="s">
        <v>84</v>
      </c>
      <c r="D32" s="54" t="s">
        <v>85</v>
      </c>
      <c r="E32" s="6" t="s">
        <v>86</v>
      </c>
      <c r="F32" s="19">
        <v>302800</v>
      </c>
      <c r="G32" s="24">
        <v>4847.83</v>
      </c>
      <c r="H32" s="24">
        <v>1.68</v>
      </c>
      <c r="I32" s="31"/>
      <c r="J32" s="31"/>
      <c r="K32" s="35"/>
    </row>
    <row r="33" spans="2:11" x14ac:dyDescent="0.3">
      <c r="B33" s="8" t="s">
        <v>116</v>
      </c>
      <c r="C33" s="57" t="s">
        <v>117</v>
      </c>
      <c r="D33" s="54" t="s">
        <v>118</v>
      </c>
      <c r="E33" s="6" t="s">
        <v>119</v>
      </c>
      <c r="F33" s="19">
        <v>1650000</v>
      </c>
      <c r="G33" s="24">
        <v>4780.88</v>
      </c>
      <c r="H33" s="24">
        <v>1.65</v>
      </c>
      <c r="I33" s="31"/>
      <c r="J33" s="31"/>
      <c r="K33" s="35"/>
    </row>
    <row r="34" spans="2:11" x14ac:dyDescent="0.3">
      <c r="B34" s="8" t="s">
        <v>101</v>
      </c>
      <c r="C34" s="57" t="s">
        <v>102</v>
      </c>
      <c r="D34" s="54" t="s">
        <v>103</v>
      </c>
      <c r="E34" s="6" t="s">
        <v>71</v>
      </c>
      <c r="F34" s="19">
        <v>157000</v>
      </c>
      <c r="G34" s="24">
        <v>4365.8599999999997</v>
      </c>
      <c r="H34" s="24">
        <v>1.51</v>
      </c>
      <c r="I34" s="31"/>
      <c r="J34" s="31"/>
      <c r="K34" s="35"/>
    </row>
    <row r="35" spans="2:11" x14ac:dyDescent="0.3">
      <c r="B35" s="8" t="s">
        <v>440</v>
      </c>
      <c r="C35" s="57" t="s">
        <v>441</v>
      </c>
      <c r="D35" s="54" t="s">
        <v>442</v>
      </c>
      <c r="E35" s="6" t="s">
        <v>123</v>
      </c>
      <c r="F35" s="19">
        <v>227615</v>
      </c>
      <c r="G35" s="24">
        <v>4089.33</v>
      </c>
      <c r="H35" s="24">
        <v>1.41</v>
      </c>
      <c r="I35" s="31"/>
      <c r="J35" s="31"/>
      <c r="K35" s="35"/>
    </row>
    <row r="36" spans="2:11" x14ac:dyDescent="0.3">
      <c r="B36" s="8" t="s">
        <v>297</v>
      </c>
      <c r="C36" s="57" t="s">
        <v>298</v>
      </c>
      <c r="D36" s="54" t="s">
        <v>299</v>
      </c>
      <c r="E36" s="6" t="s">
        <v>287</v>
      </c>
      <c r="F36" s="19">
        <v>10300</v>
      </c>
      <c r="G36" s="24">
        <v>3968.59</v>
      </c>
      <c r="H36" s="24">
        <v>1.37</v>
      </c>
      <c r="I36" s="31"/>
      <c r="J36" s="31"/>
      <c r="K36" s="35"/>
    </row>
    <row r="37" spans="2:11" x14ac:dyDescent="0.3">
      <c r="B37" s="8" t="s">
        <v>94</v>
      </c>
      <c r="C37" s="57" t="s">
        <v>95</v>
      </c>
      <c r="D37" s="54" t="s">
        <v>96</v>
      </c>
      <c r="E37" s="6" t="s">
        <v>50</v>
      </c>
      <c r="F37" s="19">
        <v>73000</v>
      </c>
      <c r="G37" s="24">
        <v>3700.3</v>
      </c>
      <c r="H37" s="24">
        <v>1.28</v>
      </c>
      <c r="I37" s="31"/>
      <c r="J37" s="31"/>
      <c r="K37" s="35"/>
    </row>
    <row r="38" spans="2:11" x14ac:dyDescent="0.3">
      <c r="B38" s="8" t="s">
        <v>1776</v>
      </c>
      <c r="C38" s="57" t="s">
        <v>1777</v>
      </c>
      <c r="D38" s="54" t="s">
        <v>1778</v>
      </c>
      <c r="E38" s="6" t="s">
        <v>489</v>
      </c>
      <c r="F38" s="19">
        <v>625000</v>
      </c>
      <c r="G38" s="24">
        <v>3689.38</v>
      </c>
      <c r="H38" s="24">
        <v>1.27</v>
      </c>
      <c r="I38" s="31"/>
      <c r="J38" s="31"/>
      <c r="K38" s="35"/>
    </row>
    <row r="39" spans="2:11" x14ac:dyDescent="0.3">
      <c r="B39" s="8" t="s">
        <v>2233</v>
      </c>
      <c r="C39" s="57" t="s">
        <v>2234</v>
      </c>
      <c r="D39" s="54" t="s">
        <v>2235</v>
      </c>
      <c r="E39" s="6" t="s">
        <v>159</v>
      </c>
      <c r="F39" s="19">
        <v>460000</v>
      </c>
      <c r="G39" s="24">
        <v>3670.11</v>
      </c>
      <c r="H39" s="24">
        <v>1.27</v>
      </c>
      <c r="I39" s="31"/>
      <c r="J39" s="31"/>
      <c r="K39" s="35"/>
    </row>
    <row r="40" spans="2:11" x14ac:dyDescent="0.3">
      <c r="B40" s="8" t="s">
        <v>108</v>
      </c>
      <c r="C40" s="57" t="s">
        <v>109</v>
      </c>
      <c r="D40" s="54" t="s">
        <v>110</v>
      </c>
      <c r="E40" s="6" t="s">
        <v>111</v>
      </c>
      <c r="F40" s="19">
        <v>7880</v>
      </c>
      <c r="G40" s="24">
        <v>3654.74</v>
      </c>
      <c r="H40" s="24">
        <v>1.26</v>
      </c>
      <c r="I40" s="31"/>
      <c r="J40" s="31"/>
      <c r="K40" s="35"/>
    </row>
    <row r="41" spans="2:11" x14ac:dyDescent="0.3">
      <c r="B41" s="8" t="s">
        <v>141</v>
      </c>
      <c r="C41" s="57" t="s">
        <v>142</v>
      </c>
      <c r="D41" s="54" t="s">
        <v>143</v>
      </c>
      <c r="E41" s="6" t="s">
        <v>137</v>
      </c>
      <c r="F41" s="19">
        <v>647659</v>
      </c>
      <c r="G41" s="24">
        <v>3522.94</v>
      </c>
      <c r="H41" s="24">
        <v>1.22</v>
      </c>
      <c r="I41" s="31"/>
      <c r="J41" s="31"/>
      <c r="K41" s="35"/>
    </row>
    <row r="42" spans="2:11" x14ac:dyDescent="0.3">
      <c r="B42" s="8" t="s">
        <v>571</v>
      </c>
      <c r="C42" s="57" t="s">
        <v>572</v>
      </c>
      <c r="D42" s="54" t="s">
        <v>573</v>
      </c>
      <c r="E42" s="6" t="s">
        <v>82</v>
      </c>
      <c r="F42" s="19">
        <v>175000</v>
      </c>
      <c r="G42" s="24">
        <v>3281.95</v>
      </c>
      <c r="H42" s="24">
        <v>1.1299999999999999</v>
      </c>
      <c r="I42" s="31"/>
      <c r="J42" s="31"/>
      <c r="K42" s="35"/>
    </row>
    <row r="43" spans="2:11" x14ac:dyDescent="0.3">
      <c r="B43" s="8" t="s">
        <v>515</v>
      </c>
      <c r="C43" s="57" t="s">
        <v>516</v>
      </c>
      <c r="D43" s="54" t="s">
        <v>517</v>
      </c>
      <c r="E43" s="6" t="s">
        <v>318</v>
      </c>
      <c r="F43" s="19">
        <v>73000</v>
      </c>
      <c r="G43" s="24">
        <v>3110.68</v>
      </c>
      <c r="H43" s="24">
        <v>1.07</v>
      </c>
      <c r="I43" s="31"/>
      <c r="J43" s="31"/>
      <c r="K43" s="35"/>
    </row>
    <row r="44" spans="2:11" x14ac:dyDescent="0.3">
      <c r="B44" s="8" t="s">
        <v>131</v>
      </c>
      <c r="C44" s="57" t="s">
        <v>132</v>
      </c>
      <c r="D44" s="54" t="s">
        <v>133</v>
      </c>
      <c r="E44" s="6" t="s">
        <v>127</v>
      </c>
      <c r="F44" s="19">
        <v>51940</v>
      </c>
      <c r="G44" s="24">
        <v>3101.34</v>
      </c>
      <c r="H44" s="24">
        <v>1.07</v>
      </c>
      <c r="I44" s="31"/>
      <c r="J44" s="31"/>
      <c r="K44" s="35"/>
    </row>
    <row r="45" spans="2:11" x14ac:dyDescent="0.3">
      <c r="B45" s="8" t="s">
        <v>160</v>
      </c>
      <c r="C45" s="57" t="s">
        <v>161</v>
      </c>
      <c r="D45" s="54" t="s">
        <v>162</v>
      </c>
      <c r="E45" s="6" t="s">
        <v>163</v>
      </c>
      <c r="F45" s="19">
        <v>1522008</v>
      </c>
      <c r="G45" s="24">
        <v>3093.63</v>
      </c>
      <c r="H45" s="24">
        <v>1.07</v>
      </c>
      <c r="I45" s="31"/>
      <c r="J45" s="31"/>
      <c r="K45" s="35"/>
    </row>
    <row r="46" spans="2:11" x14ac:dyDescent="0.3">
      <c r="B46" s="8" t="s">
        <v>152</v>
      </c>
      <c r="C46" s="57" t="s">
        <v>153</v>
      </c>
      <c r="D46" s="54" t="s">
        <v>154</v>
      </c>
      <c r="E46" s="6" t="s">
        <v>155</v>
      </c>
      <c r="F46" s="19">
        <v>110000</v>
      </c>
      <c r="G46" s="24">
        <v>3065.26</v>
      </c>
      <c r="H46" s="24">
        <v>1.06</v>
      </c>
      <c r="I46" s="31"/>
      <c r="J46" s="31"/>
      <c r="K46" s="35"/>
    </row>
    <row r="47" spans="2:11" x14ac:dyDescent="0.3">
      <c r="B47" s="8" t="s">
        <v>512</v>
      </c>
      <c r="C47" s="57" t="s">
        <v>513</v>
      </c>
      <c r="D47" s="54" t="s">
        <v>514</v>
      </c>
      <c r="E47" s="6" t="s">
        <v>123</v>
      </c>
      <c r="F47" s="19">
        <v>60850</v>
      </c>
      <c r="G47" s="24">
        <v>3059.42</v>
      </c>
      <c r="H47" s="24">
        <v>1.06</v>
      </c>
      <c r="I47" s="31"/>
      <c r="J47" s="31"/>
      <c r="K47" s="35"/>
    </row>
    <row r="48" spans="2:11" x14ac:dyDescent="0.3">
      <c r="B48" s="8" t="s">
        <v>203</v>
      </c>
      <c r="C48" s="57" t="s">
        <v>204</v>
      </c>
      <c r="D48" s="54" t="s">
        <v>205</v>
      </c>
      <c r="E48" s="6" t="s">
        <v>206</v>
      </c>
      <c r="F48" s="19">
        <v>62000</v>
      </c>
      <c r="G48" s="24">
        <v>2965.46</v>
      </c>
      <c r="H48" s="24">
        <v>1.02</v>
      </c>
      <c r="I48" s="31"/>
      <c r="J48" s="31"/>
      <c r="K48" s="35"/>
    </row>
    <row r="49" spans="1:11" x14ac:dyDescent="0.3">
      <c r="B49" s="8" t="s">
        <v>128</v>
      </c>
      <c r="C49" s="57" t="s">
        <v>129</v>
      </c>
      <c r="D49" s="54" t="s">
        <v>130</v>
      </c>
      <c r="E49" s="6" t="s">
        <v>127</v>
      </c>
      <c r="F49" s="19">
        <v>82000</v>
      </c>
      <c r="G49" s="24">
        <v>2778.32</v>
      </c>
      <c r="H49" s="24">
        <v>0.96</v>
      </c>
      <c r="I49" s="31"/>
      <c r="J49" s="31"/>
      <c r="K49" s="35"/>
    </row>
    <row r="50" spans="1:11" x14ac:dyDescent="0.3">
      <c r="B50" s="8" t="s">
        <v>2770</v>
      </c>
      <c r="C50" s="57" t="s">
        <v>1163</v>
      </c>
      <c r="D50" s="54" t="s">
        <v>2771</v>
      </c>
      <c r="E50" s="6" t="s">
        <v>147</v>
      </c>
      <c r="F50" s="19">
        <v>286508</v>
      </c>
      <c r="G50" s="24">
        <v>2629.28</v>
      </c>
      <c r="H50" s="24">
        <v>0.91</v>
      </c>
      <c r="I50" s="31"/>
      <c r="J50" s="31"/>
      <c r="K50" s="35"/>
    </row>
    <row r="51" spans="1:11" x14ac:dyDescent="0.3">
      <c r="B51" s="8" t="s">
        <v>1091</v>
      </c>
      <c r="C51" s="57" t="s">
        <v>1092</v>
      </c>
      <c r="D51" s="54" t="s">
        <v>1093</v>
      </c>
      <c r="E51" s="6" t="s">
        <v>287</v>
      </c>
      <c r="F51" s="19">
        <v>250889</v>
      </c>
      <c r="G51" s="24">
        <v>2481.79</v>
      </c>
      <c r="H51" s="24">
        <v>0.86</v>
      </c>
      <c r="I51" s="31"/>
      <c r="J51" s="31"/>
      <c r="K51" s="35"/>
    </row>
    <row r="52" spans="1:11" x14ac:dyDescent="0.3">
      <c r="B52" s="8" t="s">
        <v>405</v>
      </c>
      <c r="C52" s="57" t="s">
        <v>406</v>
      </c>
      <c r="D52" s="54" t="s">
        <v>407</v>
      </c>
      <c r="E52" s="6" t="s">
        <v>123</v>
      </c>
      <c r="F52" s="19">
        <v>62528</v>
      </c>
      <c r="G52" s="24">
        <v>2187.17</v>
      </c>
      <c r="H52" s="24">
        <v>0.76</v>
      </c>
      <c r="I52" s="31"/>
      <c r="J52" s="31"/>
      <c r="K52" s="35"/>
    </row>
    <row r="53" spans="1:11" x14ac:dyDescent="0.3">
      <c r="B53" s="8" t="s">
        <v>994</v>
      </c>
      <c r="C53" s="57" t="s">
        <v>995</v>
      </c>
      <c r="D53" s="54" t="s">
        <v>996</v>
      </c>
      <c r="E53" s="6" t="s">
        <v>123</v>
      </c>
      <c r="F53" s="19">
        <v>210000</v>
      </c>
      <c r="G53" s="24">
        <v>2082.7800000000002</v>
      </c>
      <c r="H53" s="24">
        <v>0.72</v>
      </c>
      <c r="I53" s="31"/>
      <c r="J53" s="31"/>
      <c r="K53" s="35"/>
    </row>
    <row r="54" spans="1:11" x14ac:dyDescent="0.3">
      <c r="B54" s="8" t="s">
        <v>303</v>
      </c>
      <c r="C54" s="57" t="s">
        <v>304</v>
      </c>
      <c r="D54" s="54" t="s">
        <v>305</v>
      </c>
      <c r="E54" s="6" t="s">
        <v>78</v>
      </c>
      <c r="F54" s="19">
        <v>485000</v>
      </c>
      <c r="G54" s="24">
        <v>1735.57</v>
      </c>
      <c r="H54" s="24">
        <v>0.6</v>
      </c>
      <c r="I54" s="31"/>
      <c r="J54" s="31"/>
      <c r="K54" s="35"/>
    </row>
    <row r="55" spans="1:11" x14ac:dyDescent="0.3">
      <c r="B55" s="8" t="s">
        <v>812</v>
      </c>
      <c r="C55" s="57" t="s">
        <v>813</v>
      </c>
      <c r="D55" s="54" t="s">
        <v>814</v>
      </c>
      <c r="E55" s="6" t="s">
        <v>151</v>
      </c>
      <c r="F55" s="19">
        <v>19234</v>
      </c>
      <c r="G55" s="24">
        <v>1522.59</v>
      </c>
      <c r="H55" s="24">
        <v>0.53</v>
      </c>
      <c r="I55" s="31"/>
      <c r="J55" s="31"/>
      <c r="K55" s="35"/>
    </row>
    <row r="56" spans="1:11" x14ac:dyDescent="0.3">
      <c r="B56" s="8" t="s">
        <v>3238</v>
      </c>
      <c r="C56" s="57" t="s">
        <v>3239</v>
      </c>
      <c r="D56" s="54" t="s">
        <v>3240</v>
      </c>
      <c r="E56" s="6" t="s">
        <v>847</v>
      </c>
      <c r="F56" s="19">
        <v>60000</v>
      </c>
      <c r="G56" s="24">
        <v>1173.42</v>
      </c>
      <c r="H56" s="24">
        <v>0.41</v>
      </c>
      <c r="I56" s="31"/>
      <c r="J56" s="31"/>
      <c r="K56" s="35"/>
    </row>
    <row r="57" spans="1:11" x14ac:dyDescent="0.3">
      <c r="C57" s="58" t="s">
        <v>175</v>
      </c>
      <c r="D57" s="54"/>
      <c r="E57" s="6"/>
      <c r="F57" s="19"/>
      <c r="G57" s="25">
        <v>282985.39</v>
      </c>
      <c r="H57" s="25">
        <v>97.8</v>
      </c>
      <c r="I57" s="31"/>
      <c r="J57" s="31"/>
      <c r="K57" s="35"/>
    </row>
    <row r="58" spans="1:11" x14ac:dyDescent="0.3">
      <c r="C58" s="57"/>
      <c r="D58" s="54"/>
      <c r="E58" s="6"/>
      <c r="F58" s="19"/>
      <c r="G58" s="24"/>
      <c r="H58" s="24"/>
      <c r="I58" s="31"/>
      <c r="J58" s="31"/>
      <c r="K58" s="35"/>
    </row>
    <row r="59" spans="1:11" x14ac:dyDescent="0.3">
      <c r="C59" s="58" t="s">
        <v>3</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4</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5</v>
      </c>
      <c r="D63" s="54"/>
      <c r="E63" s="6"/>
      <c r="F63" s="19"/>
      <c r="G63" s="24"/>
      <c r="H63" s="24"/>
      <c r="I63" s="31"/>
      <c r="J63" s="31"/>
      <c r="K63" s="35"/>
    </row>
    <row r="64" spans="1:11" x14ac:dyDescent="0.3">
      <c r="C64" s="59" t="s">
        <v>6</v>
      </c>
      <c r="D64" s="54"/>
      <c r="E64" s="6"/>
      <c r="F64" s="19"/>
      <c r="G64" s="24"/>
      <c r="H64" s="24"/>
      <c r="I64" s="31"/>
      <c r="J64" s="31"/>
      <c r="K64" s="35"/>
    </row>
    <row r="65" spans="2:11" x14ac:dyDescent="0.3">
      <c r="B65" s="8" t="s">
        <v>3241</v>
      </c>
      <c r="C65" s="57" t="s">
        <v>2392</v>
      </c>
      <c r="D65" s="54" t="s">
        <v>3242</v>
      </c>
      <c r="E65" s="6" t="s">
        <v>637</v>
      </c>
      <c r="F65" s="19">
        <v>50</v>
      </c>
      <c r="G65" s="24">
        <v>533.42999999999995</v>
      </c>
      <c r="H65" s="24">
        <v>0.18</v>
      </c>
      <c r="I65" s="31">
        <v>6.6227999999999998</v>
      </c>
      <c r="J65" s="31"/>
      <c r="K65" s="35" t="s">
        <v>598</v>
      </c>
    </row>
    <row r="66" spans="2:11" x14ac:dyDescent="0.3">
      <c r="B66" s="8" t="s">
        <v>2539</v>
      </c>
      <c r="C66" s="57" t="s">
        <v>623</v>
      </c>
      <c r="D66" s="54" t="s">
        <v>2540</v>
      </c>
      <c r="E66" s="6" t="s">
        <v>597</v>
      </c>
      <c r="F66" s="19">
        <v>50</v>
      </c>
      <c r="G66" s="24">
        <v>503.93</v>
      </c>
      <c r="H66" s="24">
        <v>0.17</v>
      </c>
      <c r="I66" s="31">
        <v>6.7613000000000003</v>
      </c>
      <c r="J66" s="31"/>
      <c r="K66" s="35" t="s">
        <v>598</v>
      </c>
    </row>
    <row r="67" spans="2:11" x14ac:dyDescent="0.3">
      <c r="C67" s="58" t="s">
        <v>175</v>
      </c>
      <c r="D67" s="54"/>
      <c r="E67" s="6"/>
      <c r="F67" s="19"/>
      <c r="G67" s="25">
        <v>1037.3599999999999</v>
      </c>
      <c r="H67" s="25">
        <v>0.35</v>
      </c>
      <c r="I67" s="31"/>
      <c r="J67" s="31"/>
      <c r="K67" s="35"/>
    </row>
    <row r="68" spans="2:11" x14ac:dyDescent="0.3">
      <c r="C68" s="57"/>
      <c r="D68" s="54"/>
      <c r="E68" s="6"/>
      <c r="F68" s="19"/>
      <c r="G68" s="24"/>
      <c r="H68" s="24"/>
      <c r="I68" s="31"/>
      <c r="J68" s="31"/>
      <c r="K68" s="35"/>
    </row>
    <row r="69" spans="2:11" x14ac:dyDescent="0.3">
      <c r="C69" s="58" t="s">
        <v>7</v>
      </c>
      <c r="D69" s="54"/>
      <c r="E69" s="6"/>
      <c r="F69" s="19"/>
      <c r="G69" s="24" t="s">
        <v>2</v>
      </c>
      <c r="H69" s="24" t="s">
        <v>2</v>
      </c>
      <c r="I69" s="31"/>
      <c r="J69" s="31"/>
      <c r="K69" s="35"/>
    </row>
    <row r="70" spans="2:11" x14ac:dyDescent="0.3">
      <c r="C70" s="57"/>
      <c r="D70" s="54"/>
      <c r="E70" s="6"/>
      <c r="F70" s="19"/>
      <c r="G70" s="24"/>
      <c r="H70" s="24"/>
      <c r="I70" s="31"/>
      <c r="J70" s="31"/>
      <c r="K70" s="35"/>
    </row>
    <row r="71" spans="2:11" x14ac:dyDescent="0.3">
      <c r="C71" s="58" t="s">
        <v>8</v>
      </c>
      <c r="D71" s="54"/>
      <c r="E71" s="6"/>
      <c r="F71" s="19"/>
      <c r="G71" s="24" t="s">
        <v>2</v>
      </c>
      <c r="H71" s="24" t="s">
        <v>2</v>
      </c>
      <c r="I71" s="31"/>
      <c r="J71" s="31"/>
      <c r="K71" s="35"/>
    </row>
    <row r="72" spans="2:11" x14ac:dyDescent="0.3">
      <c r="C72" s="57"/>
      <c r="D72" s="54"/>
      <c r="E72" s="6"/>
      <c r="F72" s="19"/>
      <c r="G72" s="24"/>
      <c r="H72" s="24"/>
      <c r="I72" s="31"/>
      <c r="J72" s="31"/>
      <c r="K72" s="35"/>
    </row>
    <row r="73" spans="2:11" x14ac:dyDescent="0.3">
      <c r="C73" s="59" t="s">
        <v>9</v>
      </c>
      <c r="D73" s="54"/>
      <c r="E73" s="6"/>
      <c r="F73" s="19"/>
      <c r="G73" s="24"/>
      <c r="H73" s="24"/>
      <c r="I73" s="31"/>
      <c r="J73" s="31"/>
      <c r="K73" s="35"/>
    </row>
    <row r="74" spans="2:11" x14ac:dyDescent="0.3">
      <c r="B74" s="8" t="s">
        <v>3223</v>
      </c>
      <c r="C74" s="57" t="s">
        <v>3224</v>
      </c>
      <c r="D74" s="54" t="s">
        <v>3225</v>
      </c>
      <c r="E74" s="6" t="s">
        <v>186</v>
      </c>
      <c r="F74" s="19">
        <v>100000</v>
      </c>
      <c r="G74" s="24">
        <v>102.31</v>
      </c>
      <c r="H74" s="24">
        <v>0.04</v>
      </c>
      <c r="I74" s="31">
        <v>0</v>
      </c>
      <c r="J74" s="31"/>
      <c r="K74" s="35"/>
    </row>
    <row r="75" spans="2:11" x14ac:dyDescent="0.3">
      <c r="C75" s="58" t="s">
        <v>175</v>
      </c>
      <c r="D75" s="54"/>
      <c r="E75" s="6"/>
      <c r="F75" s="19"/>
      <c r="G75" s="25">
        <v>102.31</v>
      </c>
      <c r="H75" s="25">
        <v>0.04</v>
      </c>
      <c r="I75" s="31"/>
      <c r="J75" s="31"/>
      <c r="K75" s="35"/>
    </row>
    <row r="76" spans="2:11" x14ac:dyDescent="0.3">
      <c r="C76" s="57"/>
      <c r="D76" s="54"/>
      <c r="E76" s="6"/>
      <c r="F76" s="19"/>
      <c r="G76" s="24"/>
      <c r="H76" s="24"/>
      <c r="I76" s="31"/>
      <c r="J76" s="31"/>
      <c r="K76" s="35"/>
    </row>
    <row r="77" spans="2:11" x14ac:dyDescent="0.3">
      <c r="C77" s="58" t="s">
        <v>10</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8" t="s">
        <v>11</v>
      </c>
      <c r="D79" s="54"/>
      <c r="E79" s="6"/>
      <c r="F79" s="19"/>
      <c r="G79" s="24"/>
      <c r="H79" s="24"/>
      <c r="I79" s="31"/>
      <c r="J79" s="31"/>
      <c r="K79" s="35"/>
    </row>
    <row r="80" spans="2: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187</v>
      </c>
      <c r="C103" s="57" t="s">
        <v>188</v>
      </c>
      <c r="D103" s="54"/>
      <c r="E103" s="6"/>
      <c r="F103" s="19"/>
      <c r="G103" s="24">
        <v>6716</v>
      </c>
      <c r="H103" s="24">
        <v>2.3199999999999998</v>
      </c>
      <c r="I103" s="31"/>
      <c r="J103" s="31"/>
      <c r="K103" s="35"/>
    </row>
    <row r="104" spans="1:54" x14ac:dyDescent="0.3">
      <c r="C104" s="58" t="s">
        <v>175</v>
      </c>
      <c r="D104" s="54"/>
      <c r="E104" s="6"/>
      <c r="F104" s="19"/>
      <c r="G104" s="25">
        <v>6716</v>
      </c>
      <c r="H104" s="25">
        <v>2.3199999999999998</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5128</v>
      </c>
      <c r="D107" s="54"/>
      <c r="E107" s="6"/>
      <c r="F107" s="19"/>
      <c r="G107" s="24" t="s">
        <v>2</v>
      </c>
      <c r="H107" s="24" t="s">
        <v>2</v>
      </c>
      <c r="I107" s="31"/>
      <c r="J107" s="31"/>
      <c r="K107" s="35"/>
      <c r="L107" s="3"/>
      <c r="AI107" s="3"/>
      <c r="AV107" s="3"/>
      <c r="AX107" s="3"/>
      <c r="BB107" s="3"/>
    </row>
    <row r="108" spans="1:54" x14ac:dyDescent="0.3">
      <c r="B108" s="8"/>
      <c r="C108" s="57" t="s">
        <v>189</v>
      </c>
      <c r="D108" s="54"/>
      <c r="E108" s="6"/>
      <c r="F108" s="19"/>
      <c r="G108" s="24">
        <v>-1445.99</v>
      </c>
      <c r="H108" s="24">
        <v>-0.51</v>
      </c>
      <c r="I108" s="31"/>
      <c r="J108" s="31"/>
      <c r="K108" s="35"/>
    </row>
    <row r="109" spans="1:54" x14ac:dyDescent="0.3">
      <c r="C109" s="58" t="s">
        <v>175</v>
      </c>
      <c r="D109" s="54"/>
      <c r="E109" s="6"/>
      <c r="F109" s="19"/>
      <c r="G109" s="25">
        <v>-1445.99</v>
      </c>
      <c r="H109" s="25">
        <v>-0.51</v>
      </c>
      <c r="I109" s="31"/>
      <c r="J109" s="31"/>
      <c r="K109" s="35"/>
    </row>
    <row r="110" spans="1:54" x14ac:dyDescent="0.3">
      <c r="C110" s="57"/>
      <c r="D110" s="54"/>
      <c r="E110" s="6"/>
      <c r="F110" s="19"/>
      <c r="G110" s="24"/>
      <c r="H110" s="24"/>
      <c r="I110" s="31"/>
      <c r="J110" s="31"/>
      <c r="K110" s="35"/>
    </row>
    <row r="111" spans="1:54" x14ac:dyDescent="0.3">
      <c r="C111" s="60" t="s">
        <v>190</v>
      </c>
      <c r="D111" s="55"/>
      <c r="E111" s="5"/>
      <c r="F111" s="20"/>
      <c r="G111" s="26">
        <v>289395.07</v>
      </c>
      <c r="H111" s="26">
        <v>99.999999999999986</v>
      </c>
      <c r="I111" s="32"/>
      <c r="J111" s="32"/>
      <c r="K111" s="36"/>
    </row>
    <row r="114" spans="3:11" x14ac:dyDescent="0.3">
      <c r="C114" s="1" t="s">
        <v>191</v>
      </c>
    </row>
    <row r="115" spans="3:11" x14ac:dyDescent="0.3">
      <c r="C115" s="37" t="s">
        <v>192</v>
      </c>
      <c r="D115" s="37"/>
      <c r="E115" s="37"/>
      <c r="F115" s="37"/>
      <c r="G115" s="37"/>
      <c r="H115" s="37"/>
      <c r="I115" s="37"/>
      <c r="J115" s="37"/>
      <c r="K115" s="37"/>
    </row>
    <row r="116" spans="3:11" x14ac:dyDescent="0.3">
      <c r="C116" s="2" t="s">
        <v>193</v>
      </c>
    </row>
    <row r="117" spans="3:11" x14ac:dyDescent="0.3">
      <c r="C117" s="2" t="s">
        <v>194</v>
      </c>
    </row>
    <row r="118" spans="3:11" ht="30" customHeight="1" x14ac:dyDescent="0.3">
      <c r="C118" s="82" t="s">
        <v>195</v>
      </c>
      <c r="D118" s="83"/>
      <c r="E118" s="83"/>
      <c r="F118" s="83"/>
      <c r="G118" s="83"/>
      <c r="H118" s="83"/>
      <c r="I118" s="83"/>
      <c r="J118" s="83"/>
      <c r="K118" s="83"/>
    </row>
    <row r="119" spans="3:11" x14ac:dyDescent="0.3">
      <c r="C119" s="2" t="s">
        <v>196</v>
      </c>
    </row>
    <row r="120" spans="3:11" ht="44.25" customHeight="1" x14ac:dyDescent="0.3">
      <c r="C120" s="84" t="s">
        <v>5191</v>
      </c>
      <c r="D120" s="84"/>
      <c r="E120" s="84"/>
      <c r="F120" s="84"/>
      <c r="G120" s="84"/>
      <c r="H120" s="84"/>
      <c r="I120" s="84"/>
      <c r="J120" s="84"/>
      <c r="K120" s="84"/>
    </row>
    <row r="122" spans="3:11" x14ac:dyDescent="0.3">
      <c r="C122" s="1" t="s">
        <v>5237</v>
      </c>
      <c r="E122" s="80" t="s">
        <v>5238</v>
      </c>
    </row>
    <row r="123" spans="3:11" x14ac:dyDescent="0.3">
      <c r="E123" s="2" t="s">
        <v>5241</v>
      </c>
    </row>
  </sheetData>
  <mergeCells count="2">
    <mergeCell ref="C118:K118"/>
    <mergeCell ref="C120:K120"/>
  </mergeCells>
  <hyperlinks>
    <hyperlink ref="J2" location="'Index'!A1" display="'Index'!A1" xr:uid="{FAED8A8B-7845-449B-8B4F-C0C4CA146547}"/>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14B7-1BED-4220-93C1-938BE0239BA6}">
  <sheetPr codeName="Sheet1"/>
  <dimension ref="A1:IV135"/>
  <sheetViews>
    <sheetView showGridLines="0" zoomScale="90" zoomScaleNormal="90" workbookViewId="0">
      <pane ySplit="6" topLeftCell="A12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3243</v>
      </c>
      <c r="J2" s="38" t="s">
        <v>4884</v>
      </c>
    </row>
    <row r="3" spans="1:54" ht="16.2" x14ac:dyDescent="0.35">
      <c r="C3" s="1" t="s">
        <v>28</v>
      </c>
      <c r="D3" s="21" t="s">
        <v>3244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582148</v>
      </c>
      <c r="G10" s="24">
        <v>11322.2</v>
      </c>
      <c r="H10" s="24">
        <v>7.23</v>
      </c>
      <c r="I10" s="31"/>
      <c r="J10" s="31"/>
      <c r="K10" s="35"/>
    </row>
    <row r="11" spans="1:54" x14ac:dyDescent="0.3">
      <c r="B11" s="8" t="s">
        <v>44</v>
      </c>
      <c r="C11" s="57" t="s">
        <v>45</v>
      </c>
      <c r="D11" s="54" t="s">
        <v>46</v>
      </c>
      <c r="E11" s="6" t="s">
        <v>43</v>
      </c>
      <c r="F11" s="19">
        <v>555000</v>
      </c>
      <c r="G11" s="24">
        <v>8024.19</v>
      </c>
      <c r="H11" s="24">
        <v>5.12</v>
      </c>
      <c r="I11" s="31"/>
      <c r="J11" s="31"/>
      <c r="K11" s="35"/>
    </row>
    <row r="12" spans="1:54" x14ac:dyDescent="0.3">
      <c r="B12" s="8" t="s">
        <v>64</v>
      </c>
      <c r="C12" s="57" t="s">
        <v>65</v>
      </c>
      <c r="D12" s="54" t="s">
        <v>66</v>
      </c>
      <c r="E12" s="6" t="s">
        <v>67</v>
      </c>
      <c r="F12" s="19">
        <v>520000</v>
      </c>
      <c r="G12" s="24">
        <v>7388.68</v>
      </c>
      <c r="H12" s="24">
        <v>4.72</v>
      </c>
      <c r="I12" s="31"/>
      <c r="J12" s="31"/>
      <c r="K12" s="35"/>
    </row>
    <row r="13" spans="1:54" x14ac:dyDescent="0.3">
      <c r="B13" s="8" t="s">
        <v>47</v>
      </c>
      <c r="C13" s="57" t="s">
        <v>48</v>
      </c>
      <c r="D13" s="54" t="s">
        <v>49</v>
      </c>
      <c r="E13" s="6" t="s">
        <v>50</v>
      </c>
      <c r="F13" s="19">
        <v>347000</v>
      </c>
      <c r="G13" s="24">
        <v>5422.57</v>
      </c>
      <c r="H13" s="24">
        <v>3.46</v>
      </c>
      <c r="I13" s="31"/>
      <c r="J13" s="31"/>
      <c r="K13" s="35"/>
    </row>
    <row r="14" spans="1:54" x14ac:dyDescent="0.3">
      <c r="B14" s="8" t="s">
        <v>54</v>
      </c>
      <c r="C14" s="57" t="s">
        <v>55</v>
      </c>
      <c r="D14" s="54" t="s">
        <v>56</v>
      </c>
      <c r="E14" s="6" t="s">
        <v>57</v>
      </c>
      <c r="F14" s="19">
        <v>135584</v>
      </c>
      <c r="G14" s="24">
        <v>4982.8500000000004</v>
      </c>
      <c r="H14" s="24">
        <v>3.18</v>
      </c>
      <c r="I14" s="31"/>
      <c r="J14" s="31"/>
      <c r="K14" s="35"/>
    </row>
    <row r="15" spans="1:54" x14ac:dyDescent="0.3">
      <c r="B15" s="8" t="s">
        <v>68</v>
      </c>
      <c r="C15" s="57" t="s">
        <v>69</v>
      </c>
      <c r="D15" s="54" t="s">
        <v>70</v>
      </c>
      <c r="E15" s="6" t="s">
        <v>71</v>
      </c>
      <c r="F15" s="19">
        <v>39000</v>
      </c>
      <c r="G15" s="24">
        <v>4804.41</v>
      </c>
      <c r="H15" s="24">
        <v>3.07</v>
      </c>
      <c r="I15" s="31"/>
      <c r="J15" s="31"/>
      <c r="K15" s="35"/>
    </row>
    <row r="16" spans="1:54" x14ac:dyDescent="0.3">
      <c r="B16" s="8" t="s">
        <v>72</v>
      </c>
      <c r="C16" s="57" t="s">
        <v>73</v>
      </c>
      <c r="D16" s="54" t="s">
        <v>74</v>
      </c>
      <c r="E16" s="6" t="s">
        <v>43</v>
      </c>
      <c r="F16" s="19">
        <v>478460</v>
      </c>
      <c r="G16" s="24">
        <v>3886.53</v>
      </c>
      <c r="H16" s="24">
        <v>2.48</v>
      </c>
      <c r="I16" s="31"/>
      <c r="J16" s="31"/>
      <c r="K16" s="35"/>
    </row>
    <row r="17" spans="2:11" x14ac:dyDescent="0.3">
      <c r="B17" s="8" t="s">
        <v>75</v>
      </c>
      <c r="C17" s="57" t="s">
        <v>76</v>
      </c>
      <c r="D17" s="54" t="s">
        <v>77</v>
      </c>
      <c r="E17" s="6" t="s">
        <v>78</v>
      </c>
      <c r="F17" s="19">
        <v>33400</v>
      </c>
      <c r="G17" s="24">
        <v>3744.14</v>
      </c>
      <c r="H17" s="24">
        <v>2.39</v>
      </c>
      <c r="I17" s="31"/>
      <c r="J17" s="31"/>
      <c r="K17" s="35"/>
    </row>
    <row r="18" spans="2:11" x14ac:dyDescent="0.3">
      <c r="B18" s="8" t="s">
        <v>61</v>
      </c>
      <c r="C18" s="57" t="s">
        <v>62</v>
      </c>
      <c r="D18" s="54" t="s">
        <v>63</v>
      </c>
      <c r="E18" s="6" t="s">
        <v>50</v>
      </c>
      <c r="F18" s="19">
        <v>104000</v>
      </c>
      <c r="G18" s="24">
        <v>3601.94</v>
      </c>
      <c r="H18" s="24">
        <v>2.2999999999999998</v>
      </c>
      <c r="I18" s="31"/>
      <c r="J18" s="31"/>
      <c r="K18" s="35"/>
    </row>
    <row r="19" spans="2:11" x14ac:dyDescent="0.3">
      <c r="B19" s="8" t="s">
        <v>51</v>
      </c>
      <c r="C19" s="57" t="s">
        <v>52</v>
      </c>
      <c r="D19" s="54" t="s">
        <v>53</v>
      </c>
      <c r="E19" s="6" t="s">
        <v>43</v>
      </c>
      <c r="F19" s="19">
        <v>291300</v>
      </c>
      <c r="G19" s="24">
        <v>3472.88</v>
      </c>
      <c r="H19" s="24">
        <v>2.2200000000000002</v>
      </c>
      <c r="I19" s="31"/>
      <c r="J19" s="31"/>
      <c r="K19" s="35"/>
    </row>
    <row r="20" spans="2:11" x14ac:dyDescent="0.3">
      <c r="B20" s="8" t="s">
        <v>58</v>
      </c>
      <c r="C20" s="57" t="s">
        <v>59</v>
      </c>
      <c r="D20" s="54" t="s">
        <v>60</v>
      </c>
      <c r="E20" s="6" t="s">
        <v>43</v>
      </c>
      <c r="F20" s="19">
        <v>167000</v>
      </c>
      <c r="G20" s="24">
        <v>3464.75</v>
      </c>
      <c r="H20" s="24">
        <v>2.21</v>
      </c>
      <c r="I20" s="31"/>
      <c r="J20" s="31"/>
      <c r="K20" s="35"/>
    </row>
    <row r="21" spans="2:11" x14ac:dyDescent="0.3">
      <c r="B21" s="8" t="s">
        <v>87</v>
      </c>
      <c r="C21" s="57" t="s">
        <v>88</v>
      </c>
      <c r="D21" s="54" t="s">
        <v>89</v>
      </c>
      <c r="E21" s="6" t="s">
        <v>90</v>
      </c>
      <c r="F21" s="19">
        <v>50300</v>
      </c>
      <c r="G21" s="24">
        <v>3325.84</v>
      </c>
      <c r="H21" s="24">
        <v>2.12</v>
      </c>
      <c r="I21" s="31"/>
      <c r="J21" s="31"/>
      <c r="K21" s="35"/>
    </row>
    <row r="22" spans="2:11" x14ac:dyDescent="0.3">
      <c r="B22" s="8" t="s">
        <v>210</v>
      </c>
      <c r="C22" s="57" t="s">
        <v>211</v>
      </c>
      <c r="D22" s="54" t="s">
        <v>212</v>
      </c>
      <c r="E22" s="6" t="s">
        <v>90</v>
      </c>
      <c r="F22" s="19">
        <v>9915</v>
      </c>
      <c r="G22" s="24">
        <v>3019.61</v>
      </c>
      <c r="H22" s="24">
        <v>1.93</v>
      </c>
      <c r="I22" s="31"/>
      <c r="J22" s="31"/>
      <c r="K22" s="35"/>
    </row>
    <row r="23" spans="2:11" x14ac:dyDescent="0.3">
      <c r="B23" s="8" t="s">
        <v>134</v>
      </c>
      <c r="C23" s="57" t="s">
        <v>135</v>
      </c>
      <c r="D23" s="54" t="s">
        <v>136</v>
      </c>
      <c r="E23" s="6" t="s">
        <v>137</v>
      </c>
      <c r="F23" s="19">
        <v>69000</v>
      </c>
      <c r="G23" s="24">
        <v>2890.2</v>
      </c>
      <c r="H23" s="24">
        <v>1.84</v>
      </c>
      <c r="I23" s="31"/>
      <c r="J23" s="31"/>
      <c r="K23" s="35"/>
    </row>
    <row r="24" spans="2:11" x14ac:dyDescent="0.3">
      <c r="B24" s="8" t="s">
        <v>144</v>
      </c>
      <c r="C24" s="57" t="s">
        <v>145</v>
      </c>
      <c r="D24" s="54" t="s">
        <v>146</v>
      </c>
      <c r="E24" s="6" t="s">
        <v>147</v>
      </c>
      <c r="F24" s="19">
        <v>415000</v>
      </c>
      <c r="G24" s="24">
        <v>2720.53</v>
      </c>
      <c r="H24" s="24">
        <v>1.74</v>
      </c>
      <c r="I24" s="31"/>
      <c r="J24" s="31"/>
      <c r="K24" s="35"/>
    </row>
    <row r="25" spans="2:11" x14ac:dyDescent="0.3">
      <c r="B25" s="8" t="s">
        <v>3235</v>
      </c>
      <c r="C25" s="57" t="s">
        <v>3236</v>
      </c>
      <c r="D25" s="54" t="s">
        <v>3237</v>
      </c>
      <c r="E25" s="6" t="s">
        <v>137</v>
      </c>
      <c r="F25" s="19">
        <v>111000</v>
      </c>
      <c r="G25" s="24">
        <v>2699.3</v>
      </c>
      <c r="H25" s="24">
        <v>1.72</v>
      </c>
      <c r="I25" s="31"/>
      <c r="J25" s="31"/>
      <c r="K25" s="35"/>
    </row>
    <row r="26" spans="2:11" x14ac:dyDescent="0.3">
      <c r="B26" s="8" t="s">
        <v>120</v>
      </c>
      <c r="C26" s="57" t="s">
        <v>121</v>
      </c>
      <c r="D26" s="54" t="s">
        <v>122</v>
      </c>
      <c r="E26" s="6" t="s">
        <v>123</v>
      </c>
      <c r="F26" s="19">
        <v>84000</v>
      </c>
      <c r="G26" s="24">
        <v>2624.66</v>
      </c>
      <c r="H26" s="24">
        <v>1.68</v>
      </c>
      <c r="I26" s="31"/>
      <c r="J26" s="31"/>
      <c r="K26" s="35"/>
    </row>
    <row r="27" spans="2:11" x14ac:dyDescent="0.3">
      <c r="B27" s="8" t="s">
        <v>104</v>
      </c>
      <c r="C27" s="57" t="s">
        <v>105</v>
      </c>
      <c r="D27" s="54" t="s">
        <v>106</v>
      </c>
      <c r="E27" s="6" t="s">
        <v>107</v>
      </c>
      <c r="F27" s="19">
        <v>387000</v>
      </c>
      <c r="G27" s="24">
        <v>2451.65</v>
      </c>
      <c r="H27" s="24">
        <v>1.56</v>
      </c>
      <c r="I27" s="31"/>
      <c r="J27" s="31"/>
      <c r="K27" s="35"/>
    </row>
    <row r="28" spans="2:11" x14ac:dyDescent="0.3">
      <c r="B28" s="8" t="s">
        <v>148</v>
      </c>
      <c r="C28" s="57" t="s">
        <v>149</v>
      </c>
      <c r="D28" s="54" t="s">
        <v>150</v>
      </c>
      <c r="E28" s="6" t="s">
        <v>151</v>
      </c>
      <c r="F28" s="19">
        <v>233000</v>
      </c>
      <c r="G28" s="24">
        <v>2422.62</v>
      </c>
      <c r="H28" s="24">
        <v>1.55</v>
      </c>
      <c r="I28" s="31"/>
      <c r="J28" s="31"/>
      <c r="K28" s="35"/>
    </row>
    <row r="29" spans="2:11" x14ac:dyDescent="0.3">
      <c r="B29" s="8" t="s">
        <v>79</v>
      </c>
      <c r="C29" s="57" t="s">
        <v>80</v>
      </c>
      <c r="D29" s="54" t="s">
        <v>81</v>
      </c>
      <c r="E29" s="6" t="s">
        <v>82</v>
      </c>
      <c r="F29" s="19">
        <v>300000</v>
      </c>
      <c r="G29" s="24">
        <v>2330.5500000000002</v>
      </c>
      <c r="H29" s="24">
        <v>1.49</v>
      </c>
      <c r="I29" s="31"/>
      <c r="J29" s="31"/>
      <c r="K29" s="35"/>
    </row>
    <row r="30" spans="2:11" x14ac:dyDescent="0.3">
      <c r="B30" s="8" t="s">
        <v>112</v>
      </c>
      <c r="C30" s="57" t="s">
        <v>113</v>
      </c>
      <c r="D30" s="54" t="s">
        <v>114</v>
      </c>
      <c r="E30" s="6" t="s">
        <v>115</v>
      </c>
      <c r="F30" s="19">
        <v>52000</v>
      </c>
      <c r="G30" s="24">
        <v>2271.15</v>
      </c>
      <c r="H30" s="24">
        <v>1.45</v>
      </c>
      <c r="I30" s="31"/>
      <c r="J30" s="31"/>
      <c r="K30" s="35"/>
    </row>
    <row r="31" spans="2:11" x14ac:dyDescent="0.3">
      <c r="B31" s="8" t="s">
        <v>244</v>
      </c>
      <c r="C31" s="57" t="s">
        <v>245</v>
      </c>
      <c r="D31" s="54" t="s">
        <v>246</v>
      </c>
      <c r="E31" s="6" t="s">
        <v>137</v>
      </c>
      <c r="F31" s="19">
        <v>16358</v>
      </c>
      <c r="G31" s="24">
        <v>2186.7399999999998</v>
      </c>
      <c r="H31" s="24">
        <v>1.4</v>
      </c>
      <c r="I31" s="31"/>
      <c r="J31" s="31"/>
      <c r="K31" s="35"/>
    </row>
    <row r="32" spans="2:11" x14ac:dyDescent="0.3">
      <c r="B32" s="8" t="s">
        <v>116</v>
      </c>
      <c r="C32" s="57" t="s">
        <v>117</v>
      </c>
      <c r="D32" s="54" t="s">
        <v>118</v>
      </c>
      <c r="E32" s="6" t="s">
        <v>119</v>
      </c>
      <c r="F32" s="19">
        <v>710000</v>
      </c>
      <c r="G32" s="24">
        <v>2057.23</v>
      </c>
      <c r="H32" s="24">
        <v>1.31</v>
      </c>
      <c r="I32" s="31"/>
      <c r="J32" s="31"/>
      <c r="K32" s="35"/>
    </row>
    <row r="33" spans="2:11" x14ac:dyDescent="0.3">
      <c r="B33" s="8" t="s">
        <v>101</v>
      </c>
      <c r="C33" s="57" t="s">
        <v>102</v>
      </c>
      <c r="D33" s="54" t="s">
        <v>103</v>
      </c>
      <c r="E33" s="6" t="s">
        <v>71</v>
      </c>
      <c r="F33" s="19">
        <v>70000</v>
      </c>
      <c r="G33" s="24">
        <v>1946.56</v>
      </c>
      <c r="H33" s="24">
        <v>1.24</v>
      </c>
      <c r="I33" s="31"/>
      <c r="J33" s="31"/>
      <c r="K33" s="35"/>
    </row>
    <row r="34" spans="2:11" x14ac:dyDescent="0.3">
      <c r="B34" s="8" t="s">
        <v>83</v>
      </c>
      <c r="C34" s="57" t="s">
        <v>84</v>
      </c>
      <c r="D34" s="54" t="s">
        <v>85</v>
      </c>
      <c r="E34" s="6" t="s">
        <v>86</v>
      </c>
      <c r="F34" s="19">
        <v>119800</v>
      </c>
      <c r="G34" s="24">
        <v>1918</v>
      </c>
      <c r="H34" s="24">
        <v>1.22</v>
      </c>
      <c r="I34" s="31"/>
      <c r="J34" s="31"/>
      <c r="K34" s="35"/>
    </row>
    <row r="35" spans="2:11" x14ac:dyDescent="0.3">
      <c r="B35" s="8" t="s">
        <v>440</v>
      </c>
      <c r="C35" s="57" t="s">
        <v>441</v>
      </c>
      <c r="D35" s="54" t="s">
        <v>442</v>
      </c>
      <c r="E35" s="6" t="s">
        <v>123</v>
      </c>
      <c r="F35" s="19">
        <v>104694</v>
      </c>
      <c r="G35" s="24">
        <v>1880.93</v>
      </c>
      <c r="H35" s="24">
        <v>1.2</v>
      </c>
      <c r="I35" s="31"/>
      <c r="J35" s="31"/>
      <c r="K35" s="35"/>
    </row>
    <row r="36" spans="2:11" x14ac:dyDescent="0.3">
      <c r="B36" s="8" t="s">
        <v>297</v>
      </c>
      <c r="C36" s="57" t="s">
        <v>298</v>
      </c>
      <c r="D36" s="54" t="s">
        <v>299</v>
      </c>
      <c r="E36" s="6" t="s">
        <v>287</v>
      </c>
      <c r="F36" s="19">
        <v>4600</v>
      </c>
      <c r="G36" s="24">
        <v>1772.38</v>
      </c>
      <c r="H36" s="24">
        <v>1.1299999999999999</v>
      </c>
      <c r="I36" s="31"/>
      <c r="J36" s="31"/>
      <c r="K36" s="35"/>
    </row>
    <row r="37" spans="2:11" x14ac:dyDescent="0.3">
      <c r="B37" s="8" t="s">
        <v>1776</v>
      </c>
      <c r="C37" s="57" t="s">
        <v>1777</v>
      </c>
      <c r="D37" s="54" t="s">
        <v>1778</v>
      </c>
      <c r="E37" s="6" t="s">
        <v>489</v>
      </c>
      <c r="F37" s="19">
        <v>300000</v>
      </c>
      <c r="G37" s="24">
        <v>1770.9</v>
      </c>
      <c r="H37" s="24">
        <v>1.1299999999999999</v>
      </c>
      <c r="I37" s="31"/>
      <c r="J37" s="31"/>
      <c r="K37" s="35"/>
    </row>
    <row r="38" spans="2:11" x14ac:dyDescent="0.3">
      <c r="B38" s="8" t="s">
        <v>405</v>
      </c>
      <c r="C38" s="57" t="s">
        <v>406</v>
      </c>
      <c r="D38" s="54" t="s">
        <v>407</v>
      </c>
      <c r="E38" s="6" t="s">
        <v>123</v>
      </c>
      <c r="F38" s="19">
        <v>47565</v>
      </c>
      <c r="G38" s="24">
        <v>1663.78</v>
      </c>
      <c r="H38" s="24">
        <v>1.06</v>
      </c>
      <c r="I38" s="31"/>
      <c r="J38" s="31"/>
      <c r="K38" s="35"/>
    </row>
    <row r="39" spans="2:11" x14ac:dyDescent="0.3">
      <c r="B39" s="8" t="s">
        <v>2233</v>
      </c>
      <c r="C39" s="57" t="s">
        <v>2234</v>
      </c>
      <c r="D39" s="54" t="s">
        <v>2235</v>
      </c>
      <c r="E39" s="6" t="s">
        <v>159</v>
      </c>
      <c r="F39" s="19">
        <v>205000</v>
      </c>
      <c r="G39" s="24">
        <v>1635.59</v>
      </c>
      <c r="H39" s="24">
        <v>1.04</v>
      </c>
      <c r="I39" s="31"/>
      <c r="J39" s="31"/>
      <c r="K39" s="35"/>
    </row>
    <row r="40" spans="2:11" x14ac:dyDescent="0.3">
      <c r="B40" s="8" t="s">
        <v>141</v>
      </c>
      <c r="C40" s="57" t="s">
        <v>142</v>
      </c>
      <c r="D40" s="54" t="s">
        <v>143</v>
      </c>
      <c r="E40" s="6" t="s">
        <v>137</v>
      </c>
      <c r="F40" s="19">
        <v>299732</v>
      </c>
      <c r="G40" s="24">
        <v>1630.39</v>
      </c>
      <c r="H40" s="24">
        <v>1.04</v>
      </c>
      <c r="I40" s="31"/>
      <c r="J40" s="31"/>
      <c r="K40" s="35"/>
    </row>
    <row r="41" spans="2:11" x14ac:dyDescent="0.3">
      <c r="B41" s="8" t="s">
        <v>108</v>
      </c>
      <c r="C41" s="57" t="s">
        <v>109</v>
      </c>
      <c r="D41" s="54" t="s">
        <v>110</v>
      </c>
      <c r="E41" s="6" t="s">
        <v>111</v>
      </c>
      <c r="F41" s="19">
        <v>3400</v>
      </c>
      <c r="G41" s="24">
        <v>1576.92</v>
      </c>
      <c r="H41" s="24">
        <v>1.01</v>
      </c>
      <c r="I41" s="31"/>
      <c r="J41" s="31"/>
      <c r="K41" s="35"/>
    </row>
    <row r="42" spans="2:11" x14ac:dyDescent="0.3">
      <c r="B42" s="8" t="s">
        <v>94</v>
      </c>
      <c r="C42" s="57" t="s">
        <v>95</v>
      </c>
      <c r="D42" s="54" t="s">
        <v>96</v>
      </c>
      <c r="E42" s="6" t="s">
        <v>50</v>
      </c>
      <c r="F42" s="19">
        <v>28000</v>
      </c>
      <c r="G42" s="24">
        <v>1419.29</v>
      </c>
      <c r="H42" s="24">
        <v>0.91</v>
      </c>
      <c r="I42" s="31"/>
      <c r="J42" s="31"/>
      <c r="K42" s="35"/>
    </row>
    <row r="43" spans="2:11" x14ac:dyDescent="0.3">
      <c r="B43" s="8" t="s">
        <v>152</v>
      </c>
      <c r="C43" s="57" t="s">
        <v>153</v>
      </c>
      <c r="D43" s="54" t="s">
        <v>154</v>
      </c>
      <c r="E43" s="6" t="s">
        <v>155</v>
      </c>
      <c r="F43" s="19">
        <v>50000</v>
      </c>
      <c r="G43" s="24">
        <v>1393.3</v>
      </c>
      <c r="H43" s="24">
        <v>0.89</v>
      </c>
      <c r="I43" s="31"/>
      <c r="J43" s="31"/>
      <c r="K43" s="35"/>
    </row>
    <row r="44" spans="2:11" x14ac:dyDescent="0.3">
      <c r="B44" s="8" t="s">
        <v>515</v>
      </c>
      <c r="C44" s="57" t="s">
        <v>516</v>
      </c>
      <c r="D44" s="54" t="s">
        <v>517</v>
      </c>
      <c r="E44" s="6" t="s">
        <v>318</v>
      </c>
      <c r="F44" s="19">
        <v>32000</v>
      </c>
      <c r="G44" s="24">
        <v>1363.58</v>
      </c>
      <c r="H44" s="24">
        <v>0.87</v>
      </c>
      <c r="I44" s="31"/>
      <c r="J44" s="31"/>
      <c r="K44" s="35"/>
    </row>
    <row r="45" spans="2:11" x14ac:dyDescent="0.3">
      <c r="B45" s="8" t="s">
        <v>512</v>
      </c>
      <c r="C45" s="57" t="s">
        <v>513</v>
      </c>
      <c r="D45" s="54" t="s">
        <v>514</v>
      </c>
      <c r="E45" s="6" t="s">
        <v>123</v>
      </c>
      <c r="F45" s="19">
        <v>27100</v>
      </c>
      <c r="G45" s="24">
        <v>1362.53</v>
      </c>
      <c r="H45" s="24">
        <v>0.87</v>
      </c>
      <c r="I45" s="31"/>
      <c r="J45" s="31"/>
      <c r="K45" s="35"/>
    </row>
    <row r="46" spans="2:11" x14ac:dyDescent="0.3">
      <c r="B46" s="8" t="s">
        <v>160</v>
      </c>
      <c r="C46" s="57" t="s">
        <v>161</v>
      </c>
      <c r="D46" s="54" t="s">
        <v>162</v>
      </c>
      <c r="E46" s="6" t="s">
        <v>163</v>
      </c>
      <c r="F46" s="19">
        <v>640024</v>
      </c>
      <c r="G46" s="24">
        <v>1300.9100000000001</v>
      </c>
      <c r="H46" s="24">
        <v>0.83</v>
      </c>
      <c r="I46" s="31"/>
      <c r="J46" s="31"/>
      <c r="K46" s="35"/>
    </row>
    <row r="47" spans="2:11" x14ac:dyDescent="0.3">
      <c r="B47" s="8" t="s">
        <v>203</v>
      </c>
      <c r="C47" s="57" t="s">
        <v>204</v>
      </c>
      <c r="D47" s="54" t="s">
        <v>205</v>
      </c>
      <c r="E47" s="6" t="s">
        <v>206</v>
      </c>
      <c r="F47" s="19">
        <v>27000</v>
      </c>
      <c r="G47" s="24">
        <v>1291.4100000000001</v>
      </c>
      <c r="H47" s="24">
        <v>0.82</v>
      </c>
      <c r="I47" s="31"/>
      <c r="J47" s="31"/>
      <c r="K47" s="35"/>
    </row>
    <row r="48" spans="2:11" x14ac:dyDescent="0.3">
      <c r="B48" s="8" t="s">
        <v>131</v>
      </c>
      <c r="C48" s="57" t="s">
        <v>132</v>
      </c>
      <c r="D48" s="54" t="s">
        <v>133</v>
      </c>
      <c r="E48" s="6" t="s">
        <v>127</v>
      </c>
      <c r="F48" s="19">
        <v>19931</v>
      </c>
      <c r="G48" s="24">
        <v>1190.08</v>
      </c>
      <c r="H48" s="24">
        <v>0.76</v>
      </c>
      <c r="I48" s="31"/>
      <c r="J48" s="31"/>
      <c r="K48" s="35"/>
    </row>
    <row r="49" spans="2:11" x14ac:dyDescent="0.3">
      <c r="B49" s="8" t="s">
        <v>2770</v>
      </c>
      <c r="C49" s="57" t="s">
        <v>1163</v>
      </c>
      <c r="D49" s="54" t="s">
        <v>2771</v>
      </c>
      <c r="E49" s="6" t="s">
        <v>147</v>
      </c>
      <c r="F49" s="19">
        <v>127000</v>
      </c>
      <c r="G49" s="24">
        <v>1165.48</v>
      </c>
      <c r="H49" s="24">
        <v>0.74</v>
      </c>
      <c r="I49" s="31"/>
      <c r="J49" s="31"/>
      <c r="K49" s="35"/>
    </row>
    <row r="50" spans="2:11" x14ac:dyDescent="0.3">
      <c r="B50" s="8" t="s">
        <v>571</v>
      </c>
      <c r="C50" s="57" t="s">
        <v>572</v>
      </c>
      <c r="D50" s="54" t="s">
        <v>573</v>
      </c>
      <c r="E50" s="6" t="s">
        <v>82</v>
      </c>
      <c r="F50" s="19">
        <v>61000</v>
      </c>
      <c r="G50" s="24">
        <v>1143.99</v>
      </c>
      <c r="H50" s="24">
        <v>0.73</v>
      </c>
      <c r="I50" s="31"/>
      <c r="J50" s="31"/>
      <c r="K50" s="35"/>
    </row>
    <row r="51" spans="2:11" x14ac:dyDescent="0.3">
      <c r="B51" s="8" t="s">
        <v>1091</v>
      </c>
      <c r="C51" s="57" t="s">
        <v>1092</v>
      </c>
      <c r="D51" s="54" t="s">
        <v>1093</v>
      </c>
      <c r="E51" s="6" t="s">
        <v>287</v>
      </c>
      <c r="F51" s="19">
        <v>114868</v>
      </c>
      <c r="G51" s="24">
        <v>1136.27</v>
      </c>
      <c r="H51" s="24">
        <v>0.73</v>
      </c>
      <c r="I51" s="31"/>
      <c r="J51" s="31"/>
      <c r="K51" s="35"/>
    </row>
    <row r="52" spans="2:11" x14ac:dyDescent="0.3">
      <c r="B52" s="8" t="s">
        <v>812</v>
      </c>
      <c r="C52" s="57" t="s">
        <v>813</v>
      </c>
      <c r="D52" s="54" t="s">
        <v>814</v>
      </c>
      <c r="E52" s="6" t="s">
        <v>151</v>
      </c>
      <c r="F52" s="19">
        <v>14293</v>
      </c>
      <c r="G52" s="24">
        <v>1131.46</v>
      </c>
      <c r="H52" s="24">
        <v>0.72</v>
      </c>
      <c r="I52" s="31"/>
      <c r="J52" s="31"/>
      <c r="K52" s="35"/>
    </row>
    <row r="53" spans="2:11" x14ac:dyDescent="0.3">
      <c r="B53" s="8" t="s">
        <v>994</v>
      </c>
      <c r="C53" s="57" t="s">
        <v>995</v>
      </c>
      <c r="D53" s="54" t="s">
        <v>996</v>
      </c>
      <c r="E53" s="6" t="s">
        <v>123</v>
      </c>
      <c r="F53" s="19">
        <v>110000</v>
      </c>
      <c r="G53" s="24">
        <v>1090.98</v>
      </c>
      <c r="H53" s="24">
        <v>0.7</v>
      </c>
      <c r="I53" s="31"/>
      <c r="J53" s="31"/>
      <c r="K53" s="35"/>
    </row>
    <row r="54" spans="2:11" x14ac:dyDescent="0.3">
      <c r="B54" s="8" t="s">
        <v>128</v>
      </c>
      <c r="C54" s="57" t="s">
        <v>129</v>
      </c>
      <c r="D54" s="54" t="s">
        <v>130</v>
      </c>
      <c r="E54" s="6" t="s">
        <v>127</v>
      </c>
      <c r="F54" s="19">
        <v>31000</v>
      </c>
      <c r="G54" s="24">
        <v>1050.3399999999999</v>
      </c>
      <c r="H54" s="24">
        <v>0.67</v>
      </c>
      <c r="I54" s="31"/>
      <c r="J54" s="31"/>
      <c r="K54" s="35"/>
    </row>
    <row r="55" spans="2:11" x14ac:dyDescent="0.3">
      <c r="B55" s="8" t="s">
        <v>3238</v>
      </c>
      <c r="C55" s="57" t="s">
        <v>3239</v>
      </c>
      <c r="D55" s="54" t="s">
        <v>3240</v>
      </c>
      <c r="E55" s="6" t="s">
        <v>847</v>
      </c>
      <c r="F55" s="19">
        <v>36000</v>
      </c>
      <c r="G55" s="24">
        <v>704.05</v>
      </c>
      <c r="H55" s="24">
        <v>0.45</v>
      </c>
      <c r="I55" s="31"/>
      <c r="J55" s="31"/>
      <c r="K55" s="35"/>
    </row>
    <row r="56" spans="2:11" x14ac:dyDescent="0.3">
      <c r="B56" s="8" t="s">
        <v>303</v>
      </c>
      <c r="C56" s="57" t="s">
        <v>304</v>
      </c>
      <c r="D56" s="54" t="s">
        <v>305</v>
      </c>
      <c r="E56" s="6" t="s">
        <v>78</v>
      </c>
      <c r="F56" s="19">
        <v>196000</v>
      </c>
      <c r="G56" s="24">
        <v>701.39</v>
      </c>
      <c r="H56" s="24">
        <v>0.45</v>
      </c>
      <c r="I56" s="31"/>
      <c r="J56" s="31"/>
      <c r="K56" s="35"/>
    </row>
    <row r="57" spans="2:11" x14ac:dyDescent="0.3">
      <c r="C57" s="58" t="s">
        <v>175</v>
      </c>
      <c r="D57" s="54"/>
      <c r="E57" s="6"/>
      <c r="F57" s="19"/>
      <c r="G57" s="25">
        <v>124355.73</v>
      </c>
      <c r="H57" s="25">
        <v>79.38</v>
      </c>
      <c r="I57" s="31"/>
      <c r="J57" s="31"/>
      <c r="K57" s="35"/>
    </row>
    <row r="58" spans="2:11" x14ac:dyDescent="0.3">
      <c r="C58" s="57"/>
      <c r="D58" s="54"/>
      <c r="E58" s="6"/>
      <c r="F58" s="19"/>
      <c r="G58" s="24"/>
      <c r="H58" s="24"/>
      <c r="I58" s="31"/>
      <c r="J58" s="31"/>
      <c r="K58" s="35"/>
    </row>
    <row r="59" spans="2:11" x14ac:dyDescent="0.3">
      <c r="C59" s="58" t="s">
        <v>3</v>
      </c>
      <c r="D59" s="54"/>
      <c r="E59" s="6"/>
      <c r="F59" s="19"/>
      <c r="G59" s="24" t="s">
        <v>2</v>
      </c>
      <c r="H59" s="24" t="s">
        <v>2</v>
      </c>
      <c r="I59" s="31"/>
      <c r="J59" s="31"/>
      <c r="K59" s="35"/>
    </row>
    <row r="60" spans="2:11" x14ac:dyDescent="0.3">
      <c r="C60" s="57"/>
      <c r="D60" s="54"/>
      <c r="E60" s="6"/>
      <c r="F60" s="19"/>
      <c r="G60" s="24"/>
      <c r="H60" s="24"/>
      <c r="I60" s="31"/>
      <c r="J60" s="31"/>
      <c r="K60" s="35"/>
    </row>
    <row r="61" spans="2:11" x14ac:dyDescent="0.3">
      <c r="C61" s="58" t="s">
        <v>4</v>
      </c>
      <c r="D61" s="54"/>
      <c r="E61" s="6"/>
      <c r="F61" s="19"/>
      <c r="G61" s="24" t="s">
        <v>2</v>
      </c>
      <c r="H61" s="24" t="s">
        <v>2</v>
      </c>
      <c r="I61" s="31"/>
      <c r="J61" s="31"/>
      <c r="K61" s="35"/>
    </row>
    <row r="62" spans="2:11" x14ac:dyDescent="0.3">
      <c r="C62" s="57"/>
      <c r="D62" s="54"/>
      <c r="E62" s="6"/>
      <c r="F62" s="19"/>
      <c r="G62" s="24"/>
      <c r="H62" s="24"/>
      <c r="I62" s="31"/>
      <c r="J62" s="31"/>
      <c r="K62" s="35"/>
    </row>
    <row r="63" spans="2:11" x14ac:dyDescent="0.3">
      <c r="C63" s="59" t="s">
        <v>583</v>
      </c>
      <c r="D63" s="54"/>
      <c r="E63" s="6"/>
      <c r="F63" s="19"/>
      <c r="G63" s="24"/>
      <c r="H63" s="24"/>
      <c r="I63" s="31"/>
      <c r="J63" s="31"/>
      <c r="K63" s="35"/>
    </row>
    <row r="64" spans="2:11" x14ac:dyDescent="0.3">
      <c r="B64" s="8" t="s">
        <v>587</v>
      </c>
      <c r="C64" s="57" t="s">
        <v>588</v>
      </c>
      <c r="D64" s="54" t="s">
        <v>589</v>
      </c>
      <c r="E64" s="6" t="s">
        <v>547</v>
      </c>
      <c r="F64" s="19">
        <v>2600000</v>
      </c>
      <c r="G64" s="24">
        <v>3472.82</v>
      </c>
      <c r="H64" s="24">
        <v>2.2200000000000002</v>
      </c>
      <c r="I64" s="31"/>
      <c r="J64" s="31"/>
      <c r="K64" s="35"/>
    </row>
    <row r="65" spans="1:11" x14ac:dyDescent="0.3">
      <c r="B65" s="8" t="s">
        <v>584</v>
      </c>
      <c r="C65" s="57" t="s">
        <v>585</v>
      </c>
      <c r="D65" s="54" t="s">
        <v>586</v>
      </c>
      <c r="E65" s="6" t="s">
        <v>547</v>
      </c>
      <c r="F65" s="19">
        <v>2600000</v>
      </c>
      <c r="G65" s="24">
        <v>3120</v>
      </c>
      <c r="H65" s="24">
        <v>1.99</v>
      </c>
      <c r="I65" s="31"/>
      <c r="J65" s="31"/>
      <c r="K65" s="35"/>
    </row>
    <row r="66" spans="1:11" x14ac:dyDescent="0.3">
      <c r="C66" s="58" t="s">
        <v>175</v>
      </c>
      <c r="D66" s="54"/>
      <c r="E66" s="6"/>
      <c r="F66" s="19"/>
      <c r="G66" s="25">
        <v>6592.82</v>
      </c>
      <c r="H66" s="25">
        <v>4.21</v>
      </c>
      <c r="I66" s="31"/>
      <c r="J66" s="31"/>
      <c r="K66" s="35"/>
    </row>
    <row r="67" spans="1:11" x14ac:dyDescent="0.3">
      <c r="C67" s="57"/>
      <c r="D67" s="54"/>
      <c r="E67" s="6"/>
      <c r="F67" s="19"/>
      <c r="G67" s="24"/>
      <c r="H67" s="24"/>
      <c r="I67" s="31"/>
      <c r="J67" s="31"/>
      <c r="K67" s="35"/>
    </row>
    <row r="68" spans="1:11" x14ac:dyDescent="0.3">
      <c r="C68" s="59" t="s">
        <v>590</v>
      </c>
      <c r="D68" s="54"/>
      <c r="E68" s="6"/>
      <c r="F68" s="19"/>
      <c r="G68" s="24"/>
      <c r="H68" s="24"/>
      <c r="I68" s="31"/>
      <c r="J68" s="31"/>
      <c r="K68" s="35"/>
    </row>
    <row r="69" spans="1:11" x14ac:dyDescent="0.3">
      <c r="B69" s="8" t="s">
        <v>591</v>
      </c>
      <c r="C69" s="57" t="s">
        <v>592</v>
      </c>
      <c r="D69" s="54" t="s">
        <v>593</v>
      </c>
      <c r="E69" s="6" t="s">
        <v>159</v>
      </c>
      <c r="F69" s="19">
        <v>825000</v>
      </c>
      <c r="G69" s="24">
        <v>3146.55</v>
      </c>
      <c r="H69" s="24">
        <v>2.0099999999999998</v>
      </c>
      <c r="I69" s="31"/>
      <c r="J69" s="31"/>
      <c r="K69" s="35"/>
    </row>
    <row r="70" spans="1:11" x14ac:dyDescent="0.3">
      <c r="B70" s="8" t="s">
        <v>3245</v>
      </c>
      <c r="C70" s="57" t="s">
        <v>1101</v>
      </c>
      <c r="D70" s="54" t="s">
        <v>3246</v>
      </c>
      <c r="E70" s="6" t="s">
        <v>159</v>
      </c>
      <c r="F70" s="19">
        <v>2166000</v>
      </c>
      <c r="G70" s="24">
        <v>2921.93</v>
      </c>
      <c r="H70" s="24">
        <v>1.86</v>
      </c>
      <c r="I70" s="31"/>
      <c r="J70" s="31"/>
      <c r="K70" s="35"/>
    </row>
    <row r="71" spans="1:11" x14ac:dyDescent="0.3">
      <c r="C71" s="58" t="s">
        <v>175</v>
      </c>
      <c r="D71" s="54"/>
      <c r="E71" s="6"/>
      <c r="F71" s="19"/>
      <c r="G71" s="25">
        <v>6068.48</v>
      </c>
      <c r="H71" s="25">
        <v>3.87</v>
      </c>
      <c r="I71" s="31"/>
      <c r="J71" s="31"/>
      <c r="K71" s="35"/>
    </row>
    <row r="72" spans="1:11" x14ac:dyDescent="0.3">
      <c r="C72" s="57"/>
      <c r="D72" s="54"/>
      <c r="E72" s="6"/>
      <c r="F72" s="19"/>
      <c r="G72" s="24"/>
      <c r="H72" s="24"/>
      <c r="I72" s="31"/>
      <c r="J72" s="31"/>
      <c r="K72" s="35"/>
    </row>
    <row r="73" spans="1:11" x14ac:dyDescent="0.3">
      <c r="A73" s="10"/>
      <c r="B73" s="28"/>
      <c r="C73" s="58" t="s">
        <v>5</v>
      </c>
      <c r="D73" s="54"/>
      <c r="E73" s="6"/>
      <c r="F73" s="19"/>
      <c r="G73" s="24"/>
      <c r="H73" s="24"/>
      <c r="I73" s="31"/>
      <c r="J73" s="31"/>
      <c r="K73" s="35"/>
    </row>
    <row r="74" spans="1:11" x14ac:dyDescent="0.3">
      <c r="C74" s="59" t="s">
        <v>6</v>
      </c>
      <c r="D74" s="54"/>
      <c r="E74" s="6"/>
      <c r="F74" s="19"/>
      <c r="G74" s="24"/>
      <c r="H74" s="24"/>
      <c r="I74" s="31"/>
      <c r="J74" s="31"/>
      <c r="K74" s="35"/>
    </row>
    <row r="75" spans="1:11" x14ac:dyDescent="0.3">
      <c r="B75" s="8" t="s">
        <v>3241</v>
      </c>
      <c r="C75" s="57" t="s">
        <v>2392</v>
      </c>
      <c r="D75" s="54" t="s">
        <v>3242</v>
      </c>
      <c r="E75" s="6" t="s">
        <v>637</v>
      </c>
      <c r="F75" s="19">
        <v>50</v>
      </c>
      <c r="G75" s="24">
        <v>533.42999999999995</v>
      </c>
      <c r="H75" s="24">
        <v>0.34</v>
      </c>
      <c r="I75" s="31">
        <v>6.6227999999999998</v>
      </c>
      <c r="J75" s="31"/>
      <c r="K75" s="35" t="s">
        <v>598</v>
      </c>
    </row>
    <row r="76" spans="1:11" x14ac:dyDescent="0.3">
      <c r="C76" s="58" t="s">
        <v>175</v>
      </c>
      <c r="D76" s="54"/>
      <c r="E76" s="6"/>
      <c r="F76" s="19"/>
      <c r="G76" s="25">
        <v>533.42999999999995</v>
      </c>
      <c r="H76" s="25">
        <v>0.34</v>
      </c>
      <c r="I76" s="31"/>
      <c r="J76" s="31"/>
      <c r="K76" s="35"/>
    </row>
    <row r="77" spans="1:11" x14ac:dyDescent="0.3">
      <c r="C77" s="57"/>
      <c r="D77" s="54"/>
      <c r="E77" s="6"/>
      <c r="F77" s="19"/>
      <c r="G77" s="24"/>
      <c r="H77" s="24"/>
      <c r="I77" s="31"/>
      <c r="J77" s="31"/>
      <c r="K77" s="35"/>
    </row>
    <row r="78" spans="1:11" x14ac:dyDescent="0.3">
      <c r="C78" s="58" t="s">
        <v>7</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C80" s="58" t="s">
        <v>8</v>
      </c>
      <c r="D80" s="54"/>
      <c r="E80" s="6"/>
      <c r="F80" s="19"/>
      <c r="G80" s="24" t="s">
        <v>2</v>
      </c>
      <c r="H80" s="24" t="s">
        <v>2</v>
      </c>
      <c r="I80" s="31"/>
      <c r="J80" s="31"/>
      <c r="K80" s="35"/>
    </row>
    <row r="81" spans="2:11" x14ac:dyDescent="0.3">
      <c r="C81" s="57"/>
      <c r="D81" s="54"/>
      <c r="E81" s="6"/>
      <c r="F81" s="19"/>
      <c r="G81" s="24"/>
      <c r="H81" s="24"/>
      <c r="I81" s="31"/>
      <c r="J81" s="31"/>
      <c r="K81" s="35"/>
    </row>
    <row r="82" spans="2:11" x14ac:dyDescent="0.3">
      <c r="C82" s="59" t="s">
        <v>9</v>
      </c>
      <c r="D82" s="54"/>
      <c r="E82" s="6"/>
      <c r="F82" s="19"/>
      <c r="G82" s="24"/>
      <c r="H82" s="24"/>
      <c r="I82" s="31"/>
      <c r="J82" s="31"/>
      <c r="K82" s="35"/>
    </row>
    <row r="83" spans="2:11" x14ac:dyDescent="0.3">
      <c r="B83" s="8" t="s">
        <v>3247</v>
      </c>
      <c r="C83" s="57" t="s">
        <v>3248</v>
      </c>
      <c r="D83" s="54" t="s">
        <v>3249</v>
      </c>
      <c r="E83" s="6" t="s">
        <v>186</v>
      </c>
      <c r="F83" s="19">
        <v>13000000</v>
      </c>
      <c r="G83" s="24">
        <v>13146.78</v>
      </c>
      <c r="H83" s="24">
        <v>8.39</v>
      </c>
      <c r="I83" s="31">
        <v>0</v>
      </c>
      <c r="J83" s="31"/>
      <c r="K83" s="35"/>
    </row>
    <row r="84" spans="2:11" x14ac:dyDescent="0.3">
      <c r="B84" s="8" t="s">
        <v>3223</v>
      </c>
      <c r="C84" s="57" t="s">
        <v>3224</v>
      </c>
      <c r="D84" s="54" t="s">
        <v>3225</v>
      </c>
      <c r="E84" s="6" t="s">
        <v>186</v>
      </c>
      <c r="F84" s="19">
        <v>400000</v>
      </c>
      <c r="G84" s="24">
        <v>409.23</v>
      </c>
      <c r="H84" s="24">
        <v>0.26</v>
      </c>
      <c r="I84" s="31">
        <v>0</v>
      </c>
      <c r="J84" s="31"/>
      <c r="K84" s="35"/>
    </row>
    <row r="85" spans="2:11" x14ac:dyDescent="0.3">
      <c r="C85" s="58" t="s">
        <v>175</v>
      </c>
      <c r="D85" s="54"/>
      <c r="E85" s="6"/>
      <c r="F85" s="19"/>
      <c r="G85" s="25">
        <v>13556.01</v>
      </c>
      <c r="H85" s="25">
        <v>8.65</v>
      </c>
      <c r="I85" s="31"/>
      <c r="J85" s="31"/>
      <c r="K85" s="35"/>
    </row>
    <row r="86" spans="2:11" x14ac:dyDescent="0.3">
      <c r="C86" s="57"/>
      <c r="D86" s="54"/>
      <c r="E86" s="6"/>
      <c r="F86" s="19"/>
      <c r="G86" s="24"/>
      <c r="H86" s="24"/>
      <c r="I86" s="31"/>
      <c r="J86" s="31"/>
      <c r="K86" s="35"/>
    </row>
    <row r="87" spans="2:11" x14ac:dyDescent="0.3">
      <c r="C87" s="58" t="s">
        <v>10</v>
      </c>
      <c r="D87" s="54"/>
      <c r="E87" s="6"/>
      <c r="F87" s="19"/>
      <c r="G87" s="24" t="s">
        <v>2</v>
      </c>
      <c r="H87" s="24" t="s">
        <v>2</v>
      </c>
      <c r="I87" s="31"/>
      <c r="J87" s="31"/>
      <c r="K87" s="35"/>
    </row>
    <row r="88" spans="2:11" x14ac:dyDescent="0.3">
      <c r="C88" s="57"/>
      <c r="D88" s="54"/>
      <c r="E88" s="6"/>
      <c r="F88" s="19"/>
      <c r="G88" s="24"/>
      <c r="H88" s="24"/>
      <c r="I88" s="31"/>
      <c r="J88" s="31"/>
      <c r="K88" s="35"/>
    </row>
    <row r="89" spans="2:11" x14ac:dyDescent="0.3">
      <c r="C89" s="58" t="s">
        <v>11</v>
      </c>
      <c r="D89" s="54"/>
      <c r="E89" s="6"/>
      <c r="F89" s="19"/>
      <c r="G89" s="24"/>
      <c r="H89" s="24"/>
      <c r="I89" s="31"/>
      <c r="J89" s="31"/>
      <c r="K89" s="35"/>
    </row>
    <row r="90" spans="2:11" x14ac:dyDescent="0.3">
      <c r="C90" s="57"/>
      <c r="D90" s="54"/>
      <c r="E90" s="6"/>
      <c r="F90" s="19"/>
      <c r="G90" s="24"/>
      <c r="H90" s="24"/>
      <c r="I90" s="31"/>
      <c r="J90" s="31"/>
      <c r="K90" s="35"/>
    </row>
    <row r="91" spans="2:11" x14ac:dyDescent="0.3">
      <c r="C91" s="58" t="s">
        <v>13</v>
      </c>
      <c r="D91" s="54"/>
      <c r="E91" s="6"/>
      <c r="F91" s="19"/>
      <c r="G91" s="24" t="s">
        <v>2</v>
      </c>
      <c r="H91" s="24" t="s">
        <v>2</v>
      </c>
      <c r="I91" s="31"/>
      <c r="J91" s="31"/>
      <c r="K91" s="35"/>
    </row>
    <row r="92" spans="2:11" x14ac:dyDescent="0.3">
      <c r="C92" s="57"/>
      <c r="D92" s="54"/>
      <c r="E92" s="6"/>
      <c r="F92" s="19"/>
      <c r="G92" s="24"/>
      <c r="H92" s="24"/>
      <c r="I92" s="31"/>
      <c r="J92" s="31"/>
      <c r="K92" s="35"/>
    </row>
    <row r="93" spans="2:11" x14ac:dyDescent="0.3">
      <c r="C93" s="58" t="s">
        <v>14</v>
      </c>
      <c r="D93" s="54"/>
      <c r="E93" s="6"/>
      <c r="F93" s="19"/>
      <c r="G93" s="24" t="s">
        <v>2</v>
      </c>
      <c r="H93" s="24" t="s">
        <v>2</v>
      </c>
      <c r="I93" s="31"/>
      <c r="J93" s="31"/>
      <c r="K93" s="35"/>
    </row>
    <row r="94" spans="2:11" x14ac:dyDescent="0.3">
      <c r="C94" s="57"/>
      <c r="D94" s="54"/>
      <c r="E94" s="6"/>
      <c r="F94" s="19"/>
      <c r="G94" s="24"/>
      <c r="H94" s="24"/>
      <c r="I94" s="31"/>
      <c r="J94" s="31"/>
      <c r="K94" s="35"/>
    </row>
    <row r="95" spans="2:11" x14ac:dyDescent="0.3">
      <c r="C95" s="58" t="s">
        <v>15</v>
      </c>
      <c r="D95" s="54"/>
      <c r="E95" s="6"/>
      <c r="F95" s="19"/>
      <c r="G95" s="24" t="s">
        <v>2</v>
      </c>
      <c r="H95" s="24" t="s">
        <v>2</v>
      </c>
      <c r="I95" s="31"/>
      <c r="J95" s="31"/>
      <c r="K95" s="35"/>
    </row>
    <row r="96" spans="2:11" x14ac:dyDescent="0.3">
      <c r="C96" s="57"/>
      <c r="D96" s="54"/>
      <c r="E96" s="6"/>
      <c r="F96" s="19"/>
      <c r="G96" s="24"/>
      <c r="H96" s="24"/>
      <c r="I96" s="31"/>
      <c r="J96" s="31"/>
      <c r="K96" s="35"/>
    </row>
    <row r="97" spans="1:11" x14ac:dyDescent="0.3">
      <c r="C97" s="58" t="s">
        <v>16</v>
      </c>
      <c r="D97" s="54"/>
      <c r="E97" s="6"/>
      <c r="F97" s="19"/>
      <c r="G97" s="24" t="s">
        <v>2</v>
      </c>
      <c r="H97" s="24" t="s">
        <v>2</v>
      </c>
      <c r="I97" s="31"/>
      <c r="J97" s="31"/>
      <c r="K97" s="35"/>
    </row>
    <row r="98" spans="1:11" x14ac:dyDescent="0.3">
      <c r="C98" s="57"/>
      <c r="D98" s="54"/>
      <c r="E98" s="6"/>
      <c r="F98" s="19"/>
      <c r="G98" s="24"/>
      <c r="H98" s="24"/>
      <c r="I98" s="31"/>
      <c r="J98" s="31"/>
      <c r="K98" s="35"/>
    </row>
    <row r="99" spans="1:11" x14ac:dyDescent="0.3">
      <c r="C99" s="58" t="s">
        <v>17</v>
      </c>
      <c r="D99" s="54"/>
      <c r="E99" s="6"/>
      <c r="F99" s="19"/>
      <c r="G99" s="24" t="s">
        <v>2</v>
      </c>
      <c r="H99" s="24" t="s">
        <v>2</v>
      </c>
      <c r="I99" s="31"/>
      <c r="J99" s="31"/>
      <c r="K99" s="35"/>
    </row>
    <row r="100" spans="1:11" x14ac:dyDescent="0.3">
      <c r="C100" s="57"/>
      <c r="D100" s="54"/>
      <c r="E100" s="6"/>
      <c r="F100" s="19"/>
      <c r="G100" s="24"/>
      <c r="H100" s="24"/>
      <c r="I100" s="31"/>
      <c r="J100" s="31"/>
      <c r="K100" s="35"/>
    </row>
    <row r="101" spans="1:11" x14ac:dyDescent="0.3">
      <c r="A101" s="10"/>
      <c r="B101" s="28"/>
      <c r="C101" s="58" t="s">
        <v>18</v>
      </c>
      <c r="D101" s="54"/>
      <c r="E101" s="6"/>
      <c r="F101" s="19"/>
      <c r="G101" s="24"/>
      <c r="H101" s="24"/>
      <c r="I101" s="31"/>
      <c r="J101" s="31"/>
      <c r="K101" s="35"/>
    </row>
    <row r="102" spans="1:11" x14ac:dyDescent="0.3">
      <c r="C102" s="59" t="s">
        <v>19</v>
      </c>
      <c r="D102" s="54"/>
      <c r="E102" s="6"/>
      <c r="F102" s="19"/>
      <c r="G102" s="24"/>
      <c r="H102" s="24"/>
      <c r="I102" s="31"/>
      <c r="J102" s="31"/>
      <c r="K102" s="35"/>
    </row>
    <row r="103" spans="1:11" x14ac:dyDescent="0.3">
      <c r="B103" s="8" t="s">
        <v>2225</v>
      </c>
      <c r="C103" s="57" t="s">
        <v>2226</v>
      </c>
      <c r="D103" s="54" t="s">
        <v>2227</v>
      </c>
      <c r="E103" s="6" t="s">
        <v>206</v>
      </c>
      <c r="F103" s="19">
        <v>2300000</v>
      </c>
      <c r="G103" s="24">
        <v>1886.46</v>
      </c>
      <c r="H103" s="24">
        <v>1.2</v>
      </c>
      <c r="I103" s="31"/>
      <c r="J103" s="31"/>
      <c r="K103" s="35"/>
    </row>
    <row r="104" spans="1:11" x14ac:dyDescent="0.3">
      <c r="C104" s="58" t="s">
        <v>175</v>
      </c>
      <c r="D104" s="54"/>
      <c r="E104" s="6"/>
      <c r="F104" s="19"/>
      <c r="G104" s="25">
        <v>1886.46</v>
      </c>
      <c r="H104" s="25">
        <v>1.2</v>
      </c>
      <c r="I104" s="31"/>
      <c r="J104" s="31"/>
      <c r="K104" s="35"/>
    </row>
    <row r="105" spans="1:11" x14ac:dyDescent="0.3">
      <c r="C105" s="57"/>
      <c r="D105" s="54"/>
      <c r="E105" s="6"/>
      <c r="F105" s="19"/>
      <c r="G105" s="24"/>
      <c r="H105" s="24"/>
      <c r="I105" s="31"/>
      <c r="J105" s="31"/>
      <c r="K105" s="35"/>
    </row>
    <row r="106" spans="1:11" x14ac:dyDescent="0.3">
      <c r="C106" s="58" t="s">
        <v>20</v>
      </c>
      <c r="D106" s="54"/>
      <c r="E106" s="6"/>
      <c r="F106" s="19"/>
      <c r="G106" s="24" t="s">
        <v>2</v>
      </c>
      <c r="H106" s="24" t="s">
        <v>2</v>
      </c>
      <c r="I106" s="31"/>
      <c r="J106" s="31"/>
      <c r="K106" s="35"/>
    </row>
    <row r="107" spans="1:11" x14ac:dyDescent="0.3">
      <c r="C107" s="57"/>
      <c r="D107" s="54"/>
      <c r="E107" s="6"/>
      <c r="F107" s="19"/>
      <c r="G107" s="24"/>
      <c r="H107" s="24"/>
      <c r="I107" s="31"/>
      <c r="J107" s="31"/>
      <c r="K107" s="35"/>
    </row>
    <row r="108" spans="1:11" x14ac:dyDescent="0.3">
      <c r="C108" s="58" t="s">
        <v>21</v>
      </c>
      <c r="D108" s="54"/>
      <c r="E108" s="6"/>
      <c r="F108" s="19"/>
      <c r="G108" s="24" t="s">
        <v>2</v>
      </c>
      <c r="H108" s="24" t="s">
        <v>2</v>
      </c>
      <c r="I108" s="31"/>
      <c r="J108" s="31"/>
      <c r="K108" s="35"/>
    </row>
    <row r="109" spans="1:11" x14ac:dyDescent="0.3">
      <c r="C109" s="57"/>
      <c r="D109" s="54"/>
      <c r="E109" s="6"/>
      <c r="F109" s="19"/>
      <c r="G109" s="24"/>
      <c r="H109" s="24"/>
      <c r="I109" s="31"/>
      <c r="J109" s="31"/>
      <c r="K109" s="35"/>
    </row>
    <row r="110" spans="1:11" x14ac:dyDescent="0.3">
      <c r="C110" s="58" t="s">
        <v>22</v>
      </c>
      <c r="D110" s="54"/>
      <c r="E110" s="6"/>
      <c r="F110" s="19"/>
      <c r="G110" s="24" t="s">
        <v>2</v>
      </c>
      <c r="H110" s="24" t="s">
        <v>2</v>
      </c>
      <c r="I110" s="31"/>
      <c r="J110" s="31"/>
      <c r="K110" s="35"/>
    </row>
    <row r="111" spans="1:11" x14ac:dyDescent="0.3">
      <c r="C111" s="57"/>
      <c r="D111" s="54"/>
      <c r="E111" s="6"/>
      <c r="F111" s="19"/>
      <c r="G111" s="24"/>
      <c r="H111" s="24"/>
      <c r="I111" s="31"/>
      <c r="J111" s="31"/>
      <c r="K111" s="35"/>
    </row>
    <row r="112" spans="1:11" x14ac:dyDescent="0.3">
      <c r="C112" s="58" t="s">
        <v>23</v>
      </c>
      <c r="D112" s="54"/>
      <c r="E112" s="6"/>
      <c r="F112" s="19"/>
      <c r="G112" s="24" t="s">
        <v>2</v>
      </c>
      <c r="H112" s="24" t="s">
        <v>2</v>
      </c>
      <c r="I112" s="31"/>
      <c r="J112" s="31"/>
      <c r="K112" s="35"/>
    </row>
    <row r="113" spans="1:54" x14ac:dyDescent="0.3">
      <c r="C113" s="57"/>
      <c r="D113" s="54"/>
      <c r="E113" s="6"/>
      <c r="F113" s="19"/>
      <c r="G113" s="24"/>
      <c r="H113" s="24"/>
      <c r="I113" s="31"/>
      <c r="J113" s="31"/>
      <c r="K113" s="35"/>
    </row>
    <row r="114" spans="1:54" x14ac:dyDescent="0.3">
      <c r="C114" s="59" t="s">
        <v>24</v>
      </c>
      <c r="D114" s="54"/>
      <c r="E114" s="6"/>
      <c r="F114" s="19"/>
      <c r="G114" s="24"/>
      <c r="H114" s="24"/>
      <c r="I114" s="31"/>
      <c r="J114" s="31"/>
      <c r="K114" s="35"/>
    </row>
    <row r="115" spans="1:54" x14ac:dyDescent="0.3">
      <c r="B115" s="8" t="s">
        <v>187</v>
      </c>
      <c r="C115" s="57" t="s">
        <v>188</v>
      </c>
      <c r="D115" s="54"/>
      <c r="E115" s="6"/>
      <c r="F115" s="19"/>
      <c r="G115" s="24">
        <v>4088.38</v>
      </c>
      <c r="H115" s="24">
        <v>2.61</v>
      </c>
      <c r="I115" s="31"/>
      <c r="J115" s="31"/>
      <c r="K115" s="35"/>
    </row>
    <row r="116" spans="1:54" x14ac:dyDescent="0.3">
      <c r="C116" s="58" t="s">
        <v>175</v>
      </c>
      <c r="D116" s="54"/>
      <c r="E116" s="6"/>
      <c r="F116" s="19"/>
      <c r="G116" s="25">
        <v>4088.38</v>
      </c>
      <c r="H116" s="25">
        <v>2.61</v>
      </c>
      <c r="I116" s="31"/>
      <c r="J116" s="31"/>
      <c r="K116" s="35"/>
    </row>
    <row r="117" spans="1:54" x14ac:dyDescent="0.3">
      <c r="C117" s="57"/>
      <c r="D117" s="54"/>
      <c r="E117" s="6"/>
      <c r="F117" s="19"/>
      <c r="G117" s="24"/>
      <c r="H117" s="24"/>
      <c r="I117" s="31"/>
      <c r="J117" s="31"/>
      <c r="K117" s="35"/>
    </row>
    <row r="118" spans="1:54" x14ac:dyDescent="0.3">
      <c r="A118" s="10"/>
      <c r="B118" s="28"/>
      <c r="C118" s="58" t="s">
        <v>25</v>
      </c>
      <c r="D118" s="54"/>
      <c r="E118" s="6"/>
      <c r="F118" s="19"/>
      <c r="G118" s="24"/>
      <c r="H118" s="24"/>
      <c r="I118" s="31"/>
      <c r="J118" s="31"/>
      <c r="K118" s="35"/>
    </row>
    <row r="119" spans="1:54" s="2" customFormat="1" ht="13.8" x14ac:dyDescent="0.3">
      <c r="A119" s="28"/>
      <c r="B119" s="28"/>
      <c r="C119" s="57" t="s">
        <v>5128</v>
      </c>
      <c r="D119" s="54"/>
      <c r="E119" s="6"/>
      <c r="F119" s="19"/>
      <c r="G119" s="24" t="s">
        <v>2</v>
      </c>
      <c r="H119" s="24" t="s">
        <v>2</v>
      </c>
      <c r="I119" s="31"/>
      <c r="J119" s="31"/>
      <c r="K119" s="35"/>
      <c r="L119" s="3"/>
      <c r="AI119" s="3"/>
      <c r="AV119" s="3"/>
      <c r="AX119" s="3"/>
      <c r="BB119" s="3"/>
    </row>
    <row r="120" spans="1:54" x14ac:dyDescent="0.3">
      <c r="B120" s="8"/>
      <c r="C120" s="57" t="s">
        <v>189</v>
      </c>
      <c r="D120" s="54"/>
      <c r="E120" s="6"/>
      <c r="F120" s="19"/>
      <c r="G120" s="24">
        <v>-401.54</v>
      </c>
      <c r="H120" s="24">
        <v>-0.26</v>
      </c>
      <c r="I120" s="31"/>
      <c r="J120" s="31"/>
      <c r="K120" s="35"/>
    </row>
    <row r="121" spans="1:54" x14ac:dyDescent="0.3">
      <c r="C121" s="58" t="s">
        <v>175</v>
      </c>
      <c r="D121" s="54"/>
      <c r="E121" s="6"/>
      <c r="F121" s="19"/>
      <c r="G121" s="25">
        <v>-401.54</v>
      </c>
      <c r="H121" s="25">
        <v>-0.26</v>
      </c>
      <c r="I121" s="31"/>
      <c r="J121" s="31"/>
      <c r="K121" s="35"/>
    </row>
    <row r="122" spans="1:54" x14ac:dyDescent="0.3">
      <c r="C122" s="57"/>
      <c r="D122" s="54"/>
      <c r="E122" s="6"/>
      <c r="F122" s="19"/>
      <c r="G122" s="24"/>
      <c r="H122" s="24"/>
      <c r="I122" s="31"/>
      <c r="J122" s="31"/>
      <c r="K122" s="35"/>
    </row>
    <row r="123" spans="1:54" x14ac:dyDescent="0.3">
      <c r="C123" s="60" t="s">
        <v>190</v>
      </c>
      <c r="D123" s="55"/>
      <c r="E123" s="5"/>
      <c r="F123" s="20"/>
      <c r="G123" s="26">
        <v>156679.76999999999</v>
      </c>
      <c r="H123" s="26">
        <v>100</v>
      </c>
      <c r="I123" s="32"/>
      <c r="J123" s="32"/>
      <c r="K123" s="36"/>
    </row>
    <row r="126" spans="1:54" x14ac:dyDescent="0.3">
      <c r="C126" s="1" t="s">
        <v>191</v>
      </c>
    </row>
    <row r="127" spans="1:54" x14ac:dyDescent="0.3">
      <c r="C127" s="37" t="s">
        <v>192</v>
      </c>
      <c r="D127" s="37"/>
      <c r="E127" s="37"/>
      <c r="F127" s="37"/>
      <c r="G127" s="37"/>
      <c r="H127" s="37"/>
      <c r="I127" s="37"/>
      <c r="J127" s="37"/>
      <c r="K127" s="37"/>
    </row>
    <row r="128" spans="1:54" x14ac:dyDescent="0.3">
      <c r="C128" s="2" t="s">
        <v>193</v>
      </c>
    </row>
    <row r="129" spans="3:11" x14ac:dyDescent="0.3">
      <c r="C129" s="2" t="s">
        <v>194</v>
      </c>
    </row>
    <row r="130" spans="3:11" ht="30" customHeight="1" x14ac:dyDescent="0.3">
      <c r="C130" s="82" t="s">
        <v>195</v>
      </c>
      <c r="D130" s="83"/>
      <c r="E130" s="83"/>
      <c r="F130" s="83"/>
      <c r="G130" s="83"/>
      <c r="H130" s="83"/>
      <c r="I130" s="83"/>
      <c r="J130" s="83"/>
      <c r="K130" s="83"/>
    </row>
    <row r="131" spans="3:11" x14ac:dyDescent="0.3">
      <c r="C131" s="2" t="s">
        <v>196</v>
      </c>
    </row>
    <row r="132" spans="3:11" ht="42" customHeight="1" x14ac:dyDescent="0.3">
      <c r="C132" s="84" t="s">
        <v>5191</v>
      </c>
      <c r="D132" s="84"/>
      <c r="E132" s="84"/>
      <c r="F132" s="84"/>
      <c r="G132" s="84"/>
      <c r="H132" s="84"/>
      <c r="I132" s="84"/>
      <c r="J132" s="84"/>
      <c r="K132" s="84"/>
    </row>
    <row r="134" spans="3:11" x14ac:dyDescent="0.3">
      <c r="C134" s="1" t="s">
        <v>5237</v>
      </c>
      <c r="E134" s="80" t="s">
        <v>5238</v>
      </c>
    </row>
    <row r="135" spans="3:11" x14ac:dyDescent="0.3">
      <c r="E135" s="2" t="s">
        <v>5243</v>
      </c>
    </row>
  </sheetData>
  <mergeCells count="2">
    <mergeCell ref="C130:K130"/>
    <mergeCell ref="C132:K132"/>
  </mergeCells>
  <hyperlinks>
    <hyperlink ref="J2" location="'Index'!A1" display="'Index'!A1" xr:uid="{10BEFADB-0A04-44BB-BBDD-BDF0BE9DD053}"/>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BBDD3-9B8C-4D6F-BD65-35A83E46B7DE}">
  <sheetPr codeName="Sheet1"/>
  <dimension ref="A1:IV133"/>
  <sheetViews>
    <sheetView showGridLines="0" zoomScale="90" zoomScaleNormal="90" workbookViewId="0">
      <pane ySplit="6" topLeftCell="A12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3250</v>
      </c>
      <c r="J2" s="38" t="s">
        <v>4884</v>
      </c>
    </row>
    <row r="3" spans="1:54" ht="16.2" x14ac:dyDescent="0.35">
      <c r="C3" s="1" t="s">
        <v>28</v>
      </c>
      <c r="D3" s="21" t="s">
        <v>3251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52460</v>
      </c>
      <c r="G10" s="24">
        <v>1020.29</v>
      </c>
      <c r="H10" s="24">
        <v>3.59</v>
      </c>
      <c r="I10" s="31"/>
      <c r="J10" s="31"/>
      <c r="K10" s="35"/>
    </row>
    <row r="11" spans="1:54" x14ac:dyDescent="0.3">
      <c r="B11" s="8" t="s">
        <v>44</v>
      </c>
      <c r="C11" s="57" t="s">
        <v>45</v>
      </c>
      <c r="D11" s="54" t="s">
        <v>46</v>
      </c>
      <c r="E11" s="6" t="s">
        <v>43</v>
      </c>
      <c r="F11" s="19">
        <v>51600</v>
      </c>
      <c r="G11" s="24">
        <v>746.03</v>
      </c>
      <c r="H11" s="24">
        <v>2.62</v>
      </c>
      <c r="I11" s="31"/>
      <c r="J11" s="31"/>
      <c r="K11" s="35"/>
    </row>
    <row r="12" spans="1:54" x14ac:dyDescent="0.3">
      <c r="B12" s="8" t="s">
        <v>64</v>
      </c>
      <c r="C12" s="57" t="s">
        <v>65</v>
      </c>
      <c r="D12" s="54" t="s">
        <v>66</v>
      </c>
      <c r="E12" s="6" t="s">
        <v>67</v>
      </c>
      <c r="F12" s="19">
        <v>47000</v>
      </c>
      <c r="G12" s="24">
        <v>667.82</v>
      </c>
      <c r="H12" s="24">
        <v>2.35</v>
      </c>
      <c r="I12" s="31"/>
      <c r="J12" s="31"/>
      <c r="K12" s="35"/>
    </row>
    <row r="13" spans="1:54" x14ac:dyDescent="0.3">
      <c r="B13" s="8" t="s">
        <v>47</v>
      </c>
      <c r="C13" s="57" t="s">
        <v>48</v>
      </c>
      <c r="D13" s="54" t="s">
        <v>49</v>
      </c>
      <c r="E13" s="6" t="s">
        <v>50</v>
      </c>
      <c r="F13" s="19">
        <v>31250</v>
      </c>
      <c r="G13" s="24">
        <v>488.34</v>
      </c>
      <c r="H13" s="24">
        <v>1.72</v>
      </c>
      <c r="I13" s="31"/>
      <c r="J13" s="31"/>
      <c r="K13" s="35"/>
    </row>
    <row r="14" spans="1:54" x14ac:dyDescent="0.3">
      <c r="B14" s="8" t="s">
        <v>54</v>
      </c>
      <c r="C14" s="57" t="s">
        <v>55</v>
      </c>
      <c r="D14" s="54" t="s">
        <v>56</v>
      </c>
      <c r="E14" s="6" t="s">
        <v>57</v>
      </c>
      <c r="F14" s="19">
        <v>12545</v>
      </c>
      <c r="G14" s="24">
        <v>461.04</v>
      </c>
      <c r="H14" s="24">
        <v>1.62</v>
      </c>
      <c r="I14" s="31"/>
      <c r="J14" s="31"/>
      <c r="K14" s="35"/>
    </row>
    <row r="15" spans="1:54" x14ac:dyDescent="0.3">
      <c r="B15" s="8" t="s">
        <v>68</v>
      </c>
      <c r="C15" s="57" t="s">
        <v>69</v>
      </c>
      <c r="D15" s="54" t="s">
        <v>70</v>
      </c>
      <c r="E15" s="6" t="s">
        <v>71</v>
      </c>
      <c r="F15" s="19">
        <v>3380</v>
      </c>
      <c r="G15" s="24">
        <v>416.38</v>
      </c>
      <c r="H15" s="24">
        <v>1.47</v>
      </c>
      <c r="I15" s="31"/>
      <c r="J15" s="31"/>
      <c r="K15" s="35"/>
    </row>
    <row r="16" spans="1:54" x14ac:dyDescent="0.3">
      <c r="B16" s="8" t="s">
        <v>72</v>
      </c>
      <c r="C16" s="57" t="s">
        <v>73</v>
      </c>
      <c r="D16" s="54" t="s">
        <v>74</v>
      </c>
      <c r="E16" s="6" t="s">
        <v>43</v>
      </c>
      <c r="F16" s="19">
        <v>44000</v>
      </c>
      <c r="G16" s="24">
        <v>357.41</v>
      </c>
      <c r="H16" s="24">
        <v>1.26</v>
      </c>
      <c r="I16" s="31"/>
      <c r="J16" s="31"/>
      <c r="K16" s="35"/>
    </row>
    <row r="17" spans="2:11" x14ac:dyDescent="0.3">
      <c r="B17" s="8" t="s">
        <v>51</v>
      </c>
      <c r="C17" s="57" t="s">
        <v>52</v>
      </c>
      <c r="D17" s="54" t="s">
        <v>53</v>
      </c>
      <c r="E17" s="6" t="s">
        <v>43</v>
      </c>
      <c r="F17" s="19">
        <v>27300</v>
      </c>
      <c r="G17" s="24">
        <v>325.47000000000003</v>
      </c>
      <c r="H17" s="24">
        <v>1.1499999999999999</v>
      </c>
      <c r="I17" s="31"/>
      <c r="J17" s="31"/>
      <c r="K17" s="35"/>
    </row>
    <row r="18" spans="2:11" x14ac:dyDescent="0.3">
      <c r="B18" s="8" t="s">
        <v>75</v>
      </c>
      <c r="C18" s="57" t="s">
        <v>76</v>
      </c>
      <c r="D18" s="54" t="s">
        <v>77</v>
      </c>
      <c r="E18" s="6" t="s">
        <v>78</v>
      </c>
      <c r="F18" s="19">
        <v>2850</v>
      </c>
      <c r="G18" s="24">
        <v>319.49</v>
      </c>
      <c r="H18" s="24">
        <v>1.1200000000000001</v>
      </c>
      <c r="I18" s="31"/>
      <c r="J18" s="31"/>
      <c r="K18" s="35"/>
    </row>
    <row r="19" spans="2:11" x14ac:dyDescent="0.3">
      <c r="B19" s="8" t="s">
        <v>61</v>
      </c>
      <c r="C19" s="57" t="s">
        <v>62</v>
      </c>
      <c r="D19" s="54" t="s">
        <v>63</v>
      </c>
      <c r="E19" s="6" t="s">
        <v>50</v>
      </c>
      <c r="F19" s="19">
        <v>9150</v>
      </c>
      <c r="G19" s="24">
        <v>316.89999999999998</v>
      </c>
      <c r="H19" s="24">
        <v>1.1200000000000001</v>
      </c>
      <c r="I19" s="31"/>
      <c r="J19" s="31"/>
      <c r="K19" s="35"/>
    </row>
    <row r="20" spans="2:11" x14ac:dyDescent="0.3">
      <c r="B20" s="8" t="s">
        <v>58</v>
      </c>
      <c r="C20" s="57" t="s">
        <v>59</v>
      </c>
      <c r="D20" s="54" t="s">
        <v>60</v>
      </c>
      <c r="E20" s="6" t="s">
        <v>43</v>
      </c>
      <c r="F20" s="19">
        <v>14000</v>
      </c>
      <c r="G20" s="24">
        <v>290.45999999999998</v>
      </c>
      <c r="H20" s="24">
        <v>1.02</v>
      </c>
      <c r="I20" s="31"/>
      <c r="J20" s="31"/>
      <c r="K20" s="35"/>
    </row>
    <row r="21" spans="2:11" x14ac:dyDescent="0.3">
      <c r="B21" s="8" t="s">
        <v>87</v>
      </c>
      <c r="C21" s="57" t="s">
        <v>88</v>
      </c>
      <c r="D21" s="54" t="s">
        <v>89</v>
      </c>
      <c r="E21" s="6" t="s">
        <v>90</v>
      </c>
      <c r="F21" s="19">
        <v>4200</v>
      </c>
      <c r="G21" s="24">
        <v>277.7</v>
      </c>
      <c r="H21" s="24">
        <v>0.98</v>
      </c>
      <c r="I21" s="31"/>
      <c r="J21" s="31"/>
      <c r="K21" s="35"/>
    </row>
    <row r="22" spans="2:11" x14ac:dyDescent="0.3">
      <c r="B22" s="8" t="s">
        <v>134</v>
      </c>
      <c r="C22" s="57" t="s">
        <v>135</v>
      </c>
      <c r="D22" s="54" t="s">
        <v>136</v>
      </c>
      <c r="E22" s="6" t="s">
        <v>137</v>
      </c>
      <c r="F22" s="19">
        <v>6300</v>
      </c>
      <c r="G22" s="24">
        <v>263.89</v>
      </c>
      <c r="H22" s="24">
        <v>0.93</v>
      </c>
      <c r="I22" s="31"/>
      <c r="J22" s="31"/>
      <c r="K22" s="35"/>
    </row>
    <row r="23" spans="2:11" x14ac:dyDescent="0.3">
      <c r="B23" s="8" t="s">
        <v>3235</v>
      </c>
      <c r="C23" s="57" t="s">
        <v>3236</v>
      </c>
      <c r="D23" s="54" t="s">
        <v>3237</v>
      </c>
      <c r="E23" s="6" t="s">
        <v>137</v>
      </c>
      <c r="F23" s="19">
        <v>10100</v>
      </c>
      <c r="G23" s="24">
        <v>245.61</v>
      </c>
      <c r="H23" s="24">
        <v>0.86</v>
      </c>
      <c r="I23" s="31"/>
      <c r="J23" s="31"/>
      <c r="K23" s="35"/>
    </row>
    <row r="24" spans="2:11" x14ac:dyDescent="0.3">
      <c r="B24" s="8" t="s">
        <v>210</v>
      </c>
      <c r="C24" s="57" t="s">
        <v>211</v>
      </c>
      <c r="D24" s="54" t="s">
        <v>212</v>
      </c>
      <c r="E24" s="6" t="s">
        <v>90</v>
      </c>
      <c r="F24" s="19">
        <v>795</v>
      </c>
      <c r="G24" s="24">
        <v>242.12</v>
      </c>
      <c r="H24" s="24">
        <v>0.85</v>
      </c>
      <c r="I24" s="31"/>
      <c r="J24" s="31"/>
      <c r="K24" s="35"/>
    </row>
    <row r="25" spans="2:11" x14ac:dyDescent="0.3">
      <c r="B25" s="8" t="s">
        <v>144</v>
      </c>
      <c r="C25" s="57" t="s">
        <v>145</v>
      </c>
      <c r="D25" s="54" t="s">
        <v>146</v>
      </c>
      <c r="E25" s="6" t="s">
        <v>147</v>
      </c>
      <c r="F25" s="19">
        <v>36800</v>
      </c>
      <c r="G25" s="24">
        <v>241.24</v>
      </c>
      <c r="H25" s="24">
        <v>0.85</v>
      </c>
      <c r="I25" s="31"/>
      <c r="J25" s="31"/>
      <c r="K25" s="35"/>
    </row>
    <row r="26" spans="2:11" x14ac:dyDescent="0.3">
      <c r="B26" s="8" t="s">
        <v>120</v>
      </c>
      <c r="C26" s="57" t="s">
        <v>121</v>
      </c>
      <c r="D26" s="54" t="s">
        <v>122</v>
      </c>
      <c r="E26" s="6" t="s">
        <v>123</v>
      </c>
      <c r="F26" s="19">
        <v>7430</v>
      </c>
      <c r="G26" s="24">
        <v>232.16</v>
      </c>
      <c r="H26" s="24">
        <v>0.82</v>
      </c>
      <c r="I26" s="31"/>
      <c r="J26" s="31"/>
      <c r="K26" s="35"/>
    </row>
    <row r="27" spans="2:11" x14ac:dyDescent="0.3">
      <c r="B27" s="8" t="s">
        <v>148</v>
      </c>
      <c r="C27" s="57" t="s">
        <v>149</v>
      </c>
      <c r="D27" s="54" t="s">
        <v>150</v>
      </c>
      <c r="E27" s="6" t="s">
        <v>151</v>
      </c>
      <c r="F27" s="19">
        <v>22000</v>
      </c>
      <c r="G27" s="24">
        <v>228.75</v>
      </c>
      <c r="H27" s="24">
        <v>0.8</v>
      </c>
      <c r="I27" s="31"/>
      <c r="J27" s="31"/>
      <c r="K27" s="35"/>
    </row>
    <row r="28" spans="2:11" x14ac:dyDescent="0.3">
      <c r="B28" s="8" t="s">
        <v>104</v>
      </c>
      <c r="C28" s="57" t="s">
        <v>105</v>
      </c>
      <c r="D28" s="54" t="s">
        <v>106</v>
      </c>
      <c r="E28" s="6" t="s">
        <v>107</v>
      </c>
      <c r="F28" s="19">
        <v>34800</v>
      </c>
      <c r="G28" s="24">
        <v>220.46</v>
      </c>
      <c r="H28" s="24">
        <v>0.78</v>
      </c>
      <c r="I28" s="31"/>
      <c r="J28" s="31"/>
      <c r="K28" s="35"/>
    </row>
    <row r="29" spans="2:11" x14ac:dyDescent="0.3">
      <c r="B29" s="8" t="s">
        <v>79</v>
      </c>
      <c r="C29" s="57" t="s">
        <v>80</v>
      </c>
      <c r="D29" s="54" t="s">
        <v>81</v>
      </c>
      <c r="E29" s="6" t="s">
        <v>82</v>
      </c>
      <c r="F29" s="19">
        <v>27000</v>
      </c>
      <c r="G29" s="24">
        <v>209.75</v>
      </c>
      <c r="H29" s="24">
        <v>0.74</v>
      </c>
      <c r="I29" s="31"/>
      <c r="J29" s="31"/>
      <c r="K29" s="35"/>
    </row>
    <row r="30" spans="2:11" x14ac:dyDescent="0.3">
      <c r="B30" s="8" t="s">
        <v>116</v>
      </c>
      <c r="C30" s="57" t="s">
        <v>117</v>
      </c>
      <c r="D30" s="54" t="s">
        <v>118</v>
      </c>
      <c r="E30" s="6" t="s">
        <v>119</v>
      </c>
      <c r="F30" s="19">
        <v>69000</v>
      </c>
      <c r="G30" s="24">
        <v>199.93</v>
      </c>
      <c r="H30" s="24">
        <v>0.7</v>
      </c>
      <c r="I30" s="31"/>
      <c r="J30" s="31"/>
      <c r="K30" s="35"/>
    </row>
    <row r="31" spans="2:11" x14ac:dyDescent="0.3">
      <c r="B31" s="8" t="s">
        <v>244</v>
      </c>
      <c r="C31" s="57" t="s">
        <v>245</v>
      </c>
      <c r="D31" s="54" t="s">
        <v>246</v>
      </c>
      <c r="E31" s="6" t="s">
        <v>137</v>
      </c>
      <c r="F31" s="19">
        <v>1350</v>
      </c>
      <c r="G31" s="24">
        <v>180.47</v>
      </c>
      <c r="H31" s="24">
        <v>0.63</v>
      </c>
      <c r="I31" s="31"/>
      <c r="J31" s="31"/>
      <c r="K31" s="35"/>
    </row>
    <row r="32" spans="2:11" x14ac:dyDescent="0.3">
      <c r="B32" s="8" t="s">
        <v>112</v>
      </c>
      <c r="C32" s="57" t="s">
        <v>113</v>
      </c>
      <c r="D32" s="54" t="s">
        <v>114</v>
      </c>
      <c r="E32" s="6" t="s">
        <v>115</v>
      </c>
      <c r="F32" s="19">
        <v>4050</v>
      </c>
      <c r="G32" s="24">
        <v>176.89</v>
      </c>
      <c r="H32" s="24">
        <v>0.62</v>
      </c>
      <c r="I32" s="31"/>
      <c r="J32" s="31"/>
      <c r="K32" s="35"/>
    </row>
    <row r="33" spans="2:11" x14ac:dyDescent="0.3">
      <c r="B33" s="8" t="s">
        <v>101</v>
      </c>
      <c r="C33" s="57" t="s">
        <v>102</v>
      </c>
      <c r="D33" s="54" t="s">
        <v>103</v>
      </c>
      <c r="E33" s="6" t="s">
        <v>71</v>
      </c>
      <c r="F33" s="19">
        <v>6100</v>
      </c>
      <c r="G33" s="24">
        <v>169.63</v>
      </c>
      <c r="H33" s="24">
        <v>0.6</v>
      </c>
      <c r="I33" s="31"/>
      <c r="J33" s="31"/>
      <c r="K33" s="35"/>
    </row>
    <row r="34" spans="2:11" x14ac:dyDescent="0.3">
      <c r="B34" s="8" t="s">
        <v>440</v>
      </c>
      <c r="C34" s="57" t="s">
        <v>441</v>
      </c>
      <c r="D34" s="54" t="s">
        <v>442</v>
      </c>
      <c r="E34" s="6" t="s">
        <v>123</v>
      </c>
      <c r="F34" s="19">
        <v>9309</v>
      </c>
      <c r="G34" s="24">
        <v>167.25</v>
      </c>
      <c r="H34" s="24">
        <v>0.59</v>
      </c>
      <c r="I34" s="31"/>
      <c r="J34" s="31"/>
      <c r="K34" s="35"/>
    </row>
    <row r="35" spans="2:11" x14ac:dyDescent="0.3">
      <c r="B35" s="8" t="s">
        <v>83</v>
      </c>
      <c r="C35" s="57" t="s">
        <v>84</v>
      </c>
      <c r="D35" s="54" t="s">
        <v>85</v>
      </c>
      <c r="E35" s="6" t="s">
        <v>86</v>
      </c>
      <c r="F35" s="19">
        <v>9900</v>
      </c>
      <c r="G35" s="24">
        <v>158.5</v>
      </c>
      <c r="H35" s="24">
        <v>0.56000000000000005</v>
      </c>
      <c r="I35" s="31"/>
      <c r="J35" s="31"/>
      <c r="K35" s="35"/>
    </row>
    <row r="36" spans="2:11" x14ac:dyDescent="0.3">
      <c r="B36" s="8" t="s">
        <v>297</v>
      </c>
      <c r="C36" s="57" t="s">
        <v>298</v>
      </c>
      <c r="D36" s="54" t="s">
        <v>299</v>
      </c>
      <c r="E36" s="6" t="s">
        <v>287</v>
      </c>
      <c r="F36" s="19">
        <v>400</v>
      </c>
      <c r="G36" s="24">
        <v>154.12</v>
      </c>
      <c r="H36" s="24">
        <v>0.54</v>
      </c>
      <c r="I36" s="31"/>
      <c r="J36" s="31"/>
      <c r="K36" s="35"/>
    </row>
    <row r="37" spans="2:11" x14ac:dyDescent="0.3">
      <c r="B37" s="8" t="s">
        <v>108</v>
      </c>
      <c r="C37" s="57" t="s">
        <v>109</v>
      </c>
      <c r="D37" s="54" t="s">
        <v>110</v>
      </c>
      <c r="E37" s="6" t="s">
        <v>111</v>
      </c>
      <c r="F37" s="19">
        <v>320</v>
      </c>
      <c r="G37" s="24">
        <v>148.41999999999999</v>
      </c>
      <c r="H37" s="24">
        <v>0.52</v>
      </c>
      <c r="I37" s="31"/>
      <c r="J37" s="31"/>
      <c r="K37" s="35"/>
    </row>
    <row r="38" spans="2:11" x14ac:dyDescent="0.3">
      <c r="B38" s="8" t="s">
        <v>1776</v>
      </c>
      <c r="C38" s="57" t="s">
        <v>1777</v>
      </c>
      <c r="D38" s="54" t="s">
        <v>1778</v>
      </c>
      <c r="E38" s="6" t="s">
        <v>489</v>
      </c>
      <c r="F38" s="19">
        <v>25000</v>
      </c>
      <c r="G38" s="24">
        <v>147.58000000000001</v>
      </c>
      <c r="H38" s="24">
        <v>0.52</v>
      </c>
      <c r="I38" s="31"/>
      <c r="J38" s="31"/>
      <c r="K38" s="35"/>
    </row>
    <row r="39" spans="2:11" x14ac:dyDescent="0.3">
      <c r="B39" s="8" t="s">
        <v>2233</v>
      </c>
      <c r="C39" s="57" t="s">
        <v>2234</v>
      </c>
      <c r="D39" s="54" t="s">
        <v>2235</v>
      </c>
      <c r="E39" s="6" t="s">
        <v>159</v>
      </c>
      <c r="F39" s="19">
        <v>17500</v>
      </c>
      <c r="G39" s="24">
        <v>139.62</v>
      </c>
      <c r="H39" s="24">
        <v>0.49</v>
      </c>
      <c r="I39" s="31"/>
      <c r="J39" s="31"/>
      <c r="K39" s="35"/>
    </row>
    <row r="40" spans="2:11" x14ac:dyDescent="0.3">
      <c r="B40" s="8" t="s">
        <v>141</v>
      </c>
      <c r="C40" s="57" t="s">
        <v>142</v>
      </c>
      <c r="D40" s="54" t="s">
        <v>143</v>
      </c>
      <c r="E40" s="6" t="s">
        <v>137</v>
      </c>
      <c r="F40" s="19">
        <v>25500</v>
      </c>
      <c r="G40" s="24">
        <v>138.71</v>
      </c>
      <c r="H40" s="24">
        <v>0.49</v>
      </c>
      <c r="I40" s="31"/>
      <c r="J40" s="31"/>
      <c r="K40" s="35"/>
    </row>
    <row r="41" spans="2:11" x14ac:dyDescent="0.3">
      <c r="B41" s="8" t="s">
        <v>94</v>
      </c>
      <c r="C41" s="57" t="s">
        <v>95</v>
      </c>
      <c r="D41" s="54" t="s">
        <v>96</v>
      </c>
      <c r="E41" s="6" t="s">
        <v>50</v>
      </c>
      <c r="F41" s="19">
        <v>2500</v>
      </c>
      <c r="G41" s="24">
        <v>126.72</v>
      </c>
      <c r="H41" s="24">
        <v>0.45</v>
      </c>
      <c r="I41" s="31"/>
      <c r="J41" s="31"/>
      <c r="K41" s="35"/>
    </row>
    <row r="42" spans="2:11" x14ac:dyDescent="0.3">
      <c r="B42" s="8" t="s">
        <v>515</v>
      </c>
      <c r="C42" s="57" t="s">
        <v>516</v>
      </c>
      <c r="D42" s="54" t="s">
        <v>517</v>
      </c>
      <c r="E42" s="6" t="s">
        <v>318</v>
      </c>
      <c r="F42" s="19">
        <v>2900</v>
      </c>
      <c r="G42" s="24">
        <v>123.57</v>
      </c>
      <c r="H42" s="24">
        <v>0.43</v>
      </c>
      <c r="I42" s="31"/>
      <c r="J42" s="31"/>
      <c r="K42" s="35"/>
    </row>
    <row r="43" spans="2:11" x14ac:dyDescent="0.3">
      <c r="B43" s="8" t="s">
        <v>152</v>
      </c>
      <c r="C43" s="57" t="s">
        <v>153</v>
      </c>
      <c r="D43" s="54" t="s">
        <v>154</v>
      </c>
      <c r="E43" s="6" t="s">
        <v>155</v>
      </c>
      <c r="F43" s="19">
        <v>4400</v>
      </c>
      <c r="G43" s="24">
        <v>122.61</v>
      </c>
      <c r="H43" s="24">
        <v>0.43</v>
      </c>
      <c r="I43" s="31"/>
      <c r="J43" s="31"/>
      <c r="K43" s="35"/>
    </row>
    <row r="44" spans="2:11" x14ac:dyDescent="0.3">
      <c r="B44" s="8" t="s">
        <v>571</v>
      </c>
      <c r="C44" s="57" t="s">
        <v>572</v>
      </c>
      <c r="D44" s="54" t="s">
        <v>573</v>
      </c>
      <c r="E44" s="6" t="s">
        <v>82</v>
      </c>
      <c r="F44" s="19">
        <v>6400</v>
      </c>
      <c r="G44" s="24">
        <v>120.03</v>
      </c>
      <c r="H44" s="24">
        <v>0.42</v>
      </c>
      <c r="I44" s="31"/>
      <c r="J44" s="31"/>
      <c r="K44" s="35"/>
    </row>
    <row r="45" spans="2:11" x14ac:dyDescent="0.3">
      <c r="B45" s="8" t="s">
        <v>405</v>
      </c>
      <c r="C45" s="57" t="s">
        <v>406</v>
      </c>
      <c r="D45" s="54" t="s">
        <v>407</v>
      </c>
      <c r="E45" s="6" t="s">
        <v>123</v>
      </c>
      <c r="F45" s="19">
        <v>3399</v>
      </c>
      <c r="G45" s="24">
        <v>118.89</v>
      </c>
      <c r="H45" s="24">
        <v>0.42</v>
      </c>
      <c r="I45" s="31"/>
      <c r="J45" s="31"/>
      <c r="K45" s="35"/>
    </row>
    <row r="46" spans="2:11" x14ac:dyDescent="0.3">
      <c r="B46" s="8" t="s">
        <v>812</v>
      </c>
      <c r="C46" s="57" t="s">
        <v>813</v>
      </c>
      <c r="D46" s="54" t="s">
        <v>814</v>
      </c>
      <c r="E46" s="6" t="s">
        <v>151</v>
      </c>
      <c r="F46" s="19">
        <v>1497</v>
      </c>
      <c r="G46" s="24">
        <v>118.5</v>
      </c>
      <c r="H46" s="24">
        <v>0.42</v>
      </c>
      <c r="I46" s="31"/>
      <c r="J46" s="31"/>
      <c r="K46" s="35"/>
    </row>
    <row r="47" spans="2:11" x14ac:dyDescent="0.3">
      <c r="B47" s="8" t="s">
        <v>160</v>
      </c>
      <c r="C47" s="57" t="s">
        <v>161</v>
      </c>
      <c r="D47" s="54" t="s">
        <v>162</v>
      </c>
      <c r="E47" s="6" t="s">
        <v>163</v>
      </c>
      <c r="F47" s="19">
        <v>55392</v>
      </c>
      <c r="G47" s="24">
        <v>112.59</v>
      </c>
      <c r="H47" s="24">
        <v>0.4</v>
      </c>
      <c r="I47" s="31"/>
      <c r="J47" s="31"/>
      <c r="K47" s="35"/>
    </row>
    <row r="48" spans="2:11" x14ac:dyDescent="0.3">
      <c r="B48" s="8" t="s">
        <v>203</v>
      </c>
      <c r="C48" s="57" t="s">
        <v>204</v>
      </c>
      <c r="D48" s="54" t="s">
        <v>205</v>
      </c>
      <c r="E48" s="6" t="s">
        <v>206</v>
      </c>
      <c r="F48" s="19">
        <v>2300</v>
      </c>
      <c r="G48" s="24">
        <v>110.01</v>
      </c>
      <c r="H48" s="24">
        <v>0.39</v>
      </c>
      <c r="I48" s="31"/>
      <c r="J48" s="31"/>
      <c r="K48" s="35"/>
    </row>
    <row r="49" spans="1:11" x14ac:dyDescent="0.3">
      <c r="B49" s="8" t="s">
        <v>131</v>
      </c>
      <c r="C49" s="57" t="s">
        <v>132</v>
      </c>
      <c r="D49" s="54" t="s">
        <v>133</v>
      </c>
      <c r="E49" s="6" t="s">
        <v>127</v>
      </c>
      <c r="F49" s="19">
        <v>1728</v>
      </c>
      <c r="G49" s="24">
        <v>103.18</v>
      </c>
      <c r="H49" s="24">
        <v>0.36</v>
      </c>
      <c r="I49" s="31"/>
      <c r="J49" s="31"/>
      <c r="K49" s="35"/>
    </row>
    <row r="50" spans="1:11" x14ac:dyDescent="0.3">
      <c r="B50" s="8" t="s">
        <v>2770</v>
      </c>
      <c r="C50" s="57" t="s">
        <v>1163</v>
      </c>
      <c r="D50" s="54" t="s">
        <v>2771</v>
      </c>
      <c r="E50" s="6" t="s">
        <v>147</v>
      </c>
      <c r="F50" s="19">
        <v>11000</v>
      </c>
      <c r="G50" s="24">
        <v>100.95</v>
      </c>
      <c r="H50" s="24">
        <v>0.36</v>
      </c>
      <c r="I50" s="31"/>
      <c r="J50" s="31"/>
      <c r="K50" s="35"/>
    </row>
    <row r="51" spans="1:11" x14ac:dyDescent="0.3">
      <c r="B51" s="8" t="s">
        <v>512</v>
      </c>
      <c r="C51" s="57" t="s">
        <v>513</v>
      </c>
      <c r="D51" s="54" t="s">
        <v>514</v>
      </c>
      <c r="E51" s="6" t="s">
        <v>123</v>
      </c>
      <c r="F51" s="19">
        <v>1950</v>
      </c>
      <c r="G51" s="24">
        <v>98.04</v>
      </c>
      <c r="H51" s="24">
        <v>0.34</v>
      </c>
      <c r="I51" s="31"/>
      <c r="J51" s="31"/>
      <c r="K51" s="35"/>
    </row>
    <row r="52" spans="1:11" x14ac:dyDescent="0.3">
      <c r="B52" s="8" t="s">
        <v>994</v>
      </c>
      <c r="C52" s="57" t="s">
        <v>995</v>
      </c>
      <c r="D52" s="54" t="s">
        <v>996</v>
      </c>
      <c r="E52" s="6" t="s">
        <v>123</v>
      </c>
      <c r="F52" s="19">
        <v>9300</v>
      </c>
      <c r="G52" s="24">
        <v>92.24</v>
      </c>
      <c r="H52" s="24">
        <v>0.32</v>
      </c>
      <c r="I52" s="31"/>
      <c r="J52" s="31"/>
      <c r="K52" s="35"/>
    </row>
    <row r="53" spans="1:11" x14ac:dyDescent="0.3">
      <c r="B53" s="8" t="s">
        <v>128</v>
      </c>
      <c r="C53" s="57" t="s">
        <v>129</v>
      </c>
      <c r="D53" s="54" t="s">
        <v>130</v>
      </c>
      <c r="E53" s="6" t="s">
        <v>127</v>
      </c>
      <c r="F53" s="19">
        <v>2700</v>
      </c>
      <c r="G53" s="24">
        <v>91.48</v>
      </c>
      <c r="H53" s="24">
        <v>0.32</v>
      </c>
      <c r="I53" s="31"/>
      <c r="J53" s="31"/>
      <c r="K53" s="35"/>
    </row>
    <row r="54" spans="1:11" x14ac:dyDescent="0.3">
      <c r="B54" s="8" t="s">
        <v>1091</v>
      </c>
      <c r="C54" s="57" t="s">
        <v>1092</v>
      </c>
      <c r="D54" s="54" t="s">
        <v>1093</v>
      </c>
      <c r="E54" s="6" t="s">
        <v>287</v>
      </c>
      <c r="F54" s="19">
        <v>8339</v>
      </c>
      <c r="G54" s="24">
        <v>82.49</v>
      </c>
      <c r="H54" s="24">
        <v>0.28999999999999998</v>
      </c>
      <c r="I54" s="31"/>
      <c r="J54" s="31"/>
      <c r="K54" s="35"/>
    </row>
    <row r="55" spans="1:11" x14ac:dyDescent="0.3">
      <c r="B55" s="8" t="s">
        <v>303</v>
      </c>
      <c r="C55" s="57" t="s">
        <v>304</v>
      </c>
      <c r="D55" s="54" t="s">
        <v>305</v>
      </c>
      <c r="E55" s="6" t="s">
        <v>78</v>
      </c>
      <c r="F55" s="19">
        <v>18500</v>
      </c>
      <c r="G55" s="24">
        <v>66.2</v>
      </c>
      <c r="H55" s="24">
        <v>0.23</v>
      </c>
      <c r="I55" s="31"/>
      <c r="J55" s="31"/>
      <c r="K55" s="35"/>
    </row>
    <row r="56" spans="1:11" x14ac:dyDescent="0.3">
      <c r="B56" s="8" t="s">
        <v>3238</v>
      </c>
      <c r="C56" s="57" t="s">
        <v>3239</v>
      </c>
      <c r="D56" s="54" t="s">
        <v>3240</v>
      </c>
      <c r="E56" s="6" t="s">
        <v>847</v>
      </c>
      <c r="F56" s="19">
        <v>3100</v>
      </c>
      <c r="G56" s="24">
        <v>60.63</v>
      </c>
      <c r="H56" s="24">
        <v>0.21</v>
      </c>
      <c r="I56" s="31"/>
      <c r="J56" s="31"/>
      <c r="K56" s="35"/>
    </row>
    <row r="57" spans="1:11" x14ac:dyDescent="0.3">
      <c r="C57" s="58" t="s">
        <v>175</v>
      </c>
      <c r="D57" s="54"/>
      <c r="E57" s="6"/>
      <c r="F57" s="19"/>
      <c r="G57" s="25">
        <v>11000.56</v>
      </c>
      <c r="H57" s="25">
        <v>38.700000000000003</v>
      </c>
      <c r="I57" s="31"/>
      <c r="J57" s="31"/>
      <c r="K57" s="35"/>
    </row>
    <row r="58" spans="1:11" x14ac:dyDescent="0.3">
      <c r="C58" s="57"/>
      <c r="D58" s="54"/>
      <c r="E58" s="6"/>
      <c r="F58" s="19"/>
      <c r="G58" s="24"/>
      <c r="H58" s="24"/>
      <c r="I58" s="31"/>
      <c r="J58" s="31"/>
      <c r="K58" s="35"/>
    </row>
    <row r="59" spans="1:11" x14ac:dyDescent="0.3">
      <c r="C59" s="58" t="s">
        <v>3</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4</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5</v>
      </c>
      <c r="D63" s="54"/>
      <c r="E63" s="6"/>
      <c r="F63" s="19"/>
      <c r="G63" s="24"/>
      <c r="H63" s="24"/>
      <c r="I63" s="31"/>
      <c r="J63" s="31"/>
      <c r="K63" s="35"/>
    </row>
    <row r="64" spans="1:11" x14ac:dyDescent="0.3">
      <c r="C64" s="59" t="s">
        <v>6</v>
      </c>
      <c r="D64" s="54"/>
      <c r="E64" s="6"/>
      <c r="F64" s="19"/>
      <c r="G64" s="24"/>
      <c r="H64" s="24"/>
      <c r="I64" s="31"/>
      <c r="J64" s="31"/>
      <c r="K64" s="35"/>
    </row>
    <row r="65" spans="2:11" x14ac:dyDescent="0.3">
      <c r="B65" s="8" t="s">
        <v>3252</v>
      </c>
      <c r="C65" s="57" t="s">
        <v>3085</v>
      </c>
      <c r="D65" s="54" t="s">
        <v>3253</v>
      </c>
      <c r="E65" s="6" t="s">
        <v>3087</v>
      </c>
      <c r="F65" s="19">
        <v>100</v>
      </c>
      <c r="G65" s="24">
        <v>1051.32</v>
      </c>
      <c r="H65" s="24">
        <v>3.7</v>
      </c>
      <c r="I65" s="31">
        <v>6.9550000000000001</v>
      </c>
      <c r="J65" s="31"/>
      <c r="K65" s="35" t="s">
        <v>598</v>
      </c>
    </row>
    <row r="66" spans="2:11" x14ac:dyDescent="0.3">
      <c r="B66" s="8" t="s">
        <v>688</v>
      </c>
      <c r="C66" s="57" t="s">
        <v>229</v>
      </c>
      <c r="D66" s="54" t="s">
        <v>689</v>
      </c>
      <c r="E66" s="6" t="s">
        <v>613</v>
      </c>
      <c r="F66" s="19">
        <v>500</v>
      </c>
      <c r="G66" s="24">
        <v>530.96</v>
      </c>
      <c r="H66" s="24">
        <v>1.87</v>
      </c>
      <c r="I66" s="31">
        <v>7.3388</v>
      </c>
      <c r="J66" s="31"/>
      <c r="K66" s="35" t="s">
        <v>598</v>
      </c>
    </row>
    <row r="67" spans="2:11" x14ac:dyDescent="0.3">
      <c r="B67" s="8" t="s">
        <v>3254</v>
      </c>
      <c r="C67" s="57" t="s">
        <v>633</v>
      </c>
      <c r="D67" s="54" t="s">
        <v>3255</v>
      </c>
      <c r="E67" s="6" t="s">
        <v>597</v>
      </c>
      <c r="F67" s="19">
        <v>500</v>
      </c>
      <c r="G67" s="24">
        <v>527.39</v>
      </c>
      <c r="H67" s="24">
        <v>1.86</v>
      </c>
      <c r="I67" s="31">
        <v>6.7424999999999997</v>
      </c>
      <c r="J67" s="31"/>
      <c r="K67" s="35" t="s">
        <v>598</v>
      </c>
    </row>
    <row r="68" spans="2:11" x14ac:dyDescent="0.3">
      <c r="B68" s="8" t="s">
        <v>1097</v>
      </c>
      <c r="C68" s="57" t="s">
        <v>1098</v>
      </c>
      <c r="D68" s="54" t="s">
        <v>1099</v>
      </c>
      <c r="E68" s="6" t="s">
        <v>597</v>
      </c>
      <c r="F68" s="19">
        <v>500</v>
      </c>
      <c r="G68" s="24">
        <v>521.66999999999996</v>
      </c>
      <c r="H68" s="24">
        <v>1.84</v>
      </c>
      <c r="I68" s="31">
        <v>7.5500999999999996</v>
      </c>
      <c r="J68" s="31"/>
      <c r="K68" s="35" t="s">
        <v>598</v>
      </c>
    </row>
    <row r="69" spans="2:11" x14ac:dyDescent="0.3">
      <c r="B69" s="8" t="s">
        <v>2716</v>
      </c>
      <c r="C69" s="57" t="s">
        <v>657</v>
      </c>
      <c r="D69" s="54" t="s">
        <v>2717</v>
      </c>
      <c r="E69" s="6" t="s">
        <v>597</v>
      </c>
      <c r="F69" s="19">
        <v>500</v>
      </c>
      <c r="G69" s="24">
        <v>515.25</v>
      </c>
      <c r="H69" s="24">
        <v>1.81</v>
      </c>
      <c r="I69" s="31">
        <v>6.56</v>
      </c>
      <c r="J69" s="31"/>
      <c r="K69" s="35" t="s">
        <v>598</v>
      </c>
    </row>
    <row r="70" spans="2:11" x14ac:dyDescent="0.3">
      <c r="B70" s="8" t="s">
        <v>628</v>
      </c>
      <c r="C70" s="57" t="s">
        <v>629</v>
      </c>
      <c r="D70" s="54" t="s">
        <v>630</v>
      </c>
      <c r="E70" s="6" t="s">
        <v>631</v>
      </c>
      <c r="F70" s="19">
        <v>500</v>
      </c>
      <c r="G70" s="24">
        <v>510.81</v>
      </c>
      <c r="H70" s="24">
        <v>1.8</v>
      </c>
      <c r="I70" s="31">
        <v>7.5095999999999998</v>
      </c>
      <c r="J70" s="31"/>
      <c r="K70" s="35" t="s">
        <v>598</v>
      </c>
    </row>
    <row r="71" spans="2:11" x14ac:dyDescent="0.3">
      <c r="B71" s="8" t="s">
        <v>1841</v>
      </c>
      <c r="C71" s="57" t="s">
        <v>157</v>
      </c>
      <c r="D71" s="54" t="s">
        <v>1842</v>
      </c>
      <c r="E71" s="6" t="s">
        <v>631</v>
      </c>
      <c r="F71" s="19">
        <v>500</v>
      </c>
      <c r="G71" s="24">
        <v>504.64</v>
      </c>
      <c r="H71" s="24">
        <v>1.78</v>
      </c>
      <c r="I71" s="31">
        <v>7.21</v>
      </c>
      <c r="J71" s="31"/>
      <c r="K71" s="35" t="s">
        <v>598</v>
      </c>
    </row>
    <row r="72" spans="2:11" x14ac:dyDescent="0.3">
      <c r="B72" s="8" t="s">
        <v>2539</v>
      </c>
      <c r="C72" s="57" t="s">
        <v>623</v>
      </c>
      <c r="D72" s="54" t="s">
        <v>2540</v>
      </c>
      <c r="E72" s="6" t="s">
        <v>597</v>
      </c>
      <c r="F72" s="19">
        <v>50</v>
      </c>
      <c r="G72" s="24">
        <v>503.93</v>
      </c>
      <c r="H72" s="24">
        <v>1.77</v>
      </c>
      <c r="I72" s="31">
        <v>6.7613000000000003</v>
      </c>
      <c r="J72" s="31"/>
      <c r="K72" s="35" t="s">
        <v>598</v>
      </c>
    </row>
    <row r="73" spans="2:11" x14ac:dyDescent="0.3">
      <c r="B73" s="8" t="s">
        <v>3256</v>
      </c>
      <c r="C73" s="57" t="s">
        <v>1857</v>
      </c>
      <c r="D73" s="54" t="s">
        <v>3257</v>
      </c>
      <c r="E73" s="6" t="s">
        <v>613</v>
      </c>
      <c r="F73" s="19">
        <v>2</v>
      </c>
      <c r="G73" s="24">
        <v>202.29</v>
      </c>
      <c r="H73" s="24">
        <v>0.71</v>
      </c>
      <c r="I73" s="31">
        <v>7.7853469000000004</v>
      </c>
      <c r="J73" s="31"/>
      <c r="K73" s="35" t="s">
        <v>598</v>
      </c>
    </row>
    <row r="74" spans="2:11" x14ac:dyDescent="0.3">
      <c r="C74" s="58" t="s">
        <v>175</v>
      </c>
      <c r="D74" s="54"/>
      <c r="E74" s="6"/>
      <c r="F74" s="19"/>
      <c r="G74" s="25">
        <v>4868.26</v>
      </c>
      <c r="H74" s="25">
        <v>17.14</v>
      </c>
      <c r="I74" s="31"/>
      <c r="J74" s="31"/>
      <c r="K74" s="35"/>
    </row>
    <row r="75" spans="2:11" x14ac:dyDescent="0.3">
      <c r="C75" s="57"/>
      <c r="D75" s="54"/>
      <c r="E75" s="6"/>
      <c r="F75" s="19"/>
      <c r="G75" s="24"/>
      <c r="H75" s="24"/>
      <c r="I75" s="31"/>
      <c r="J75" s="31"/>
      <c r="K75" s="35"/>
    </row>
    <row r="76" spans="2:11" x14ac:dyDescent="0.3">
      <c r="C76" s="58" t="s">
        <v>7</v>
      </c>
      <c r="D76" s="54"/>
      <c r="E76" s="6"/>
      <c r="F76" s="19"/>
      <c r="G76" s="24" t="s">
        <v>2</v>
      </c>
      <c r="H76" s="24" t="s">
        <v>2</v>
      </c>
      <c r="I76" s="31"/>
      <c r="J76" s="31"/>
      <c r="K76" s="35"/>
    </row>
    <row r="77" spans="2:11" x14ac:dyDescent="0.3">
      <c r="C77" s="57"/>
      <c r="D77" s="54"/>
      <c r="E77" s="6"/>
      <c r="F77" s="19"/>
      <c r="G77" s="24"/>
      <c r="H77" s="24"/>
      <c r="I77" s="31"/>
      <c r="J77" s="31"/>
      <c r="K77" s="35"/>
    </row>
    <row r="78" spans="2:11" x14ac:dyDescent="0.3">
      <c r="C78" s="58" t="s">
        <v>8</v>
      </c>
      <c r="D78" s="54"/>
      <c r="E78" s="6"/>
      <c r="F78" s="19"/>
      <c r="G78" s="24" t="s">
        <v>2</v>
      </c>
      <c r="H78" s="24" t="s">
        <v>2</v>
      </c>
      <c r="I78" s="31"/>
      <c r="J78" s="31"/>
      <c r="K78" s="35"/>
    </row>
    <row r="79" spans="2:11" x14ac:dyDescent="0.3">
      <c r="C79" s="57"/>
      <c r="D79" s="54"/>
      <c r="E79" s="6"/>
      <c r="F79" s="19"/>
      <c r="G79" s="24"/>
      <c r="H79" s="24"/>
      <c r="I79" s="31"/>
      <c r="J79" s="31"/>
      <c r="K79" s="35"/>
    </row>
    <row r="80" spans="2:11" x14ac:dyDescent="0.3">
      <c r="C80" s="59" t="s">
        <v>9</v>
      </c>
      <c r="D80" s="54"/>
      <c r="E80" s="6"/>
      <c r="F80" s="19"/>
      <c r="G80" s="24"/>
      <c r="H80" s="24"/>
      <c r="I80" s="31"/>
      <c r="J80" s="31"/>
      <c r="K80" s="35"/>
    </row>
    <row r="81" spans="2:11" x14ac:dyDescent="0.3">
      <c r="B81" s="8" t="s">
        <v>709</v>
      </c>
      <c r="C81" s="57" t="s">
        <v>710</v>
      </c>
      <c r="D81" s="54" t="s">
        <v>711</v>
      </c>
      <c r="E81" s="6" t="s">
        <v>186</v>
      </c>
      <c r="F81" s="19">
        <v>6250000</v>
      </c>
      <c r="G81" s="24">
        <v>6458.21</v>
      </c>
      <c r="H81" s="24">
        <v>22.72</v>
      </c>
      <c r="I81" s="31">
        <v>6.9406121000000001</v>
      </c>
      <c r="J81" s="31"/>
      <c r="K81" s="35"/>
    </row>
    <row r="82" spans="2:11" x14ac:dyDescent="0.3">
      <c r="B82" s="8" t="s">
        <v>2133</v>
      </c>
      <c r="C82" s="57" t="s">
        <v>2134</v>
      </c>
      <c r="D82" s="54" t="s">
        <v>2135</v>
      </c>
      <c r="E82" s="6" t="s">
        <v>186</v>
      </c>
      <c r="F82" s="19">
        <v>250000</v>
      </c>
      <c r="G82" s="24">
        <v>252.07</v>
      </c>
      <c r="H82" s="24">
        <v>0.89</v>
      </c>
      <c r="I82" s="31">
        <v>6.3127529999999998</v>
      </c>
      <c r="J82" s="31"/>
      <c r="K82" s="35"/>
    </row>
    <row r="83" spans="2:11" x14ac:dyDescent="0.3">
      <c r="C83" s="58" t="s">
        <v>175</v>
      </c>
      <c r="D83" s="54"/>
      <c r="E83" s="6"/>
      <c r="F83" s="19"/>
      <c r="G83" s="25">
        <v>6710.28</v>
      </c>
      <c r="H83" s="25">
        <v>23.61</v>
      </c>
      <c r="I83" s="31"/>
      <c r="J83" s="31"/>
      <c r="K83" s="35"/>
    </row>
    <row r="84" spans="2:11" x14ac:dyDescent="0.3">
      <c r="C84" s="57"/>
      <c r="D84" s="54"/>
      <c r="E84" s="6"/>
      <c r="F84" s="19"/>
      <c r="G84" s="24"/>
      <c r="H84" s="24"/>
      <c r="I84" s="31"/>
      <c r="J84" s="31"/>
      <c r="K84" s="35"/>
    </row>
    <row r="85" spans="2:11" x14ac:dyDescent="0.3">
      <c r="C85" s="59" t="s">
        <v>10</v>
      </c>
      <c r="D85" s="54"/>
      <c r="E85" s="6"/>
      <c r="F85" s="19"/>
      <c r="G85" s="24"/>
      <c r="H85" s="24"/>
      <c r="I85" s="31"/>
      <c r="J85" s="31"/>
      <c r="K85" s="35"/>
    </row>
    <row r="86" spans="2:11" x14ac:dyDescent="0.3">
      <c r="B86" s="8" t="s">
        <v>3258</v>
      </c>
      <c r="C86" s="57" t="s">
        <v>3259</v>
      </c>
      <c r="D86" s="54" t="s">
        <v>3260</v>
      </c>
      <c r="E86" s="6" t="s">
        <v>186</v>
      </c>
      <c r="F86" s="19">
        <v>3000000</v>
      </c>
      <c r="G86" s="24">
        <v>3089.93</v>
      </c>
      <c r="H86" s="24">
        <v>10.87</v>
      </c>
      <c r="I86" s="31">
        <v>6.7545853999999999</v>
      </c>
      <c r="J86" s="31"/>
      <c r="K86" s="35"/>
    </row>
    <row r="87" spans="2:11" x14ac:dyDescent="0.3">
      <c r="B87" s="8" t="s">
        <v>3102</v>
      </c>
      <c r="C87" s="57" t="s">
        <v>3103</v>
      </c>
      <c r="D87" s="54" t="s">
        <v>3104</v>
      </c>
      <c r="E87" s="6" t="s">
        <v>186</v>
      </c>
      <c r="F87" s="19">
        <v>1250000</v>
      </c>
      <c r="G87" s="24">
        <v>1294.25</v>
      </c>
      <c r="H87" s="24">
        <v>4.55</v>
      </c>
      <c r="I87" s="31">
        <v>6.7605461</v>
      </c>
      <c r="J87" s="31"/>
      <c r="K87" s="35"/>
    </row>
    <row r="88" spans="2:11" x14ac:dyDescent="0.3">
      <c r="C88" s="58" t="s">
        <v>175</v>
      </c>
      <c r="D88" s="54"/>
      <c r="E88" s="6"/>
      <c r="F88" s="19"/>
      <c r="G88" s="25">
        <v>4384.18</v>
      </c>
      <c r="H88" s="25">
        <v>15.42</v>
      </c>
      <c r="I88" s="31"/>
      <c r="J88" s="31"/>
      <c r="K88" s="35"/>
    </row>
    <row r="89" spans="2:11" x14ac:dyDescent="0.3">
      <c r="C89" s="57"/>
      <c r="D89" s="54"/>
      <c r="E89" s="6"/>
      <c r="F89" s="19"/>
      <c r="G89" s="24"/>
      <c r="H89" s="24"/>
      <c r="I89" s="31"/>
      <c r="J89" s="31"/>
      <c r="K89" s="35"/>
    </row>
    <row r="90" spans="2:11" x14ac:dyDescent="0.3">
      <c r="C90" s="58" t="s">
        <v>11</v>
      </c>
      <c r="D90" s="54"/>
      <c r="E90" s="6"/>
      <c r="F90" s="19"/>
      <c r="G90" s="24"/>
      <c r="H90" s="24"/>
      <c r="I90" s="31"/>
      <c r="J90" s="31"/>
      <c r="K90" s="35"/>
    </row>
    <row r="91" spans="2:11" x14ac:dyDescent="0.3">
      <c r="C91" s="57"/>
      <c r="D91" s="54"/>
      <c r="E91" s="6"/>
      <c r="F91" s="19"/>
      <c r="G91" s="24"/>
      <c r="H91" s="24"/>
      <c r="I91" s="31"/>
      <c r="J91" s="31"/>
      <c r="K91" s="35"/>
    </row>
    <row r="92" spans="2:11" x14ac:dyDescent="0.3">
      <c r="C92" s="58" t="s">
        <v>13</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14</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15</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16</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17</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A102" s="10"/>
      <c r="B102" s="28"/>
      <c r="C102" s="58" t="s">
        <v>18</v>
      </c>
      <c r="D102" s="54"/>
      <c r="E102" s="6"/>
      <c r="F102" s="19"/>
      <c r="G102" s="24"/>
      <c r="H102" s="24"/>
      <c r="I102" s="31"/>
      <c r="J102" s="31"/>
      <c r="K102" s="35"/>
    </row>
    <row r="103" spans="1:11" x14ac:dyDescent="0.3">
      <c r="A103" s="28"/>
      <c r="B103" s="28"/>
      <c r="C103" s="58" t="s">
        <v>19</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20</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21</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22</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23</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C113" s="59" t="s">
        <v>24</v>
      </c>
      <c r="D113" s="54"/>
      <c r="E113" s="6"/>
      <c r="F113" s="19"/>
      <c r="G113" s="24"/>
      <c r="H113" s="24"/>
      <c r="I113" s="31"/>
      <c r="J113" s="31"/>
      <c r="K113" s="35"/>
    </row>
    <row r="114" spans="1:54" x14ac:dyDescent="0.3">
      <c r="B114" s="8" t="s">
        <v>187</v>
      </c>
      <c r="C114" s="57" t="s">
        <v>188</v>
      </c>
      <c r="D114" s="54"/>
      <c r="E114" s="6"/>
      <c r="F114" s="19"/>
      <c r="G114" s="24">
        <v>758.83</v>
      </c>
      <c r="H114" s="24">
        <v>2.67</v>
      </c>
      <c r="I114" s="31"/>
      <c r="J114" s="31"/>
      <c r="K114" s="35"/>
    </row>
    <row r="115" spans="1:54" x14ac:dyDescent="0.3">
      <c r="C115" s="58" t="s">
        <v>175</v>
      </c>
      <c r="D115" s="54"/>
      <c r="E115" s="6"/>
      <c r="F115" s="19"/>
      <c r="G115" s="25">
        <v>758.83</v>
      </c>
      <c r="H115" s="25">
        <v>2.67</v>
      </c>
      <c r="I115" s="31"/>
      <c r="J115" s="31"/>
      <c r="K115" s="35"/>
    </row>
    <row r="116" spans="1:54" x14ac:dyDescent="0.3">
      <c r="C116" s="57"/>
      <c r="D116" s="54"/>
      <c r="E116" s="6"/>
      <c r="F116" s="19"/>
      <c r="G116" s="24"/>
      <c r="H116" s="24"/>
      <c r="I116" s="31"/>
      <c r="J116" s="31"/>
      <c r="K116" s="35"/>
    </row>
    <row r="117" spans="1:54" x14ac:dyDescent="0.3">
      <c r="A117" s="10"/>
      <c r="B117" s="28"/>
      <c r="C117" s="58" t="s">
        <v>25</v>
      </c>
      <c r="D117" s="54"/>
      <c r="E117" s="6"/>
      <c r="F117" s="19"/>
      <c r="G117" s="24"/>
      <c r="H117" s="24"/>
      <c r="I117" s="31"/>
      <c r="J117" s="31"/>
      <c r="K117" s="35"/>
    </row>
    <row r="118" spans="1:54" s="2" customFormat="1" ht="13.8" x14ac:dyDescent="0.3">
      <c r="A118" s="28"/>
      <c r="B118" s="28"/>
      <c r="C118" s="57" t="s">
        <v>5128</v>
      </c>
      <c r="D118" s="54"/>
      <c r="E118" s="6"/>
      <c r="F118" s="19"/>
      <c r="G118" s="24" t="s">
        <v>2</v>
      </c>
      <c r="H118" s="24" t="s">
        <v>2</v>
      </c>
      <c r="I118" s="31"/>
      <c r="J118" s="31"/>
      <c r="K118" s="35"/>
      <c r="L118" s="3"/>
      <c r="AI118" s="3"/>
      <c r="AV118" s="3"/>
      <c r="AX118" s="3"/>
      <c r="BB118" s="3"/>
    </row>
    <row r="119" spans="1:54" x14ac:dyDescent="0.3">
      <c r="B119" s="8"/>
      <c r="C119" s="57" t="s">
        <v>189</v>
      </c>
      <c r="D119" s="54"/>
      <c r="E119" s="6"/>
      <c r="F119" s="19"/>
      <c r="G119" s="24">
        <v>699.34</v>
      </c>
      <c r="H119" s="24">
        <v>2.46</v>
      </c>
      <c r="I119" s="31"/>
      <c r="J119" s="31"/>
      <c r="K119" s="35"/>
    </row>
    <row r="120" spans="1:54" x14ac:dyDescent="0.3">
      <c r="C120" s="58" t="s">
        <v>175</v>
      </c>
      <c r="D120" s="54"/>
      <c r="E120" s="6"/>
      <c r="F120" s="19"/>
      <c r="G120" s="25">
        <v>699.34</v>
      </c>
      <c r="H120" s="25">
        <v>2.46</v>
      </c>
      <c r="I120" s="31"/>
      <c r="J120" s="31"/>
      <c r="K120" s="35"/>
    </row>
    <row r="121" spans="1:54" x14ac:dyDescent="0.3">
      <c r="C121" s="57"/>
      <c r="D121" s="54"/>
      <c r="E121" s="6"/>
      <c r="F121" s="19"/>
      <c r="G121" s="24"/>
      <c r="H121" s="24"/>
      <c r="I121" s="31"/>
      <c r="J121" s="31"/>
      <c r="K121" s="35"/>
    </row>
    <row r="122" spans="1:54" x14ac:dyDescent="0.3">
      <c r="C122" s="60" t="s">
        <v>190</v>
      </c>
      <c r="D122" s="55"/>
      <c r="E122" s="5"/>
      <c r="F122" s="20"/>
      <c r="G122" s="26">
        <v>28421.45</v>
      </c>
      <c r="H122" s="26">
        <v>100</v>
      </c>
      <c r="I122" s="32"/>
      <c r="J122" s="32"/>
      <c r="K122" s="36"/>
    </row>
    <row r="125" spans="1:54" x14ac:dyDescent="0.3">
      <c r="C125" s="1" t="s">
        <v>191</v>
      </c>
    </row>
    <row r="126" spans="1:54" x14ac:dyDescent="0.3">
      <c r="C126" s="37" t="s">
        <v>192</v>
      </c>
      <c r="D126" s="37"/>
      <c r="E126" s="37"/>
      <c r="F126" s="37"/>
      <c r="G126" s="37"/>
      <c r="H126" s="37"/>
      <c r="I126" s="37"/>
      <c r="J126" s="37"/>
      <c r="K126" s="37"/>
    </row>
    <row r="127" spans="1:54" x14ac:dyDescent="0.3">
      <c r="C127" s="2" t="s">
        <v>193</v>
      </c>
    </row>
    <row r="128" spans="1:54" x14ac:dyDescent="0.3">
      <c r="C128" s="2" t="s">
        <v>194</v>
      </c>
    </row>
    <row r="129" spans="3:11" ht="30" customHeight="1" x14ac:dyDescent="0.3">
      <c r="C129" s="82" t="s">
        <v>195</v>
      </c>
      <c r="D129" s="83"/>
      <c r="E129" s="83"/>
      <c r="F129" s="83"/>
      <c r="G129" s="83"/>
      <c r="H129" s="83"/>
      <c r="I129" s="83"/>
      <c r="J129" s="83"/>
      <c r="K129" s="83"/>
    </row>
    <row r="130" spans="3:11" x14ac:dyDescent="0.3">
      <c r="C130" s="2" t="s">
        <v>196</v>
      </c>
    </row>
    <row r="132" spans="3:11" x14ac:dyDescent="0.3">
      <c r="C132" s="1" t="s">
        <v>5237</v>
      </c>
      <c r="E132" s="80" t="s">
        <v>5238</v>
      </c>
    </row>
    <row r="133" spans="3:11" x14ac:dyDescent="0.3">
      <c r="E133" s="2" t="s">
        <v>5283</v>
      </c>
    </row>
  </sheetData>
  <mergeCells count="1">
    <mergeCell ref="C129:K129"/>
  </mergeCells>
  <hyperlinks>
    <hyperlink ref="J2" location="'Index'!A1" display="'Index'!A1" xr:uid="{534D4B31-AA81-43A0-BC0E-0279134A51D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AEFF2-74F5-4690-A45E-BC4F6710A8B2}">
  <sheetPr codeName="Sheet1"/>
  <dimension ref="A1:IV133"/>
  <sheetViews>
    <sheetView showGridLines="0" zoomScale="90" zoomScaleNormal="90" workbookViewId="0">
      <pane ySplit="6" topLeftCell="A12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3098</v>
      </c>
      <c r="J2" s="38" t="s">
        <v>4884</v>
      </c>
    </row>
    <row r="3" spans="1:54" ht="16.2" x14ac:dyDescent="0.35">
      <c r="C3" s="1" t="s">
        <v>28</v>
      </c>
      <c r="D3" s="21" t="s">
        <v>3261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40</v>
      </c>
      <c r="C10" s="57" t="s">
        <v>41</v>
      </c>
      <c r="D10" s="54" t="s">
        <v>42</v>
      </c>
      <c r="E10" s="6" t="s">
        <v>43</v>
      </c>
      <c r="F10" s="19">
        <v>16741</v>
      </c>
      <c r="G10" s="24">
        <v>325.60000000000002</v>
      </c>
      <c r="H10" s="24">
        <v>1.81</v>
      </c>
      <c r="I10" s="31"/>
      <c r="J10" s="31"/>
      <c r="K10" s="35"/>
    </row>
    <row r="11" spans="1:54" x14ac:dyDescent="0.3">
      <c r="B11" s="8" t="s">
        <v>44</v>
      </c>
      <c r="C11" s="57" t="s">
        <v>45</v>
      </c>
      <c r="D11" s="54" t="s">
        <v>46</v>
      </c>
      <c r="E11" s="6" t="s">
        <v>43</v>
      </c>
      <c r="F11" s="19">
        <v>16400</v>
      </c>
      <c r="G11" s="24">
        <v>237.11</v>
      </c>
      <c r="H11" s="24">
        <v>1.32</v>
      </c>
      <c r="I11" s="31"/>
      <c r="J11" s="31"/>
      <c r="K11" s="35"/>
    </row>
    <row r="12" spans="1:54" x14ac:dyDescent="0.3">
      <c r="B12" s="8" t="s">
        <v>64</v>
      </c>
      <c r="C12" s="57" t="s">
        <v>65</v>
      </c>
      <c r="D12" s="54" t="s">
        <v>66</v>
      </c>
      <c r="E12" s="6" t="s">
        <v>67</v>
      </c>
      <c r="F12" s="19">
        <v>15100</v>
      </c>
      <c r="G12" s="24">
        <v>214.56</v>
      </c>
      <c r="H12" s="24">
        <v>1.2</v>
      </c>
      <c r="I12" s="31"/>
      <c r="J12" s="31"/>
      <c r="K12" s="35"/>
    </row>
    <row r="13" spans="1:54" x14ac:dyDescent="0.3">
      <c r="B13" s="8" t="s">
        <v>47</v>
      </c>
      <c r="C13" s="57" t="s">
        <v>48</v>
      </c>
      <c r="D13" s="54" t="s">
        <v>49</v>
      </c>
      <c r="E13" s="6" t="s">
        <v>50</v>
      </c>
      <c r="F13" s="19">
        <v>10050</v>
      </c>
      <c r="G13" s="24">
        <v>157.05000000000001</v>
      </c>
      <c r="H13" s="24">
        <v>0.88</v>
      </c>
      <c r="I13" s="31"/>
      <c r="J13" s="31"/>
      <c r="K13" s="35"/>
    </row>
    <row r="14" spans="1:54" x14ac:dyDescent="0.3">
      <c r="B14" s="8" t="s">
        <v>54</v>
      </c>
      <c r="C14" s="57" t="s">
        <v>55</v>
      </c>
      <c r="D14" s="54" t="s">
        <v>56</v>
      </c>
      <c r="E14" s="6" t="s">
        <v>57</v>
      </c>
      <c r="F14" s="19">
        <v>3922</v>
      </c>
      <c r="G14" s="24">
        <v>144.13999999999999</v>
      </c>
      <c r="H14" s="24">
        <v>0.8</v>
      </c>
      <c r="I14" s="31"/>
      <c r="J14" s="31"/>
      <c r="K14" s="35"/>
    </row>
    <row r="15" spans="1:54" x14ac:dyDescent="0.3">
      <c r="B15" s="8" t="s">
        <v>68</v>
      </c>
      <c r="C15" s="57" t="s">
        <v>69</v>
      </c>
      <c r="D15" s="54" t="s">
        <v>70</v>
      </c>
      <c r="E15" s="6" t="s">
        <v>71</v>
      </c>
      <c r="F15" s="19">
        <v>1045</v>
      </c>
      <c r="G15" s="24">
        <v>128.72999999999999</v>
      </c>
      <c r="H15" s="24">
        <v>0.72</v>
      </c>
      <c r="I15" s="31"/>
      <c r="J15" s="31"/>
      <c r="K15" s="35"/>
    </row>
    <row r="16" spans="1:54" x14ac:dyDescent="0.3">
      <c r="B16" s="8" t="s">
        <v>72</v>
      </c>
      <c r="C16" s="57" t="s">
        <v>73</v>
      </c>
      <c r="D16" s="54" t="s">
        <v>74</v>
      </c>
      <c r="E16" s="6" t="s">
        <v>43</v>
      </c>
      <c r="F16" s="19">
        <v>13599</v>
      </c>
      <c r="G16" s="24">
        <v>110.46</v>
      </c>
      <c r="H16" s="24">
        <v>0.62</v>
      </c>
      <c r="I16" s="31"/>
      <c r="J16" s="31"/>
      <c r="K16" s="35"/>
    </row>
    <row r="17" spans="2:11" x14ac:dyDescent="0.3">
      <c r="B17" s="8" t="s">
        <v>75</v>
      </c>
      <c r="C17" s="57" t="s">
        <v>76</v>
      </c>
      <c r="D17" s="54" t="s">
        <v>77</v>
      </c>
      <c r="E17" s="6" t="s">
        <v>78</v>
      </c>
      <c r="F17" s="19">
        <v>940</v>
      </c>
      <c r="G17" s="24">
        <v>105.37</v>
      </c>
      <c r="H17" s="24">
        <v>0.59</v>
      </c>
      <c r="I17" s="31"/>
      <c r="J17" s="31"/>
      <c r="K17" s="35"/>
    </row>
    <row r="18" spans="2:11" x14ac:dyDescent="0.3">
      <c r="B18" s="8" t="s">
        <v>61</v>
      </c>
      <c r="C18" s="57" t="s">
        <v>62</v>
      </c>
      <c r="D18" s="54" t="s">
        <v>63</v>
      </c>
      <c r="E18" s="6" t="s">
        <v>50</v>
      </c>
      <c r="F18" s="19">
        <v>3000</v>
      </c>
      <c r="G18" s="24">
        <v>103.9</v>
      </c>
      <c r="H18" s="24">
        <v>0.57999999999999996</v>
      </c>
      <c r="I18" s="31"/>
      <c r="J18" s="31"/>
      <c r="K18" s="35"/>
    </row>
    <row r="19" spans="2:11" x14ac:dyDescent="0.3">
      <c r="B19" s="8" t="s">
        <v>51</v>
      </c>
      <c r="C19" s="57" t="s">
        <v>52</v>
      </c>
      <c r="D19" s="54" t="s">
        <v>53</v>
      </c>
      <c r="E19" s="6" t="s">
        <v>43</v>
      </c>
      <c r="F19" s="19">
        <v>8675</v>
      </c>
      <c r="G19" s="24">
        <v>103.42</v>
      </c>
      <c r="H19" s="24">
        <v>0.57999999999999996</v>
      </c>
      <c r="I19" s="31"/>
      <c r="J19" s="31"/>
      <c r="K19" s="35"/>
    </row>
    <row r="20" spans="2:11" x14ac:dyDescent="0.3">
      <c r="B20" s="8" t="s">
        <v>58</v>
      </c>
      <c r="C20" s="57" t="s">
        <v>59</v>
      </c>
      <c r="D20" s="54" t="s">
        <v>60</v>
      </c>
      <c r="E20" s="6" t="s">
        <v>43</v>
      </c>
      <c r="F20" s="19">
        <v>4500</v>
      </c>
      <c r="G20" s="24">
        <v>93.36</v>
      </c>
      <c r="H20" s="24">
        <v>0.52</v>
      </c>
      <c r="I20" s="31"/>
      <c r="J20" s="31"/>
      <c r="K20" s="35"/>
    </row>
    <row r="21" spans="2:11" x14ac:dyDescent="0.3">
      <c r="B21" s="8" t="s">
        <v>87</v>
      </c>
      <c r="C21" s="57" t="s">
        <v>88</v>
      </c>
      <c r="D21" s="54" t="s">
        <v>89</v>
      </c>
      <c r="E21" s="6" t="s">
        <v>90</v>
      </c>
      <c r="F21" s="19">
        <v>1350</v>
      </c>
      <c r="G21" s="24">
        <v>89.26</v>
      </c>
      <c r="H21" s="24">
        <v>0.5</v>
      </c>
      <c r="I21" s="31"/>
      <c r="J21" s="31"/>
      <c r="K21" s="35"/>
    </row>
    <row r="22" spans="2:11" x14ac:dyDescent="0.3">
      <c r="B22" s="8" t="s">
        <v>210</v>
      </c>
      <c r="C22" s="57" t="s">
        <v>211</v>
      </c>
      <c r="D22" s="54" t="s">
        <v>212</v>
      </c>
      <c r="E22" s="6" t="s">
        <v>90</v>
      </c>
      <c r="F22" s="19">
        <v>266</v>
      </c>
      <c r="G22" s="24">
        <v>81.010000000000005</v>
      </c>
      <c r="H22" s="24">
        <v>0.45</v>
      </c>
      <c r="I22" s="31"/>
      <c r="J22" s="31"/>
      <c r="K22" s="35"/>
    </row>
    <row r="23" spans="2:11" x14ac:dyDescent="0.3">
      <c r="B23" s="8" t="s">
        <v>3235</v>
      </c>
      <c r="C23" s="57" t="s">
        <v>3236</v>
      </c>
      <c r="D23" s="54" t="s">
        <v>3237</v>
      </c>
      <c r="E23" s="6" t="s">
        <v>137</v>
      </c>
      <c r="F23" s="19">
        <v>3300</v>
      </c>
      <c r="G23" s="24">
        <v>80.25</v>
      </c>
      <c r="H23" s="24">
        <v>0.45</v>
      </c>
      <c r="I23" s="31"/>
      <c r="J23" s="31"/>
      <c r="K23" s="35"/>
    </row>
    <row r="24" spans="2:11" x14ac:dyDescent="0.3">
      <c r="B24" s="8" t="s">
        <v>134</v>
      </c>
      <c r="C24" s="57" t="s">
        <v>135</v>
      </c>
      <c r="D24" s="54" t="s">
        <v>136</v>
      </c>
      <c r="E24" s="6" t="s">
        <v>137</v>
      </c>
      <c r="F24" s="19">
        <v>1900</v>
      </c>
      <c r="G24" s="24">
        <v>79.59</v>
      </c>
      <c r="H24" s="24">
        <v>0.44</v>
      </c>
      <c r="I24" s="31"/>
      <c r="J24" s="31"/>
      <c r="K24" s="35"/>
    </row>
    <row r="25" spans="2:11" x14ac:dyDescent="0.3">
      <c r="B25" s="8" t="s">
        <v>148</v>
      </c>
      <c r="C25" s="57" t="s">
        <v>149</v>
      </c>
      <c r="D25" s="54" t="s">
        <v>150</v>
      </c>
      <c r="E25" s="6" t="s">
        <v>151</v>
      </c>
      <c r="F25" s="19">
        <v>7100</v>
      </c>
      <c r="G25" s="24">
        <v>73.819999999999993</v>
      </c>
      <c r="H25" s="24">
        <v>0.41</v>
      </c>
      <c r="I25" s="31"/>
      <c r="J25" s="31"/>
      <c r="K25" s="35"/>
    </row>
    <row r="26" spans="2:11" x14ac:dyDescent="0.3">
      <c r="B26" s="8" t="s">
        <v>144</v>
      </c>
      <c r="C26" s="57" t="s">
        <v>145</v>
      </c>
      <c r="D26" s="54" t="s">
        <v>146</v>
      </c>
      <c r="E26" s="6" t="s">
        <v>147</v>
      </c>
      <c r="F26" s="19">
        <v>11200</v>
      </c>
      <c r="G26" s="24">
        <v>73.42</v>
      </c>
      <c r="H26" s="24">
        <v>0.41</v>
      </c>
      <c r="I26" s="31"/>
      <c r="J26" s="31"/>
      <c r="K26" s="35"/>
    </row>
    <row r="27" spans="2:11" x14ac:dyDescent="0.3">
      <c r="B27" s="8" t="s">
        <v>120</v>
      </c>
      <c r="C27" s="57" t="s">
        <v>121</v>
      </c>
      <c r="D27" s="54" t="s">
        <v>122</v>
      </c>
      <c r="E27" s="6" t="s">
        <v>123</v>
      </c>
      <c r="F27" s="19">
        <v>2340</v>
      </c>
      <c r="G27" s="24">
        <v>73.12</v>
      </c>
      <c r="H27" s="24">
        <v>0.41</v>
      </c>
      <c r="I27" s="31"/>
      <c r="J27" s="31"/>
      <c r="K27" s="35"/>
    </row>
    <row r="28" spans="2:11" x14ac:dyDescent="0.3">
      <c r="B28" s="8" t="s">
        <v>104</v>
      </c>
      <c r="C28" s="57" t="s">
        <v>105</v>
      </c>
      <c r="D28" s="54" t="s">
        <v>106</v>
      </c>
      <c r="E28" s="6" t="s">
        <v>107</v>
      </c>
      <c r="F28" s="19">
        <v>11400</v>
      </c>
      <c r="G28" s="24">
        <v>72.22</v>
      </c>
      <c r="H28" s="24">
        <v>0.4</v>
      </c>
      <c r="I28" s="31"/>
      <c r="J28" s="31"/>
      <c r="K28" s="35"/>
    </row>
    <row r="29" spans="2:11" x14ac:dyDescent="0.3">
      <c r="B29" s="8" t="s">
        <v>79</v>
      </c>
      <c r="C29" s="57" t="s">
        <v>80</v>
      </c>
      <c r="D29" s="54" t="s">
        <v>81</v>
      </c>
      <c r="E29" s="6" t="s">
        <v>82</v>
      </c>
      <c r="F29" s="19">
        <v>9000</v>
      </c>
      <c r="G29" s="24">
        <v>69.92</v>
      </c>
      <c r="H29" s="24">
        <v>0.39</v>
      </c>
      <c r="I29" s="31"/>
      <c r="J29" s="31"/>
      <c r="K29" s="35"/>
    </row>
    <row r="30" spans="2:11" x14ac:dyDescent="0.3">
      <c r="B30" s="8" t="s">
        <v>116</v>
      </c>
      <c r="C30" s="57" t="s">
        <v>117</v>
      </c>
      <c r="D30" s="54" t="s">
        <v>118</v>
      </c>
      <c r="E30" s="6" t="s">
        <v>119</v>
      </c>
      <c r="F30" s="19">
        <v>22000</v>
      </c>
      <c r="G30" s="24">
        <v>63.75</v>
      </c>
      <c r="H30" s="24">
        <v>0.36</v>
      </c>
      <c r="I30" s="31"/>
      <c r="J30" s="31"/>
      <c r="K30" s="35"/>
    </row>
    <row r="31" spans="2:11" x14ac:dyDescent="0.3">
      <c r="B31" s="8" t="s">
        <v>112</v>
      </c>
      <c r="C31" s="57" t="s">
        <v>113</v>
      </c>
      <c r="D31" s="54" t="s">
        <v>114</v>
      </c>
      <c r="E31" s="6" t="s">
        <v>115</v>
      </c>
      <c r="F31" s="19">
        <v>1350</v>
      </c>
      <c r="G31" s="24">
        <v>58.96</v>
      </c>
      <c r="H31" s="24">
        <v>0.33</v>
      </c>
      <c r="I31" s="31"/>
      <c r="J31" s="31"/>
      <c r="K31" s="35"/>
    </row>
    <row r="32" spans="2:11" x14ac:dyDescent="0.3">
      <c r="B32" s="8" t="s">
        <v>83</v>
      </c>
      <c r="C32" s="57" t="s">
        <v>84</v>
      </c>
      <c r="D32" s="54" t="s">
        <v>85</v>
      </c>
      <c r="E32" s="6" t="s">
        <v>86</v>
      </c>
      <c r="F32" s="19">
        <v>3520</v>
      </c>
      <c r="G32" s="24">
        <v>56.36</v>
      </c>
      <c r="H32" s="24">
        <v>0.31</v>
      </c>
      <c r="I32" s="31"/>
      <c r="J32" s="31"/>
      <c r="K32" s="35"/>
    </row>
    <row r="33" spans="2:11" x14ac:dyDescent="0.3">
      <c r="B33" s="8" t="s">
        <v>101</v>
      </c>
      <c r="C33" s="57" t="s">
        <v>102</v>
      </c>
      <c r="D33" s="54" t="s">
        <v>103</v>
      </c>
      <c r="E33" s="6" t="s">
        <v>71</v>
      </c>
      <c r="F33" s="19">
        <v>2000</v>
      </c>
      <c r="G33" s="24">
        <v>55.62</v>
      </c>
      <c r="H33" s="24">
        <v>0.31</v>
      </c>
      <c r="I33" s="31"/>
      <c r="J33" s="31"/>
      <c r="K33" s="35"/>
    </row>
    <row r="34" spans="2:11" x14ac:dyDescent="0.3">
      <c r="B34" s="8" t="s">
        <v>244</v>
      </c>
      <c r="C34" s="57" t="s">
        <v>245</v>
      </c>
      <c r="D34" s="54" t="s">
        <v>246</v>
      </c>
      <c r="E34" s="6" t="s">
        <v>137</v>
      </c>
      <c r="F34" s="19">
        <v>410</v>
      </c>
      <c r="G34" s="24">
        <v>54.81</v>
      </c>
      <c r="H34" s="24">
        <v>0.31</v>
      </c>
      <c r="I34" s="31"/>
      <c r="J34" s="31"/>
      <c r="K34" s="35"/>
    </row>
    <row r="35" spans="2:11" x14ac:dyDescent="0.3">
      <c r="B35" s="8" t="s">
        <v>440</v>
      </c>
      <c r="C35" s="57" t="s">
        <v>441</v>
      </c>
      <c r="D35" s="54" t="s">
        <v>442</v>
      </c>
      <c r="E35" s="6" t="s">
        <v>123</v>
      </c>
      <c r="F35" s="19">
        <v>2882</v>
      </c>
      <c r="G35" s="24">
        <v>51.78</v>
      </c>
      <c r="H35" s="24">
        <v>0.28999999999999998</v>
      </c>
      <c r="I35" s="31"/>
      <c r="J35" s="31"/>
      <c r="K35" s="35"/>
    </row>
    <row r="36" spans="2:11" x14ac:dyDescent="0.3">
      <c r="B36" s="8" t="s">
        <v>108</v>
      </c>
      <c r="C36" s="57" t="s">
        <v>109</v>
      </c>
      <c r="D36" s="54" t="s">
        <v>110</v>
      </c>
      <c r="E36" s="6" t="s">
        <v>111</v>
      </c>
      <c r="F36" s="19">
        <v>110</v>
      </c>
      <c r="G36" s="24">
        <v>51.02</v>
      </c>
      <c r="H36" s="24">
        <v>0.28000000000000003</v>
      </c>
      <c r="I36" s="31"/>
      <c r="J36" s="31"/>
      <c r="K36" s="35"/>
    </row>
    <row r="37" spans="2:11" x14ac:dyDescent="0.3">
      <c r="B37" s="8" t="s">
        <v>297</v>
      </c>
      <c r="C37" s="57" t="s">
        <v>298</v>
      </c>
      <c r="D37" s="54" t="s">
        <v>299</v>
      </c>
      <c r="E37" s="6" t="s">
        <v>287</v>
      </c>
      <c r="F37" s="19">
        <v>125</v>
      </c>
      <c r="G37" s="24">
        <v>48.16</v>
      </c>
      <c r="H37" s="24">
        <v>0.27</v>
      </c>
      <c r="I37" s="31"/>
      <c r="J37" s="31"/>
      <c r="K37" s="35"/>
    </row>
    <row r="38" spans="2:11" x14ac:dyDescent="0.3">
      <c r="B38" s="8" t="s">
        <v>1776</v>
      </c>
      <c r="C38" s="57" t="s">
        <v>1777</v>
      </c>
      <c r="D38" s="54" t="s">
        <v>1778</v>
      </c>
      <c r="E38" s="6" t="s">
        <v>489</v>
      </c>
      <c r="F38" s="19">
        <v>8000</v>
      </c>
      <c r="G38" s="24">
        <v>47.22</v>
      </c>
      <c r="H38" s="24">
        <v>0.26</v>
      </c>
      <c r="I38" s="31"/>
      <c r="J38" s="31"/>
      <c r="K38" s="35"/>
    </row>
    <row r="39" spans="2:11" x14ac:dyDescent="0.3">
      <c r="B39" s="8" t="s">
        <v>141</v>
      </c>
      <c r="C39" s="57" t="s">
        <v>142</v>
      </c>
      <c r="D39" s="54" t="s">
        <v>143</v>
      </c>
      <c r="E39" s="6" t="s">
        <v>137</v>
      </c>
      <c r="F39" s="19">
        <v>8550</v>
      </c>
      <c r="G39" s="24">
        <v>46.51</v>
      </c>
      <c r="H39" s="24">
        <v>0.26</v>
      </c>
      <c r="I39" s="31"/>
      <c r="J39" s="31"/>
      <c r="K39" s="35"/>
    </row>
    <row r="40" spans="2:11" x14ac:dyDescent="0.3">
      <c r="B40" s="8" t="s">
        <v>2233</v>
      </c>
      <c r="C40" s="57" t="s">
        <v>2234</v>
      </c>
      <c r="D40" s="54" t="s">
        <v>2235</v>
      </c>
      <c r="E40" s="6" t="s">
        <v>159</v>
      </c>
      <c r="F40" s="19">
        <v>5700</v>
      </c>
      <c r="G40" s="24">
        <v>45.48</v>
      </c>
      <c r="H40" s="24">
        <v>0.25</v>
      </c>
      <c r="I40" s="31"/>
      <c r="J40" s="31"/>
      <c r="K40" s="35"/>
    </row>
    <row r="41" spans="2:11" x14ac:dyDescent="0.3">
      <c r="B41" s="8" t="s">
        <v>160</v>
      </c>
      <c r="C41" s="57" t="s">
        <v>161</v>
      </c>
      <c r="D41" s="54" t="s">
        <v>162</v>
      </c>
      <c r="E41" s="6" t="s">
        <v>163</v>
      </c>
      <c r="F41" s="19">
        <v>20440</v>
      </c>
      <c r="G41" s="24">
        <v>41.55</v>
      </c>
      <c r="H41" s="24">
        <v>0.23</v>
      </c>
      <c r="I41" s="31"/>
      <c r="J41" s="31"/>
      <c r="K41" s="35"/>
    </row>
    <row r="42" spans="2:11" x14ac:dyDescent="0.3">
      <c r="B42" s="8" t="s">
        <v>94</v>
      </c>
      <c r="C42" s="57" t="s">
        <v>95</v>
      </c>
      <c r="D42" s="54" t="s">
        <v>96</v>
      </c>
      <c r="E42" s="6" t="s">
        <v>50</v>
      </c>
      <c r="F42" s="19">
        <v>800</v>
      </c>
      <c r="G42" s="24">
        <v>40.549999999999997</v>
      </c>
      <c r="H42" s="24">
        <v>0.23</v>
      </c>
      <c r="I42" s="31"/>
      <c r="J42" s="31"/>
      <c r="K42" s="35"/>
    </row>
    <row r="43" spans="2:11" x14ac:dyDescent="0.3">
      <c r="B43" s="8" t="s">
        <v>152</v>
      </c>
      <c r="C43" s="57" t="s">
        <v>153</v>
      </c>
      <c r="D43" s="54" t="s">
        <v>154</v>
      </c>
      <c r="E43" s="6" t="s">
        <v>155</v>
      </c>
      <c r="F43" s="19">
        <v>1400</v>
      </c>
      <c r="G43" s="24">
        <v>39.01</v>
      </c>
      <c r="H43" s="24">
        <v>0.22</v>
      </c>
      <c r="I43" s="31"/>
      <c r="J43" s="31"/>
      <c r="K43" s="35"/>
    </row>
    <row r="44" spans="2:11" x14ac:dyDescent="0.3">
      <c r="B44" s="8" t="s">
        <v>515</v>
      </c>
      <c r="C44" s="57" t="s">
        <v>516</v>
      </c>
      <c r="D44" s="54" t="s">
        <v>517</v>
      </c>
      <c r="E44" s="6" t="s">
        <v>318</v>
      </c>
      <c r="F44" s="19">
        <v>900</v>
      </c>
      <c r="G44" s="24">
        <v>38.35</v>
      </c>
      <c r="H44" s="24">
        <v>0.21</v>
      </c>
      <c r="I44" s="31"/>
      <c r="J44" s="31"/>
      <c r="K44" s="35"/>
    </row>
    <row r="45" spans="2:11" x14ac:dyDescent="0.3">
      <c r="B45" s="8" t="s">
        <v>405</v>
      </c>
      <c r="C45" s="57" t="s">
        <v>406</v>
      </c>
      <c r="D45" s="54" t="s">
        <v>407</v>
      </c>
      <c r="E45" s="6" t="s">
        <v>123</v>
      </c>
      <c r="F45" s="19">
        <v>1061</v>
      </c>
      <c r="G45" s="24">
        <v>37.11</v>
      </c>
      <c r="H45" s="24">
        <v>0.21</v>
      </c>
      <c r="I45" s="31"/>
      <c r="J45" s="31"/>
      <c r="K45" s="35"/>
    </row>
    <row r="46" spans="2:11" x14ac:dyDescent="0.3">
      <c r="B46" s="8" t="s">
        <v>203</v>
      </c>
      <c r="C46" s="57" t="s">
        <v>204</v>
      </c>
      <c r="D46" s="54" t="s">
        <v>205</v>
      </c>
      <c r="E46" s="6" t="s">
        <v>206</v>
      </c>
      <c r="F46" s="19">
        <v>750</v>
      </c>
      <c r="G46" s="24">
        <v>35.869999999999997</v>
      </c>
      <c r="H46" s="24">
        <v>0.2</v>
      </c>
      <c r="I46" s="31"/>
      <c r="J46" s="31"/>
      <c r="K46" s="35"/>
    </row>
    <row r="47" spans="2:11" x14ac:dyDescent="0.3">
      <c r="B47" s="8" t="s">
        <v>131</v>
      </c>
      <c r="C47" s="57" t="s">
        <v>132</v>
      </c>
      <c r="D47" s="54" t="s">
        <v>133</v>
      </c>
      <c r="E47" s="6" t="s">
        <v>127</v>
      </c>
      <c r="F47" s="19">
        <v>568</v>
      </c>
      <c r="G47" s="24">
        <v>33.92</v>
      </c>
      <c r="H47" s="24">
        <v>0.19</v>
      </c>
      <c r="I47" s="31"/>
      <c r="J47" s="31"/>
      <c r="K47" s="35"/>
    </row>
    <row r="48" spans="2:11" x14ac:dyDescent="0.3">
      <c r="B48" s="8" t="s">
        <v>571</v>
      </c>
      <c r="C48" s="57" t="s">
        <v>572</v>
      </c>
      <c r="D48" s="54" t="s">
        <v>573</v>
      </c>
      <c r="E48" s="6" t="s">
        <v>82</v>
      </c>
      <c r="F48" s="19">
        <v>1800</v>
      </c>
      <c r="G48" s="24">
        <v>33.76</v>
      </c>
      <c r="H48" s="24">
        <v>0.19</v>
      </c>
      <c r="I48" s="31"/>
      <c r="J48" s="31"/>
      <c r="K48" s="35"/>
    </row>
    <row r="49" spans="1:11" x14ac:dyDescent="0.3">
      <c r="B49" s="8" t="s">
        <v>512</v>
      </c>
      <c r="C49" s="57" t="s">
        <v>513</v>
      </c>
      <c r="D49" s="54" t="s">
        <v>514</v>
      </c>
      <c r="E49" s="6" t="s">
        <v>123</v>
      </c>
      <c r="F49" s="19">
        <v>650</v>
      </c>
      <c r="G49" s="24">
        <v>32.68</v>
      </c>
      <c r="H49" s="24">
        <v>0.18</v>
      </c>
      <c r="I49" s="31"/>
      <c r="J49" s="31"/>
      <c r="K49" s="35"/>
    </row>
    <row r="50" spans="1:11" x14ac:dyDescent="0.3">
      <c r="B50" s="8" t="s">
        <v>2770</v>
      </c>
      <c r="C50" s="57" t="s">
        <v>1163</v>
      </c>
      <c r="D50" s="54" t="s">
        <v>2771</v>
      </c>
      <c r="E50" s="6" t="s">
        <v>147</v>
      </c>
      <c r="F50" s="19">
        <v>3500</v>
      </c>
      <c r="G50" s="24">
        <v>32.119999999999997</v>
      </c>
      <c r="H50" s="24">
        <v>0.18</v>
      </c>
      <c r="I50" s="31"/>
      <c r="J50" s="31"/>
      <c r="K50" s="35"/>
    </row>
    <row r="51" spans="1:11" x14ac:dyDescent="0.3">
      <c r="B51" s="8" t="s">
        <v>128</v>
      </c>
      <c r="C51" s="57" t="s">
        <v>129</v>
      </c>
      <c r="D51" s="54" t="s">
        <v>130</v>
      </c>
      <c r="E51" s="6" t="s">
        <v>127</v>
      </c>
      <c r="F51" s="19">
        <v>900</v>
      </c>
      <c r="G51" s="24">
        <v>30.49</v>
      </c>
      <c r="H51" s="24">
        <v>0.17</v>
      </c>
      <c r="I51" s="31"/>
      <c r="J51" s="31"/>
      <c r="K51" s="35"/>
    </row>
    <row r="52" spans="1:11" x14ac:dyDescent="0.3">
      <c r="B52" s="8" t="s">
        <v>994</v>
      </c>
      <c r="C52" s="57" t="s">
        <v>995</v>
      </c>
      <c r="D52" s="54" t="s">
        <v>996</v>
      </c>
      <c r="E52" s="6" t="s">
        <v>123</v>
      </c>
      <c r="F52" s="19">
        <v>3000</v>
      </c>
      <c r="G52" s="24">
        <v>29.75</v>
      </c>
      <c r="H52" s="24">
        <v>0.17</v>
      </c>
      <c r="I52" s="31"/>
      <c r="J52" s="31"/>
      <c r="K52" s="35"/>
    </row>
    <row r="53" spans="1:11" x14ac:dyDescent="0.3">
      <c r="B53" s="8" t="s">
        <v>812</v>
      </c>
      <c r="C53" s="57" t="s">
        <v>813</v>
      </c>
      <c r="D53" s="54" t="s">
        <v>814</v>
      </c>
      <c r="E53" s="6" t="s">
        <v>151</v>
      </c>
      <c r="F53" s="19">
        <v>364</v>
      </c>
      <c r="G53" s="24">
        <v>28.81</v>
      </c>
      <c r="H53" s="24">
        <v>0.16</v>
      </c>
      <c r="I53" s="31"/>
      <c r="J53" s="31"/>
      <c r="K53" s="35"/>
    </row>
    <row r="54" spans="1:11" x14ac:dyDescent="0.3">
      <c r="B54" s="8" t="s">
        <v>1091</v>
      </c>
      <c r="C54" s="57" t="s">
        <v>1092</v>
      </c>
      <c r="D54" s="54" t="s">
        <v>1093</v>
      </c>
      <c r="E54" s="6" t="s">
        <v>287</v>
      </c>
      <c r="F54" s="19">
        <v>2670</v>
      </c>
      <c r="G54" s="24">
        <v>26.41</v>
      </c>
      <c r="H54" s="24">
        <v>0.15</v>
      </c>
      <c r="I54" s="31"/>
      <c r="J54" s="31"/>
      <c r="K54" s="35"/>
    </row>
    <row r="55" spans="1:11" x14ac:dyDescent="0.3">
      <c r="B55" s="8" t="s">
        <v>3238</v>
      </c>
      <c r="C55" s="57" t="s">
        <v>3239</v>
      </c>
      <c r="D55" s="54" t="s">
        <v>3240</v>
      </c>
      <c r="E55" s="6" t="s">
        <v>847</v>
      </c>
      <c r="F55" s="19">
        <v>1200</v>
      </c>
      <c r="G55" s="24">
        <v>23.47</v>
      </c>
      <c r="H55" s="24">
        <v>0.13</v>
      </c>
      <c r="I55" s="31"/>
      <c r="J55" s="31"/>
      <c r="K55" s="35"/>
    </row>
    <row r="56" spans="1:11" x14ac:dyDescent="0.3">
      <c r="B56" s="8" t="s">
        <v>303</v>
      </c>
      <c r="C56" s="57" t="s">
        <v>304</v>
      </c>
      <c r="D56" s="54" t="s">
        <v>305</v>
      </c>
      <c r="E56" s="6" t="s">
        <v>78</v>
      </c>
      <c r="F56" s="19">
        <v>5800</v>
      </c>
      <c r="G56" s="24">
        <v>20.76</v>
      </c>
      <c r="H56" s="24">
        <v>0.12</v>
      </c>
      <c r="I56" s="31"/>
      <c r="J56" s="31"/>
      <c r="K56" s="35"/>
    </row>
    <row r="57" spans="1:11" x14ac:dyDescent="0.3">
      <c r="C57" s="58" t="s">
        <v>175</v>
      </c>
      <c r="D57" s="54"/>
      <c r="E57" s="6"/>
      <c r="F57" s="19"/>
      <c r="G57" s="25">
        <v>3520.59</v>
      </c>
      <c r="H57" s="25">
        <v>19.649999999999999</v>
      </c>
      <c r="I57" s="31"/>
      <c r="J57" s="31"/>
      <c r="K57" s="35"/>
    </row>
    <row r="58" spans="1:11" x14ac:dyDescent="0.3">
      <c r="C58" s="57"/>
      <c r="D58" s="54"/>
      <c r="E58" s="6"/>
      <c r="F58" s="19"/>
      <c r="G58" s="24"/>
      <c r="H58" s="24"/>
      <c r="I58" s="31"/>
      <c r="J58" s="31"/>
      <c r="K58" s="35"/>
    </row>
    <row r="59" spans="1:11" x14ac:dyDescent="0.3">
      <c r="C59" s="58" t="s">
        <v>3</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C61" s="58" t="s">
        <v>4</v>
      </c>
      <c r="D61" s="54"/>
      <c r="E61" s="6"/>
      <c r="F61" s="19"/>
      <c r="G61" s="24" t="s">
        <v>2</v>
      </c>
      <c r="H61" s="24" t="s">
        <v>2</v>
      </c>
      <c r="I61" s="31"/>
      <c r="J61" s="31"/>
      <c r="K61" s="35"/>
    </row>
    <row r="62" spans="1:11" x14ac:dyDescent="0.3">
      <c r="C62" s="57"/>
      <c r="D62" s="54"/>
      <c r="E62" s="6"/>
      <c r="F62" s="19"/>
      <c r="G62" s="24"/>
      <c r="H62" s="24"/>
      <c r="I62" s="31"/>
      <c r="J62" s="31"/>
      <c r="K62" s="35"/>
    </row>
    <row r="63" spans="1:11" x14ac:dyDescent="0.3">
      <c r="A63" s="10"/>
      <c r="B63" s="28"/>
      <c r="C63" s="58" t="s">
        <v>5</v>
      </c>
      <c r="D63" s="54"/>
      <c r="E63" s="6"/>
      <c r="F63" s="19"/>
      <c r="G63" s="24"/>
      <c r="H63" s="24"/>
      <c r="I63" s="31"/>
      <c r="J63" s="31"/>
      <c r="K63" s="35"/>
    </row>
    <row r="64" spans="1:11" x14ac:dyDescent="0.3">
      <c r="C64" s="59" t="s">
        <v>6</v>
      </c>
      <c r="D64" s="54"/>
      <c r="E64" s="6"/>
      <c r="F64" s="19"/>
      <c r="G64" s="24"/>
      <c r="H64" s="24"/>
      <c r="I64" s="31"/>
      <c r="J64" s="31"/>
      <c r="K64" s="35"/>
    </row>
    <row r="65" spans="2:11" x14ac:dyDescent="0.3">
      <c r="B65" s="8" t="s">
        <v>3252</v>
      </c>
      <c r="C65" s="57" t="s">
        <v>3085</v>
      </c>
      <c r="D65" s="54" t="s">
        <v>3253</v>
      </c>
      <c r="E65" s="6" t="s">
        <v>3087</v>
      </c>
      <c r="F65" s="19">
        <v>100</v>
      </c>
      <c r="G65" s="24">
        <v>1051.32</v>
      </c>
      <c r="H65" s="24">
        <v>5.86</v>
      </c>
      <c r="I65" s="31">
        <v>6.9550000000000001</v>
      </c>
      <c r="J65" s="31"/>
      <c r="K65" s="35" t="s">
        <v>598</v>
      </c>
    </row>
    <row r="66" spans="2:11" x14ac:dyDescent="0.3">
      <c r="B66" s="8" t="s">
        <v>688</v>
      </c>
      <c r="C66" s="57" t="s">
        <v>229</v>
      </c>
      <c r="D66" s="54" t="s">
        <v>689</v>
      </c>
      <c r="E66" s="6" t="s">
        <v>613</v>
      </c>
      <c r="F66" s="19">
        <v>500</v>
      </c>
      <c r="G66" s="24">
        <v>530.96</v>
      </c>
      <c r="H66" s="24">
        <v>2.96</v>
      </c>
      <c r="I66" s="31">
        <v>7.3388</v>
      </c>
      <c r="J66" s="31"/>
      <c r="K66" s="35" t="s">
        <v>598</v>
      </c>
    </row>
    <row r="67" spans="2:11" x14ac:dyDescent="0.3">
      <c r="B67" s="8" t="s">
        <v>3254</v>
      </c>
      <c r="C67" s="57" t="s">
        <v>633</v>
      </c>
      <c r="D67" s="54" t="s">
        <v>3255</v>
      </c>
      <c r="E67" s="6" t="s">
        <v>597</v>
      </c>
      <c r="F67" s="19">
        <v>500</v>
      </c>
      <c r="G67" s="24">
        <v>527.39</v>
      </c>
      <c r="H67" s="24">
        <v>2.94</v>
      </c>
      <c r="I67" s="31">
        <v>6.7424999999999997</v>
      </c>
      <c r="J67" s="31"/>
      <c r="K67" s="35" t="s">
        <v>598</v>
      </c>
    </row>
    <row r="68" spans="2:11" x14ac:dyDescent="0.3">
      <c r="B68" s="8" t="s">
        <v>1097</v>
      </c>
      <c r="C68" s="57" t="s">
        <v>1098</v>
      </c>
      <c r="D68" s="54" t="s">
        <v>1099</v>
      </c>
      <c r="E68" s="6" t="s">
        <v>597</v>
      </c>
      <c r="F68" s="19">
        <v>500</v>
      </c>
      <c r="G68" s="24">
        <v>521.66999999999996</v>
      </c>
      <c r="H68" s="24">
        <v>2.91</v>
      </c>
      <c r="I68" s="31">
        <v>7.5500999999999996</v>
      </c>
      <c r="J68" s="31"/>
      <c r="K68" s="35" t="s">
        <v>598</v>
      </c>
    </row>
    <row r="69" spans="2:11" x14ac:dyDescent="0.3">
      <c r="B69" s="8" t="s">
        <v>2716</v>
      </c>
      <c r="C69" s="57" t="s">
        <v>657</v>
      </c>
      <c r="D69" s="54" t="s">
        <v>2717</v>
      </c>
      <c r="E69" s="6" t="s">
        <v>597</v>
      </c>
      <c r="F69" s="19">
        <v>500</v>
      </c>
      <c r="G69" s="24">
        <v>515.25</v>
      </c>
      <c r="H69" s="24">
        <v>2.87</v>
      </c>
      <c r="I69" s="31">
        <v>6.56</v>
      </c>
      <c r="J69" s="31"/>
      <c r="K69" s="35" t="s">
        <v>598</v>
      </c>
    </row>
    <row r="70" spans="2:11" x14ac:dyDescent="0.3">
      <c r="B70" s="8" t="s">
        <v>628</v>
      </c>
      <c r="C70" s="57" t="s">
        <v>629</v>
      </c>
      <c r="D70" s="54" t="s">
        <v>630</v>
      </c>
      <c r="E70" s="6" t="s">
        <v>631</v>
      </c>
      <c r="F70" s="19">
        <v>500</v>
      </c>
      <c r="G70" s="24">
        <v>510.81</v>
      </c>
      <c r="H70" s="24">
        <v>2.85</v>
      </c>
      <c r="I70" s="31">
        <v>7.5095999999999998</v>
      </c>
      <c r="J70" s="31"/>
      <c r="K70" s="35" t="s">
        <v>598</v>
      </c>
    </row>
    <row r="71" spans="2:11" x14ac:dyDescent="0.3">
      <c r="B71" s="8" t="s">
        <v>1841</v>
      </c>
      <c r="C71" s="57" t="s">
        <v>157</v>
      </c>
      <c r="D71" s="54" t="s">
        <v>1842</v>
      </c>
      <c r="E71" s="6" t="s">
        <v>631</v>
      </c>
      <c r="F71" s="19">
        <v>500</v>
      </c>
      <c r="G71" s="24">
        <v>504.64</v>
      </c>
      <c r="H71" s="24">
        <v>2.81</v>
      </c>
      <c r="I71" s="31">
        <v>7.21</v>
      </c>
      <c r="J71" s="31"/>
      <c r="K71" s="35" t="s">
        <v>598</v>
      </c>
    </row>
    <row r="72" spans="2:11" x14ac:dyDescent="0.3">
      <c r="B72" s="8" t="s">
        <v>3256</v>
      </c>
      <c r="C72" s="57" t="s">
        <v>1857</v>
      </c>
      <c r="D72" s="54" t="s">
        <v>3257</v>
      </c>
      <c r="E72" s="6" t="s">
        <v>613</v>
      </c>
      <c r="F72" s="19">
        <v>4</v>
      </c>
      <c r="G72" s="24">
        <v>404.59</v>
      </c>
      <c r="H72" s="24">
        <v>2.25</v>
      </c>
      <c r="I72" s="31">
        <v>7.7853469000000004</v>
      </c>
      <c r="J72" s="31"/>
      <c r="K72" s="35" t="s">
        <v>598</v>
      </c>
    </row>
    <row r="73" spans="2:11" x14ac:dyDescent="0.3">
      <c r="C73" s="58" t="s">
        <v>175</v>
      </c>
      <c r="D73" s="54"/>
      <c r="E73" s="6"/>
      <c r="F73" s="19"/>
      <c r="G73" s="25">
        <v>4566.63</v>
      </c>
      <c r="H73" s="25">
        <v>25.45</v>
      </c>
      <c r="I73" s="31"/>
      <c r="J73" s="31"/>
      <c r="K73" s="35"/>
    </row>
    <row r="74" spans="2:11" x14ac:dyDescent="0.3">
      <c r="C74" s="57"/>
      <c r="D74" s="54"/>
      <c r="E74" s="6"/>
      <c r="F74" s="19"/>
      <c r="G74" s="24"/>
      <c r="H74" s="24"/>
      <c r="I74" s="31"/>
      <c r="J74" s="31"/>
      <c r="K74" s="35"/>
    </row>
    <row r="75" spans="2:11" x14ac:dyDescent="0.3">
      <c r="C75" s="58" t="s">
        <v>7</v>
      </c>
      <c r="D75" s="54"/>
      <c r="E75" s="6"/>
      <c r="F75" s="19"/>
      <c r="G75" s="24" t="s">
        <v>2</v>
      </c>
      <c r="H75" s="24" t="s">
        <v>2</v>
      </c>
      <c r="I75" s="31"/>
      <c r="J75" s="31"/>
      <c r="K75" s="35"/>
    </row>
    <row r="76" spans="2:11" x14ac:dyDescent="0.3">
      <c r="C76" s="57"/>
      <c r="D76" s="54"/>
      <c r="E76" s="6"/>
      <c r="F76" s="19"/>
      <c r="G76" s="24"/>
      <c r="H76" s="24"/>
      <c r="I76" s="31"/>
      <c r="J76" s="31"/>
      <c r="K76" s="35"/>
    </row>
    <row r="77" spans="2:11" x14ac:dyDescent="0.3">
      <c r="C77" s="58" t="s">
        <v>8</v>
      </c>
      <c r="D77" s="54"/>
      <c r="E77" s="6"/>
      <c r="F77" s="19"/>
      <c r="G77" s="24" t="s">
        <v>2</v>
      </c>
      <c r="H77" s="24" t="s">
        <v>2</v>
      </c>
      <c r="I77" s="31"/>
      <c r="J77" s="31"/>
      <c r="K77" s="35"/>
    </row>
    <row r="78" spans="2:11" x14ac:dyDescent="0.3">
      <c r="C78" s="57"/>
      <c r="D78" s="54"/>
      <c r="E78" s="6"/>
      <c r="F78" s="19"/>
      <c r="G78" s="24"/>
      <c r="H78" s="24"/>
      <c r="I78" s="31"/>
      <c r="J78" s="31"/>
      <c r="K78" s="35"/>
    </row>
    <row r="79" spans="2:11" x14ac:dyDescent="0.3">
      <c r="C79" s="59" t="s">
        <v>9</v>
      </c>
      <c r="D79" s="54"/>
      <c r="E79" s="6"/>
      <c r="F79" s="19"/>
      <c r="G79" s="24"/>
      <c r="H79" s="24"/>
      <c r="I79" s="31"/>
      <c r="J79" s="31"/>
      <c r="K79" s="35"/>
    </row>
    <row r="80" spans="2:11" x14ac:dyDescent="0.3">
      <c r="B80" s="8" t="s">
        <v>709</v>
      </c>
      <c r="C80" s="57" t="s">
        <v>710</v>
      </c>
      <c r="D80" s="54" t="s">
        <v>711</v>
      </c>
      <c r="E80" s="6" t="s">
        <v>186</v>
      </c>
      <c r="F80" s="19">
        <v>3250000</v>
      </c>
      <c r="G80" s="24">
        <v>3358.27</v>
      </c>
      <c r="H80" s="24">
        <v>18.71</v>
      </c>
      <c r="I80" s="31">
        <v>6.9406121000000001</v>
      </c>
      <c r="J80" s="31"/>
      <c r="K80" s="35"/>
    </row>
    <row r="81" spans="2:11" x14ac:dyDescent="0.3">
      <c r="B81" s="8" t="s">
        <v>2133</v>
      </c>
      <c r="C81" s="57" t="s">
        <v>2134</v>
      </c>
      <c r="D81" s="54" t="s">
        <v>2135</v>
      </c>
      <c r="E81" s="6" t="s">
        <v>186</v>
      </c>
      <c r="F81" s="19">
        <v>750000</v>
      </c>
      <c r="G81" s="24">
        <v>756.21</v>
      </c>
      <c r="H81" s="24">
        <v>4.21</v>
      </c>
      <c r="I81" s="31">
        <v>6.3127529999999998</v>
      </c>
      <c r="J81" s="31"/>
      <c r="K81" s="35"/>
    </row>
    <row r="82" spans="2:11" x14ac:dyDescent="0.3">
      <c r="C82" s="58" t="s">
        <v>175</v>
      </c>
      <c r="D82" s="54"/>
      <c r="E82" s="6"/>
      <c r="F82" s="19"/>
      <c r="G82" s="25">
        <v>4114.4799999999996</v>
      </c>
      <c r="H82" s="25">
        <v>22.92</v>
      </c>
      <c r="I82" s="31"/>
      <c r="J82" s="31"/>
      <c r="K82" s="35"/>
    </row>
    <row r="83" spans="2:11" x14ac:dyDescent="0.3">
      <c r="C83" s="57"/>
      <c r="D83" s="54"/>
      <c r="E83" s="6"/>
      <c r="F83" s="19"/>
      <c r="G83" s="24"/>
      <c r="H83" s="24"/>
      <c r="I83" s="31"/>
      <c r="J83" s="31"/>
      <c r="K83" s="35"/>
    </row>
    <row r="84" spans="2:11" x14ac:dyDescent="0.3">
      <c r="C84" s="59" t="s">
        <v>10</v>
      </c>
      <c r="D84" s="54"/>
      <c r="E84" s="6"/>
      <c r="F84" s="19"/>
      <c r="G84" s="24"/>
      <c r="H84" s="24"/>
      <c r="I84" s="31"/>
      <c r="J84" s="31"/>
      <c r="K84" s="35"/>
    </row>
    <row r="85" spans="2:11" x14ac:dyDescent="0.3">
      <c r="B85" s="8" t="s">
        <v>3262</v>
      </c>
      <c r="C85" s="57" t="s">
        <v>3263</v>
      </c>
      <c r="D85" s="54" t="s">
        <v>3264</v>
      </c>
      <c r="E85" s="6" t="s">
        <v>186</v>
      </c>
      <c r="F85" s="19">
        <v>2500000</v>
      </c>
      <c r="G85" s="24">
        <v>2701.83</v>
      </c>
      <c r="H85" s="24">
        <v>15.05</v>
      </c>
      <c r="I85" s="31">
        <v>6.7760461000000003</v>
      </c>
      <c r="J85" s="31"/>
      <c r="K85" s="35"/>
    </row>
    <row r="86" spans="2:11" x14ac:dyDescent="0.3">
      <c r="B86" s="8" t="s">
        <v>3102</v>
      </c>
      <c r="C86" s="57" t="s">
        <v>3103</v>
      </c>
      <c r="D86" s="54" t="s">
        <v>3104</v>
      </c>
      <c r="E86" s="6" t="s">
        <v>186</v>
      </c>
      <c r="F86" s="19">
        <v>1250000</v>
      </c>
      <c r="G86" s="24">
        <v>1294.25</v>
      </c>
      <c r="H86" s="24">
        <v>7.21</v>
      </c>
      <c r="I86" s="31">
        <v>6.7605461</v>
      </c>
      <c r="J86" s="31"/>
      <c r="K86" s="35"/>
    </row>
    <row r="87" spans="2:11" x14ac:dyDescent="0.3">
      <c r="B87" s="8" t="s">
        <v>3265</v>
      </c>
      <c r="C87" s="57" t="s">
        <v>3266</v>
      </c>
      <c r="D87" s="54" t="s">
        <v>3267</v>
      </c>
      <c r="E87" s="6" t="s">
        <v>186</v>
      </c>
      <c r="F87" s="19">
        <v>500000</v>
      </c>
      <c r="G87" s="24">
        <v>522.78</v>
      </c>
      <c r="H87" s="24">
        <v>2.91</v>
      </c>
      <c r="I87" s="31">
        <v>6.9362801000000003</v>
      </c>
      <c r="J87" s="31"/>
      <c r="K87" s="35"/>
    </row>
    <row r="88" spans="2:11" x14ac:dyDescent="0.3">
      <c r="C88" s="58" t="s">
        <v>175</v>
      </c>
      <c r="D88" s="54"/>
      <c r="E88" s="6"/>
      <c r="F88" s="19"/>
      <c r="G88" s="25">
        <v>4518.8599999999997</v>
      </c>
      <c r="H88" s="25">
        <v>25.17</v>
      </c>
      <c r="I88" s="31"/>
      <c r="J88" s="31"/>
      <c r="K88" s="35"/>
    </row>
    <row r="89" spans="2:11" x14ac:dyDescent="0.3">
      <c r="C89" s="57"/>
      <c r="D89" s="54"/>
      <c r="E89" s="6"/>
      <c r="F89" s="19"/>
      <c r="G89" s="24"/>
      <c r="H89" s="24"/>
      <c r="I89" s="31"/>
      <c r="J89" s="31"/>
      <c r="K89" s="35"/>
    </row>
    <row r="90" spans="2:11" x14ac:dyDescent="0.3">
      <c r="C90" s="58" t="s">
        <v>11</v>
      </c>
      <c r="D90" s="54"/>
      <c r="E90" s="6"/>
      <c r="F90" s="19"/>
      <c r="G90" s="24"/>
      <c r="H90" s="24"/>
      <c r="I90" s="31"/>
      <c r="J90" s="31"/>
      <c r="K90" s="35"/>
    </row>
    <row r="91" spans="2:11" x14ac:dyDescent="0.3">
      <c r="C91" s="57"/>
      <c r="D91" s="54"/>
      <c r="E91" s="6"/>
      <c r="F91" s="19"/>
      <c r="G91" s="24"/>
      <c r="H91" s="24"/>
      <c r="I91" s="31"/>
      <c r="J91" s="31"/>
      <c r="K91" s="35"/>
    </row>
    <row r="92" spans="2:11" x14ac:dyDescent="0.3">
      <c r="C92" s="58" t="s">
        <v>13</v>
      </c>
      <c r="D92" s="54"/>
      <c r="E92" s="6"/>
      <c r="F92" s="19"/>
      <c r="G92" s="24" t="s">
        <v>2</v>
      </c>
      <c r="H92" s="24" t="s">
        <v>2</v>
      </c>
      <c r="I92" s="31"/>
      <c r="J92" s="31"/>
      <c r="K92" s="35"/>
    </row>
    <row r="93" spans="2:11" x14ac:dyDescent="0.3">
      <c r="C93" s="57"/>
      <c r="D93" s="54"/>
      <c r="E93" s="6"/>
      <c r="F93" s="19"/>
      <c r="G93" s="24"/>
      <c r="H93" s="24"/>
      <c r="I93" s="31"/>
      <c r="J93" s="31"/>
      <c r="K93" s="35"/>
    </row>
    <row r="94" spans="2:11" x14ac:dyDescent="0.3">
      <c r="C94" s="58" t="s">
        <v>14</v>
      </c>
      <c r="D94" s="54"/>
      <c r="E94" s="6"/>
      <c r="F94" s="19"/>
      <c r="G94" s="24" t="s">
        <v>2</v>
      </c>
      <c r="H94" s="24" t="s">
        <v>2</v>
      </c>
      <c r="I94" s="31"/>
      <c r="J94" s="31"/>
      <c r="K94" s="35"/>
    </row>
    <row r="95" spans="2:11" x14ac:dyDescent="0.3">
      <c r="C95" s="57"/>
      <c r="D95" s="54"/>
      <c r="E95" s="6"/>
      <c r="F95" s="19"/>
      <c r="G95" s="24"/>
      <c r="H95" s="24"/>
      <c r="I95" s="31"/>
      <c r="J95" s="31"/>
      <c r="K95" s="35"/>
    </row>
    <row r="96" spans="2:11" x14ac:dyDescent="0.3">
      <c r="C96" s="58" t="s">
        <v>15</v>
      </c>
      <c r="D96" s="54"/>
      <c r="E96" s="6"/>
      <c r="F96" s="19"/>
      <c r="G96" s="24" t="s">
        <v>2</v>
      </c>
      <c r="H96" s="24" t="s">
        <v>2</v>
      </c>
      <c r="I96" s="31"/>
      <c r="J96" s="31"/>
      <c r="K96" s="35"/>
    </row>
    <row r="97" spans="1:11" x14ac:dyDescent="0.3">
      <c r="C97" s="57"/>
      <c r="D97" s="54"/>
      <c r="E97" s="6"/>
      <c r="F97" s="19"/>
      <c r="G97" s="24"/>
      <c r="H97" s="24"/>
      <c r="I97" s="31"/>
      <c r="J97" s="31"/>
      <c r="K97" s="35"/>
    </row>
    <row r="98" spans="1:11" x14ac:dyDescent="0.3">
      <c r="C98" s="58" t="s">
        <v>16</v>
      </c>
      <c r="D98" s="54"/>
      <c r="E98" s="6"/>
      <c r="F98" s="19"/>
      <c r="G98" s="24" t="s">
        <v>2</v>
      </c>
      <c r="H98" s="24" t="s">
        <v>2</v>
      </c>
      <c r="I98" s="31"/>
      <c r="J98" s="31"/>
      <c r="K98" s="35"/>
    </row>
    <row r="99" spans="1:11" x14ac:dyDescent="0.3">
      <c r="C99" s="57"/>
      <c r="D99" s="54"/>
      <c r="E99" s="6"/>
      <c r="F99" s="19"/>
      <c r="G99" s="24"/>
      <c r="H99" s="24"/>
      <c r="I99" s="31"/>
      <c r="J99" s="31"/>
      <c r="K99" s="35"/>
    </row>
    <row r="100" spans="1:11" x14ac:dyDescent="0.3">
      <c r="C100" s="58" t="s">
        <v>17</v>
      </c>
      <c r="D100" s="54"/>
      <c r="E100" s="6"/>
      <c r="F100" s="19"/>
      <c r="G100" s="24" t="s">
        <v>2</v>
      </c>
      <c r="H100" s="24" t="s">
        <v>2</v>
      </c>
      <c r="I100" s="31"/>
      <c r="J100" s="31"/>
      <c r="K100" s="35"/>
    </row>
    <row r="101" spans="1:11" x14ac:dyDescent="0.3">
      <c r="C101" s="57"/>
      <c r="D101" s="54"/>
      <c r="E101" s="6"/>
      <c r="F101" s="19"/>
      <c r="G101" s="24"/>
      <c r="H101" s="24"/>
      <c r="I101" s="31"/>
      <c r="J101" s="31"/>
      <c r="K101" s="35"/>
    </row>
    <row r="102" spans="1:11" x14ac:dyDescent="0.3">
      <c r="A102" s="10"/>
      <c r="B102" s="28"/>
      <c r="C102" s="58" t="s">
        <v>18</v>
      </c>
      <c r="D102" s="54"/>
      <c r="E102" s="6"/>
      <c r="F102" s="19"/>
      <c r="G102" s="24"/>
      <c r="H102" s="24"/>
      <c r="I102" s="31"/>
      <c r="J102" s="31"/>
      <c r="K102" s="35"/>
    </row>
    <row r="103" spans="1:11" x14ac:dyDescent="0.3">
      <c r="A103" s="28"/>
      <c r="B103" s="28"/>
      <c r="C103" s="58" t="s">
        <v>19</v>
      </c>
      <c r="D103" s="54"/>
      <c r="E103" s="6"/>
      <c r="F103" s="19"/>
      <c r="G103" s="24" t="s">
        <v>2</v>
      </c>
      <c r="H103" s="24" t="s">
        <v>2</v>
      </c>
      <c r="I103" s="31"/>
      <c r="J103" s="31"/>
      <c r="K103" s="35"/>
    </row>
    <row r="104" spans="1:11" x14ac:dyDescent="0.3">
      <c r="A104" s="28"/>
      <c r="B104" s="28"/>
      <c r="C104" s="58"/>
      <c r="D104" s="54"/>
      <c r="E104" s="6"/>
      <c r="F104" s="19"/>
      <c r="G104" s="24"/>
      <c r="H104" s="24"/>
      <c r="I104" s="31"/>
      <c r="J104" s="31"/>
      <c r="K104" s="35"/>
    </row>
    <row r="105" spans="1:11" x14ac:dyDescent="0.3">
      <c r="A105" s="28"/>
      <c r="B105" s="28"/>
      <c r="C105" s="58" t="s">
        <v>20</v>
      </c>
      <c r="D105" s="54"/>
      <c r="E105" s="6"/>
      <c r="F105" s="19"/>
      <c r="G105" s="24" t="s">
        <v>2</v>
      </c>
      <c r="H105" s="24" t="s">
        <v>2</v>
      </c>
      <c r="I105" s="31"/>
      <c r="J105" s="31"/>
      <c r="K105" s="35"/>
    </row>
    <row r="106" spans="1:11" x14ac:dyDescent="0.3">
      <c r="A106" s="28"/>
      <c r="B106" s="28"/>
      <c r="C106" s="58"/>
      <c r="D106" s="54"/>
      <c r="E106" s="6"/>
      <c r="F106" s="19"/>
      <c r="G106" s="24"/>
      <c r="H106" s="24"/>
      <c r="I106" s="31"/>
      <c r="J106" s="31"/>
      <c r="K106" s="35"/>
    </row>
    <row r="107" spans="1:11" x14ac:dyDescent="0.3">
      <c r="A107" s="28"/>
      <c r="B107" s="28"/>
      <c r="C107" s="58" t="s">
        <v>21</v>
      </c>
      <c r="D107" s="54"/>
      <c r="E107" s="6"/>
      <c r="F107" s="19"/>
      <c r="G107" s="24" t="s">
        <v>2</v>
      </c>
      <c r="H107" s="24" t="s">
        <v>2</v>
      </c>
      <c r="I107" s="31"/>
      <c r="J107" s="31"/>
      <c r="K107" s="35"/>
    </row>
    <row r="108" spans="1:11" x14ac:dyDescent="0.3">
      <c r="A108" s="28"/>
      <c r="B108" s="28"/>
      <c r="C108" s="58"/>
      <c r="D108" s="54"/>
      <c r="E108" s="6"/>
      <c r="F108" s="19"/>
      <c r="G108" s="24"/>
      <c r="H108" s="24"/>
      <c r="I108" s="31"/>
      <c r="J108" s="31"/>
      <c r="K108" s="35"/>
    </row>
    <row r="109" spans="1:11" x14ac:dyDescent="0.3">
      <c r="A109" s="28"/>
      <c r="B109" s="28"/>
      <c r="C109" s="58" t="s">
        <v>22</v>
      </c>
      <c r="D109" s="54"/>
      <c r="E109" s="6"/>
      <c r="F109" s="19"/>
      <c r="G109" s="24" t="s">
        <v>2</v>
      </c>
      <c r="H109" s="24" t="s">
        <v>2</v>
      </c>
      <c r="I109" s="31"/>
      <c r="J109" s="31"/>
      <c r="K109" s="35"/>
    </row>
    <row r="110" spans="1:11" x14ac:dyDescent="0.3">
      <c r="A110" s="28"/>
      <c r="B110" s="28"/>
      <c r="C110" s="58"/>
      <c r="D110" s="54"/>
      <c r="E110" s="6"/>
      <c r="F110" s="19"/>
      <c r="G110" s="24"/>
      <c r="H110" s="24"/>
      <c r="I110" s="31"/>
      <c r="J110" s="31"/>
      <c r="K110" s="35"/>
    </row>
    <row r="111" spans="1:11" x14ac:dyDescent="0.3">
      <c r="A111" s="28"/>
      <c r="B111" s="28"/>
      <c r="C111" s="58" t="s">
        <v>23</v>
      </c>
      <c r="D111" s="54"/>
      <c r="E111" s="6"/>
      <c r="F111" s="19"/>
      <c r="G111" s="24" t="s">
        <v>2</v>
      </c>
      <c r="H111" s="24" t="s">
        <v>2</v>
      </c>
      <c r="I111" s="31"/>
      <c r="J111" s="31"/>
      <c r="K111" s="35"/>
    </row>
    <row r="112" spans="1:11" x14ac:dyDescent="0.3">
      <c r="A112" s="28"/>
      <c r="B112" s="28"/>
      <c r="C112" s="58"/>
      <c r="D112" s="54"/>
      <c r="E112" s="6"/>
      <c r="F112" s="19"/>
      <c r="G112" s="24"/>
      <c r="H112" s="24"/>
      <c r="I112" s="31"/>
      <c r="J112" s="31"/>
      <c r="K112" s="35"/>
    </row>
    <row r="113" spans="1:54" x14ac:dyDescent="0.3">
      <c r="C113" s="59" t="s">
        <v>24</v>
      </c>
      <c r="D113" s="54"/>
      <c r="E113" s="6"/>
      <c r="F113" s="19"/>
      <c r="G113" s="24"/>
      <c r="H113" s="24"/>
      <c r="I113" s="31"/>
      <c r="J113" s="31"/>
      <c r="K113" s="35"/>
    </row>
    <row r="114" spans="1:54" x14ac:dyDescent="0.3">
      <c r="B114" s="8" t="s">
        <v>187</v>
      </c>
      <c r="C114" s="57" t="s">
        <v>188</v>
      </c>
      <c r="D114" s="54"/>
      <c r="E114" s="6"/>
      <c r="F114" s="19"/>
      <c r="G114" s="24">
        <v>582.79999999999995</v>
      </c>
      <c r="H114" s="24">
        <v>3.25</v>
      </c>
      <c r="I114" s="31"/>
      <c r="J114" s="31"/>
      <c r="K114" s="35"/>
    </row>
    <row r="115" spans="1:54" x14ac:dyDescent="0.3">
      <c r="C115" s="58" t="s">
        <v>175</v>
      </c>
      <c r="D115" s="54"/>
      <c r="E115" s="6"/>
      <c r="F115" s="19"/>
      <c r="G115" s="25">
        <v>582.79999999999995</v>
      </c>
      <c r="H115" s="25">
        <v>3.25</v>
      </c>
      <c r="I115" s="31"/>
      <c r="J115" s="31"/>
      <c r="K115" s="35"/>
    </row>
    <row r="116" spans="1:54" x14ac:dyDescent="0.3">
      <c r="C116" s="57"/>
      <c r="D116" s="54"/>
      <c r="E116" s="6"/>
      <c r="F116" s="19"/>
      <c r="G116" s="24"/>
      <c r="H116" s="24"/>
      <c r="I116" s="31"/>
      <c r="J116" s="31"/>
      <c r="K116" s="35"/>
    </row>
    <row r="117" spans="1:54" x14ac:dyDescent="0.3">
      <c r="A117" s="10"/>
      <c r="B117" s="28"/>
      <c r="C117" s="58" t="s">
        <v>25</v>
      </c>
      <c r="D117" s="54"/>
      <c r="E117" s="6"/>
      <c r="F117" s="19"/>
      <c r="G117" s="24"/>
      <c r="H117" s="24"/>
      <c r="I117" s="31"/>
      <c r="J117" s="31"/>
      <c r="K117" s="35"/>
    </row>
    <row r="118" spans="1:54" s="2" customFormat="1" ht="13.8" x14ac:dyDescent="0.3">
      <c r="A118" s="28"/>
      <c r="B118" s="28"/>
      <c r="C118" s="57" t="s">
        <v>5128</v>
      </c>
      <c r="D118" s="54"/>
      <c r="E118" s="6"/>
      <c r="F118" s="19"/>
      <c r="G118" s="24" t="s">
        <v>2</v>
      </c>
      <c r="H118" s="24" t="s">
        <v>2</v>
      </c>
      <c r="I118" s="31"/>
      <c r="J118" s="31"/>
      <c r="K118" s="35"/>
      <c r="L118" s="3"/>
      <c r="AI118" s="3"/>
      <c r="AV118" s="3"/>
      <c r="AX118" s="3"/>
      <c r="BB118" s="3"/>
    </row>
    <row r="119" spans="1:54" x14ac:dyDescent="0.3">
      <c r="B119" s="8"/>
      <c r="C119" s="57" t="s">
        <v>189</v>
      </c>
      <c r="D119" s="54"/>
      <c r="E119" s="6"/>
      <c r="F119" s="19"/>
      <c r="G119" s="24">
        <v>644.49</v>
      </c>
      <c r="H119" s="24">
        <v>3.56</v>
      </c>
      <c r="I119" s="31"/>
      <c r="J119" s="31"/>
      <c r="K119" s="35"/>
    </row>
    <row r="120" spans="1:54" x14ac:dyDescent="0.3">
      <c r="C120" s="58" t="s">
        <v>175</v>
      </c>
      <c r="D120" s="54"/>
      <c r="E120" s="6"/>
      <c r="F120" s="19"/>
      <c r="G120" s="25">
        <v>644.49</v>
      </c>
      <c r="H120" s="25">
        <v>3.56</v>
      </c>
      <c r="I120" s="31"/>
      <c r="J120" s="31"/>
      <c r="K120" s="35"/>
    </row>
    <row r="121" spans="1:54" x14ac:dyDescent="0.3">
      <c r="C121" s="57"/>
      <c r="D121" s="54"/>
      <c r="E121" s="6"/>
      <c r="F121" s="19"/>
      <c r="G121" s="24"/>
      <c r="H121" s="24"/>
      <c r="I121" s="31"/>
      <c r="J121" s="31"/>
      <c r="K121" s="35"/>
    </row>
    <row r="122" spans="1:54" x14ac:dyDescent="0.3">
      <c r="C122" s="60" t="s">
        <v>190</v>
      </c>
      <c r="D122" s="55"/>
      <c r="E122" s="5"/>
      <c r="F122" s="20"/>
      <c r="G122" s="26">
        <v>17947.849999999999</v>
      </c>
      <c r="H122" s="26">
        <v>100</v>
      </c>
      <c r="I122" s="32"/>
      <c r="J122" s="32"/>
      <c r="K122" s="36"/>
    </row>
    <row r="125" spans="1:54" x14ac:dyDescent="0.3">
      <c r="C125" s="1" t="s">
        <v>191</v>
      </c>
    </row>
    <row r="126" spans="1:54" x14ac:dyDescent="0.3">
      <c r="C126" s="37" t="s">
        <v>192</v>
      </c>
      <c r="D126" s="37"/>
      <c r="E126" s="37"/>
      <c r="F126" s="37"/>
      <c r="G126" s="37"/>
      <c r="H126" s="37"/>
      <c r="I126" s="37"/>
      <c r="J126" s="37"/>
      <c r="K126" s="37"/>
    </row>
    <row r="127" spans="1:54" x14ac:dyDescent="0.3">
      <c r="C127" s="2" t="s">
        <v>193</v>
      </c>
    </row>
    <row r="128" spans="1:54" x14ac:dyDescent="0.3">
      <c r="C128" s="2" t="s">
        <v>194</v>
      </c>
    </row>
    <row r="129" spans="3:11" ht="30" customHeight="1" x14ac:dyDescent="0.3">
      <c r="C129" s="82" t="s">
        <v>195</v>
      </c>
      <c r="D129" s="83"/>
      <c r="E129" s="83"/>
      <c r="F129" s="83"/>
      <c r="G129" s="83"/>
      <c r="H129" s="83"/>
      <c r="I129" s="83"/>
      <c r="J129" s="83"/>
      <c r="K129" s="83"/>
    </row>
    <row r="130" spans="3:11" x14ac:dyDescent="0.3">
      <c r="C130" s="2" t="s">
        <v>196</v>
      </c>
    </row>
    <row r="132" spans="3:11" x14ac:dyDescent="0.3">
      <c r="C132" s="1" t="s">
        <v>5237</v>
      </c>
      <c r="E132" s="80" t="s">
        <v>5238</v>
      </c>
    </row>
    <row r="133" spans="3:11" x14ac:dyDescent="0.3">
      <c r="E133" s="2" t="s">
        <v>5284</v>
      </c>
    </row>
  </sheetData>
  <mergeCells count="1">
    <mergeCell ref="C129:K129"/>
  </mergeCells>
  <hyperlinks>
    <hyperlink ref="J2" location="'Index'!A1" display="'Index'!A1" xr:uid="{F9A01EEA-9901-4F9E-9EF1-DB7AE56B1735}"/>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A7F2B-C512-4AFF-9BF7-78B6D2C903D4}">
  <sheetPr codeName="Sheet1"/>
  <dimension ref="A1:IV72"/>
  <sheetViews>
    <sheetView showGridLines="0" zoomScale="90" zoomScaleNormal="90" workbookViewId="0">
      <pane ySplit="6" topLeftCell="A6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3268</v>
      </c>
      <c r="J2" s="38" t="s">
        <v>4884</v>
      </c>
    </row>
    <row r="3" spans="1:54" ht="16.2" x14ac:dyDescent="0.35">
      <c r="C3" s="1" t="s">
        <v>28</v>
      </c>
      <c r="D3" s="21" t="s">
        <v>3269</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A9" s="28"/>
      <c r="B9" s="28"/>
      <c r="C9" s="58" t="s">
        <v>1</v>
      </c>
      <c r="D9" s="54"/>
      <c r="E9" s="6"/>
      <c r="F9" s="19"/>
      <c r="G9" s="24" t="s">
        <v>2</v>
      </c>
      <c r="H9" s="24" t="s">
        <v>2</v>
      </c>
      <c r="I9" s="31"/>
      <c r="J9" s="31"/>
      <c r="K9" s="35"/>
    </row>
    <row r="10" spans="1:54" x14ac:dyDescent="0.3">
      <c r="A10" s="28"/>
      <c r="B10" s="28"/>
      <c r="C10" s="58"/>
      <c r="D10" s="54"/>
      <c r="E10" s="6"/>
      <c r="F10" s="19"/>
      <c r="G10" s="24"/>
      <c r="H10" s="24"/>
      <c r="I10" s="31"/>
      <c r="J10" s="31"/>
      <c r="K10" s="35"/>
    </row>
    <row r="11" spans="1:54" x14ac:dyDescent="0.3">
      <c r="A11" s="28"/>
      <c r="B11" s="28"/>
      <c r="C11" s="58" t="s">
        <v>3</v>
      </c>
      <c r="D11" s="54"/>
      <c r="E11" s="6"/>
      <c r="F11" s="19"/>
      <c r="G11" s="24" t="s">
        <v>2</v>
      </c>
      <c r="H11" s="24" t="s">
        <v>2</v>
      </c>
      <c r="I11" s="31"/>
      <c r="J11" s="31"/>
      <c r="K11" s="35"/>
    </row>
    <row r="12" spans="1:54" x14ac:dyDescent="0.3">
      <c r="A12" s="28"/>
      <c r="B12" s="28"/>
      <c r="C12" s="58"/>
      <c r="D12" s="54"/>
      <c r="E12" s="6"/>
      <c r="F12" s="19"/>
      <c r="G12" s="24"/>
      <c r="H12" s="24"/>
      <c r="I12" s="31"/>
      <c r="J12" s="31"/>
      <c r="K12" s="35"/>
    </row>
    <row r="13" spans="1:54" x14ac:dyDescent="0.3">
      <c r="C13" s="59" t="s">
        <v>4</v>
      </c>
      <c r="D13" s="54"/>
      <c r="E13" s="6"/>
      <c r="F13" s="19"/>
      <c r="G13" s="24"/>
      <c r="H13" s="24"/>
      <c r="I13" s="31"/>
      <c r="J13" s="31"/>
      <c r="K13" s="35"/>
    </row>
    <row r="14" spans="1:54" x14ac:dyDescent="0.3">
      <c r="B14" s="8" t="s">
        <v>3270</v>
      </c>
      <c r="C14" s="57" t="s">
        <v>3271</v>
      </c>
      <c r="D14" s="54" t="s">
        <v>3272</v>
      </c>
      <c r="E14" s="6" t="s">
        <v>2488</v>
      </c>
      <c r="F14" s="19">
        <v>81809.149600000004</v>
      </c>
      <c r="G14" s="24">
        <v>93286.23</v>
      </c>
      <c r="H14" s="24">
        <v>98.75</v>
      </c>
      <c r="I14" s="31"/>
      <c r="J14" s="31"/>
      <c r="K14" s="35"/>
    </row>
    <row r="15" spans="1:54" x14ac:dyDescent="0.3">
      <c r="C15" s="58" t="s">
        <v>175</v>
      </c>
      <c r="D15" s="54"/>
      <c r="E15" s="6"/>
      <c r="F15" s="19"/>
      <c r="G15" s="25">
        <v>93286.23</v>
      </c>
      <c r="H15" s="25">
        <v>98.75</v>
      </c>
      <c r="I15" s="31"/>
      <c r="J15" s="31"/>
      <c r="K15" s="35"/>
    </row>
    <row r="16" spans="1:54" x14ac:dyDescent="0.3">
      <c r="C16" s="57"/>
      <c r="D16" s="54"/>
      <c r="E16" s="6"/>
      <c r="F16" s="19"/>
      <c r="G16" s="24"/>
      <c r="H16" s="24"/>
      <c r="I16" s="31"/>
      <c r="J16" s="31"/>
      <c r="K16" s="35"/>
    </row>
    <row r="17" spans="3:11" x14ac:dyDescent="0.3">
      <c r="C17" s="58" t="s">
        <v>5</v>
      </c>
      <c r="D17" s="54"/>
      <c r="E17" s="6"/>
      <c r="F17" s="19"/>
      <c r="G17" s="24"/>
      <c r="H17" s="24"/>
      <c r="I17" s="31"/>
      <c r="J17" s="31"/>
      <c r="K17" s="35"/>
    </row>
    <row r="18" spans="3:11" x14ac:dyDescent="0.3">
      <c r="C18" s="57"/>
      <c r="D18" s="54"/>
      <c r="E18" s="6"/>
      <c r="F18" s="19"/>
      <c r="G18" s="24"/>
      <c r="H18" s="24"/>
      <c r="I18" s="31"/>
      <c r="J18" s="31"/>
      <c r="K18" s="35"/>
    </row>
    <row r="19" spans="3:11" x14ac:dyDescent="0.3">
      <c r="C19" s="58" t="s">
        <v>6</v>
      </c>
      <c r="D19" s="54"/>
      <c r="E19" s="6"/>
      <c r="F19" s="19"/>
      <c r="G19" s="24" t="s">
        <v>2</v>
      </c>
      <c r="H19" s="24" t="s">
        <v>2</v>
      </c>
      <c r="I19" s="31"/>
      <c r="J19" s="31"/>
      <c r="K19" s="35"/>
    </row>
    <row r="20" spans="3:11" x14ac:dyDescent="0.3">
      <c r="C20" s="57"/>
      <c r="D20" s="54"/>
      <c r="E20" s="6"/>
      <c r="F20" s="19"/>
      <c r="G20" s="24"/>
      <c r="H20" s="24"/>
      <c r="I20" s="31"/>
      <c r="J20" s="31"/>
      <c r="K20" s="35"/>
    </row>
    <row r="21" spans="3:11" x14ac:dyDescent="0.3">
      <c r="C21" s="58" t="s">
        <v>7</v>
      </c>
      <c r="D21" s="54"/>
      <c r="E21" s="6"/>
      <c r="F21" s="19"/>
      <c r="G21" s="24" t="s">
        <v>2</v>
      </c>
      <c r="H21" s="24" t="s">
        <v>2</v>
      </c>
      <c r="I21" s="31"/>
      <c r="J21" s="31"/>
      <c r="K21" s="35"/>
    </row>
    <row r="22" spans="3:11" x14ac:dyDescent="0.3">
      <c r="C22" s="57"/>
      <c r="D22" s="54"/>
      <c r="E22" s="6"/>
      <c r="F22" s="19"/>
      <c r="G22" s="24"/>
      <c r="H22" s="24"/>
      <c r="I22" s="31"/>
      <c r="J22" s="31"/>
      <c r="K22" s="35"/>
    </row>
    <row r="23" spans="3:11" x14ac:dyDescent="0.3">
      <c r="C23" s="58" t="s">
        <v>8</v>
      </c>
      <c r="D23" s="54"/>
      <c r="E23" s="6"/>
      <c r="F23" s="19"/>
      <c r="G23" s="24" t="s">
        <v>2</v>
      </c>
      <c r="H23" s="24" t="s">
        <v>2</v>
      </c>
      <c r="I23" s="31"/>
      <c r="J23" s="31"/>
      <c r="K23" s="35"/>
    </row>
    <row r="24" spans="3:11" x14ac:dyDescent="0.3">
      <c r="C24" s="57"/>
      <c r="D24" s="54"/>
      <c r="E24" s="6"/>
      <c r="F24" s="19"/>
      <c r="G24" s="24"/>
      <c r="H24" s="24"/>
      <c r="I24" s="31"/>
      <c r="J24" s="31"/>
      <c r="K24" s="35"/>
    </row>
    <row r="25" spans="3:11" x14ac:dyDescent="0.3">
      <c r="C25" s="58" t="s">
        <v>9</v>
      </c>
      <c r="D25" s="54"/>
      <c r="E25" s="6"/>
      <c r="F25" s="19"/>
      <c r="G25" s="24" t="s">
        <v>2</v>
      </c>
      <c r="H25" s="24" t="s">
        <v>2</v>
      </c>
      <c r="I25" s="31"/>
      <c r="J25" s="31"/>
      <c r="K25" s="35"/>
    </row>
    <row r="26" spans="3:11" x14ac:dyDescent="0.3">
      <c r="C26" s="57"/>
      <c r="D26" s="54"/>
      <c r="E26" s="6"/>
      <c r="F26" s="19"/>
      <c r="G26" s="24"/>
      <c r="H26" s="24"/>
      <c r="I26" s="31"/>
      <c r="J26" s="31"/>
      <c r="K26" s="35"/>
    </row>
    <row r="27" spans="3:11" x14ac:dyDescent="0.3">
      <c r="C27" s="58" t="s">
        <v>10</v>
      </c>
      <c r="D27" s="54"/>
      <c r="E27" s="6"/>
      <c r="F27" s="19"/>
      <c r="G27" s="24" t="s">
        <v>2</v>
      </c>
      <c r="H27" s="24" t="s">
        <v>2</v>
      </c>
      <c r="I27" s="31"/>
      <c r="J27" s="31"/>
      <c r="K27" s="35"/>
    </row>
    <row r="28" spans="3:11" x14ac:dyDescent="0.3">
      <c r="C28" s="57"/>
      <c r="D28" s="54"/>
      <c r="E28" s="6"/>
      <c r="F28" s="19"/>
      <c r="G28" s="24"/>
      <c r="H28" s="24"/>
      <c r="I28" s="31"/>
      <c r="J28" s="31"/>
      <c r="K28" s="35"/>
    </row>
    <row r="29" spans="3:11" x14ac:dyDescent="0.3">
      <c r="C29" s="58" t="s">
        <v>11</v>
      </c>
      <c r="D29" s="54"/>
      <c r="E29" s="6"/>
      <c r="F29" s="19"/>
      <c r="G29" s="24"/>
      <c r="H29" s="24"/>
      <c r="I29" s="31"/>
      <c r="J29" s="31"/>
      <c r="K29" s="35"/>
    </row>
    <row r="30" spans="3:11" x14ac:dyDescent="0.3">
      <c r="C30" s="57"/>
      <c r="D30" s="54"/>
      <c r="E30" s="6"/>
      <c r="F30" s="19"/>
      <c r="G30" s="24"/>
      <c r="H30" s="24"/>
      <c r="I30" s="31"/>
      <c r="J30" s="31"/>
      <c r="K30" s="35"/>
    </row>
    <row r="31" spans="3:11" x14ac:dyDescent="0.3">
      <c r="C31" s="58" t="s">
        <v>13</v>
      </c>
      <c r="D31" s="54"/>
      <c r="E31" s="6"/>
      <c r="F31" s="19"/>
      <c r="G31" s="24" t="s">
        <v>2</v>
      </c>
      <c r="H31" s="24" t="s">
        <v>2</v>
      </c>
      <c r="I31" s="31"/>
      <c r="J31" s="31"/>
      <c r="K31" s="35"/>
    </row>
    <row r="32" spans="3: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187</v>
      </c>
      <c r="C53" s="57" t="s">
        <v>188</v>
      </c>
      <c r="D53" s="54"/>
      <c r="E53" s="6"/>
      <c r="F53" s="19"/>
      <c r="G53" s="24">
        <v>1482.76</v>
      </c>
      <c r="H53" s="24">
        <v>1.57</v>
      </c>
      <c r="I53" s="31"/>
      <c r="J53" s="31"/>
      <c r="K53" s="35"/>
    </row>
    <row r="54" spans="1:54" x14ac:dyDescent="0.3">
      <c r="C54" s="58" t="s">
        <v>175</v>
      </c>
      <c r="D54" s="54"/>
      <c r="E54" s="6"/>
      <c r="F54" s="19"/>
      <c r="G54" s="25">
        <v>1482.76</v>
      </c>
      <c r="H54" s="25">
        <v>1.57</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5128</v>
      </c>
      <c r="D57" s="54"/>
      <c r="E57" s="6"/>
      <c r="F57" s="19"/>
      <c r="G57" s="24" t="s">
        <v>2</v>
      </c>
      <c r="H57" s="24" t="s">
        <v>2</v>
      </c>
      <c r="I57" s="31"/>
      <c r="J57" s="31"/>
      <c r="K57" s="35"/>
      <c r="L57" s="3"/>
      <c r="AI57" s="3"/>
      <c r="AV57" s="3"/>
      <c r="AX57" s="3"/>
      <c r="BB57" s="3"/>
    </row>
    <row r="58" spans="1:54" x14ac:dyDescent="0.3">
      <c r="B58" s="8"/>
      <c r="C58" s="57" t="s">
        <v>189</v>
      </c>
      <c r="D58" s="54"/>
      <c r="E58" s="6"/>
      <c r="F58" s="19"/>
      <c r="G58" s="24">
        <v>-298.33999999999997</v>
      </c>
      <c r="H58" s="24">
        <v>-0.32</v>
      </c>
      <c r="I58" s="31"/>
      <c r="J58" s="31"/>
      <c r="K58" s="35"/>
    </row>
    <row r="59" spans="1:54" x14ac:dyDescent="0.3">
      <c r="C59" s="58" t="s">
        <v>175</v>
      </c>
      <c r="D59" s="54"/>
      <c r="E59" s="6"/>
      <c r="F59" s="19"/>
      <c r="G59" s="25">
        <v>-298.33999999999997</v>
      </c>
      <c r="H59" s="25">
        <v>-0.32</v>
      </c>
      <c r="I59" s="31"/>
      <c r="J59" s="31"/>
      <c r="K59" s="35"/>
    </row>
    <row r="60" spans="1:54" x14ac:dyDescent="0.3">
      <c r="C60" s="57"/>
      <c r="D60" s="54"/>
      <c r="E60" s="6"/>
      <c r="F60" s="19"/>
      <c r="G60" s="24"/>
      <c r="H60" s="24"/>
      <c r="I60" s="31"/>
      <c r="J60" s="31"/>
      <c r="K60" s="35"/>
    </row>
    <row r="61" spans="1:54" x14ac:dyDescent="0.3">
      <c r="C61" s="60" t="s">
        <v>190</v>
      </c>
      <c r="D61" s="55"/>
      <c r="E61" s="5"/>
      <c r="F61" s="20"/>
      <c r="G61" s="26">
        <v>94470.65</v>
      </c>
      <c r="H61" s="26">
        <v>100</v>
      </c>
      <c r="I61" s="32"/>
      <c r="J61" s="32"/>
      <c r="K61" s="36"/>
    </row>
    <row r="64" spans="1:54" x14ac:dyDescent="0.3">
      <c r="C64" s="1" t="s">
        <v>191</v>
      </c>
    </row>
    <row r="65" spans="3:11" x14ac:dyDescent="0.3">
      <c r="C65" s="37" t="s">
        <v>192</v>
      </c>
      <c r="D65" s="37"/>
      <c r="E65" s="37"/>
      <c r="F65" s="37"/>
      <c r="G65" s="37"/>
      <c r="H65" s="37"/>
      <c r="I65" s="37"/>
      <c r="J65" s="37"/>
      <c r="K65" s="37"/>
    </row>
    <row r="66" spans="3:11" x14ac:dyDescent="0.3">
      <c r="C66" s="2" t="s">
        <v>193</v>
      </c>
    </row>
    <row r="67" spans="3:11" x14ac:dyDescent="0.3">
      <c r="C67" s="2" t="s">
        <v>194</v>
      </c>
    </row>
    <row r="68" spans="3:11" ht="30" customHeight="1" x14ac:dyDescent="0.3">
      <c r="C68" s="82" t="s">
        <v>195</v>
      </c>
      <c r="D68" s="83"/>
      <c r="E68" s="83"/>
      <c r="F68" s="83"/>
      <c r="G68" s="83"/>
      <c r="H68" s="83"/>
      <c r="I68" s="83"/>
      <c r="J68" s="83"/>
      <c r="K68" s="83"/>
    </row>
    <row r="69" spans="3:11" x14ac:dyDescent="0.3">
      <c r="C69" s="2" t="s">
        <v>196</v>
      </c>
    </row>
    <row r="71" spans="3:11" x14ac:dyDescent="0.3">
      <c r="C71" s="1" t="s">
        <v>5237</v>
      </c>
      <c r="E71" s="80" t="s">
        <v>5238</v>
      </c>
    </row>
    <row r="72" spans="3:11" x14ac:dyDescent="0.3">
      <c r="E72" s="2" t="s">
        <v>5285</v>
      </c>
    </row>
  </sheetData>
  <mergeCells count="1">
    <mergeCell ref="C68:K68"/>
  </mergeCells>
  <hyperlinks>
    <hyperlink ref="J2" location="'Index'!A1" display="'Index'!A1" xr:uid="{BDB000E4-6729-48D3-A2CE-CEB4B515B34A}"/>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885C5-4610-45E5-AAFC-899662557089}">
  <sheetPr codeName="Sheet1"/>
  <dimension ref="A1:IV95"/>
  <sheetViews>
    <sheetView showGridLines="0" zoomScale="90" zoomScaleNormal="90" workbookViewId="0">
      <pane ySplit="6" topLeftCell="A8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3273</v>
      </c>
      <c r="J2" s="38" t="s">
        <v>4884</v>
      </c>
    </row>
    <row r="3" spans="1:54" ht="16.2" x14ac:dyDescent="0.35">
      <c r="C3" s="1" t="s">
        <v>28</v>
      </c>
      <c r="D3" s="21" t="s">
        <v>3274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3275</v>
      </c>
      <c r="C18" s="57" t="s">
        <v>633</v>
      </c>
      <c r="D18" s="54" t="s">
        <v>3276</v>
      </c>
      <c r="E18" s="6" t="s">
        <v>597</v>
      </c>
      <c r="F18" s="19">
        <v>250</v>
      </c>
      <c r="G18" s="24">
        <v>2488.41</v>
      </c>
      <c r="H18" s="24">
        <v>5.17</v>
      </c>
      <c r="I18" s="31">
        <v>6.5350000000000001</v>
      </c>
      <c r="J18" s="31"/>
      <c r="K18" s="35" t="s">
        <v>598</v>
      </c>
    </row>
    <row r="19" spans="2:11" x14ac:dyDescent="0.3">
      <c r="C19" s="58" t="s">
        <v>175</v>
      </c>
      <c r="D19" s="54"/>
      <c r="E19" s="6"/>
      <c r="F19" s="19"/>
      <c r="G19" s="25">
        <v>2488.41</v>
      </c>
      <c r="H19" s="25">
        <v>5.17</v>
      </c>
      <c r="I19" s="31"/>
      <c r="J19" s="31"/>
      <c r="K19" s="35"/>
    </row>
    <row r="20" spans="2:11" x14ac:dyDescent="0.3">
      <c r="C20" s="57"/>
      <c r="D20" s="54"/>
      <c r="E20" s="6"/>
      <c r="F20" s="19"/>
      <c r="G20" s="24"/>
      <c r="H20" s="24"/>
      <c r="I20" s="31"/>
      <c r="J20" s="31"/>
      <c r="K20" s="35"/>
    </row>
    <row r="21" spans="2:11" x14ac:dyDescent="0.3">
      <c r="C21" s="58" t="s">
        <v>7</v>
      </c>
      <c r="D21" s="54"/>
      <c r="E21" s="6"/>
      <c r="F21" s="19"/>
      <c r="G21" s="24" t="s">
        <v>2</v>
      </c>
      <c r="H21" s="24" t="s">
        <v>2</v>
      </c>
      <c r="I21" s="31"/>
      <c r="J21" s="31"/>
      <c r="K21" s="35"/>
    </row>
    <row r="22" spans="2:11" x14ac:dyDescent="0.3">
      <c r="C22" s="57"/>
      <c r="D22" s="54"/>
      <c r="E22" s="6"/>
      <c r="F22" s="19"/>
      <c r="G22" s="24"/>
      <c r="H22" s="24"/>
      <c r="I22" s="31"/>
      <c r="J22" s="31"/>
      <c r="K22" s="35"/>
    </row>
    <row r="23" spans="2:11" x14ac:dyDescent="0.3">
      <c r="C23" s="58" t="s">
        <v>8</v>
      </c>
      <c r="D23" s="54"/>
      <c r="E23" s="6"/>
      <c r="F23" s="19"/>
      <c r="G23" s="24" t="s">
        <v>2</v>
      </c>
      <c r="H23" s="24" t="s">
        <v>2</v>
      </c>
      <c r="I23" s="31"/>
      <c r="J23" s="31"/>
      <c r="K23" s="35"/>
    </row>
    <row r="24" spans="2:11" x14ac:dyDescent="0.3">
      <c r="C24" s="57"/>
      <c r="D24" s="54"/>
      <c r="E24" s="6"/>
      <c r="F24" s="19"/>
      <c r="G24" s="24"/>
      <c r="H24" s="24"/>
      <c r="I24" s="31"/>
      <c r="J24" s="31"/>
      <c r="K24" s="35"/>
    </row>
    <row r="25" spans="2:11" x14ac:dyDescent="0.3">
      <c r="C25" s="58" t="s">
        <v>9</v>
      </c>
      <c r="D25" s="54"/>
      <c r="E25" s="6"/>
      <c r="F25" s="19"/>
      <c r="G25" s="24" t="s">
        <v>2</v>
      </c>
      <c r="H25" s="24" t="s">
        <v>2</v>
      </c>
      <c r="I25" s="31"/>
      <c r="J25" s="31"/>
      <c r="K25" s="35"/>
    </row>
    <row r="26" spans="2:11" x14ac:dyDescent="0.3">
      <c r="C26" s="57"/>
      <c r="D26" s="54"/>
      <c r="E26" s="6"/>
      <c r="F26" s="19"/>
      <c r="G26" s="24"/>
      <c r="H26" s="24"/>
      <c r="I26" s="31"/>
      <c r="J26" s="31"/>
      <c r="K26" s="35"/>
    </row>
    <row r="27" spans="2:11" x14ac:dyDescent="0.3">
      <c r="C27" s="59" t="s">
        <v>10</v>
      </c>
      <c r="D27" s="54"/>
      <c r="E27" s="6"/>
      <c r="F27" s="19"/>
      <c r="G27" s="24"/>
      <c r="H27" s="24"/>
      <c r="I27" s="31"/>
      <c r="J27" s="31"/>
      <c r="K27" s="35"/>
    </row>
    <row r="28" spans="2:11" x14ac:dyDescent="0.3">
      <c r="B28" s="8" t="s">
        <v>1521</v>
      </c>
      <c r="C28" s="57" t="s">
        <v>1522</v>
      </c>
      <c r="D28" s="54" t="s">
        <v>1523</v>
      </c>
      <c r="E28" s="6" t="s">
        <v>186</v>
      </c>
      <c r="F28" s="19">
        <v>12000000</v>
      </c>
      <c r="G28" s="24">
        <v>12218.41</v>
      </c>
      <c r="H28" s="24">
        <v>25.39</v>
      </c>
      <c r="I28" s="31">
        <v>5.8737905000000001</v>
      </c>
      <c r="J28" s="31"/>
      <c r="K28" s="35"/>
    </row>
    <row r="29" spans="2:11" x14ac:dyDescent="0.3">
      <c r="B29" s="8" t="s">
        <v>3277</v>
      </c>
      <c r="C29" s="57" t="s">
        <v>3278</v>
      </c>
      <c r="D29" s="54" t="s">
        <v>3279</v>
      </c>
      <c r="E29" s="6" t="s">
        <v>186</v>
      </c>
      <c r="F29" s="19">
        <v>5000000</v>
      </c>
      <c r="G29" s="24">
        <v>5080.53</v>
      </c>
      <c r="H29" s="24">
        <v>10.56</v>
      </c>
      <c r="I29" s="31">
        <v>5.9046905000000001</v>
      </c>
      <c r="J29" s="31"/>
      <c r="K29" s="35"/>
    </row>
    <row r="30" spans="2:11" x14ac:dyDescent="0.3">
      <c r="B30" s="8" t="s">
        <v>1560</v>
      </c>
      <c r="C30" s="57" t="s">
        <v>1561</v>
      </c>
      <c r="D30" s="54" t="s">
        <v>1562</v>
      </c>
      <c r="E30" s="6" t="s">
        <v>186</v>
      </c>
      <c r="F30" s="19">
        <v>3000000</v>
      </c>
      <c r="G30" s="24">
        <v>3043.58</v>
      </c>
      <c r="H30" s="24">
        <v>6.32</v>
      </c>
      <c r="I30" s="31">
        <v>5.9046905000000001</v>
      </c>
      <c r="J30" s="31"/>
      <c r="K30" s="35"/>
    </row>
    <row r="31" spans="2:11" x14ac:dyDescent="0.3">
      <c r="B31" s="8" t="s">
        <v>3280</v>
      </c>
      <c r="C31" s="57" t="s">
        <v>3281</v>
      </c>
      <c r="D31" s="54" t="s">
        <v>3282</v>
      </c>
      <c r="E31" s="6" t="s">
        <v>186</v>
      </c>
      <c r="F31" s="19">
        <v>2500000</v>
      </c>
      <c r="G31" s="24">
        <v>2553.13</v>
      </c>
      <c r="H31" s="24">
        <v>5.3</v>
      </c>
      <c r="I31" s="31">
        <v>5.8787761999999999</v>
      </c>
      <c r="J31" s="31"/>
      <c r="K31" s="35"/>
    </row>
    <row r="32" spans="2:11" x14ac:dyDescent="0.3">
      <c r="B32" s="8" t="s">
        <v>3283</v>
      </c>
      <c r="C32" s="57" t="s">
        <v>3284</v>
      </c>
      <c r="D32" s="54" t="s">
        <v>3285</v>
      </c>
      <c r="E32" s="6" t="s">
        <v>186</v>
      </c>
      <c r="F32" s="19">
        <v>2500000</v>
      </c>
      <c r="G32" s="24">
        <v>2542.16</v>
      </c>
      <c r="H32" s="24">
        <v>5.28</v>
      </c>
      <c r="I32" s="31">
        <v>5.9150334999999998</v>
      </c>
      <c r="J32" s="31"/>
      <c r="K32" s="35"/>
    </row>
    <row r="33" spans="1:11" x14ac:dyDescent="0.3">
      <c r="B33" s="8" t="s">
        <v>3286</v>
      </c>
      <c r="C33" s="57" t="s">
        <v>3287</v>
      </c>
      <c r="D33" s="54" t="s">
        <v>3288</v>
      </c>
      <c r="E33" s="6" t="s">
        <v>186</v>
      </c>
      <c r="F33" s="19">
        <v>2000000</v>
      </c>
      <c r="G33" s="24">
        <v>2036.69</v>
      </c>
      <c r="H33" s="24">
        <v>4.2300000000000004</v>
      </c>
      <c r="I33" s="31">
        <v>5.8583904999999996</v>
      </c>
      <c r="J33" s="31"/>
      <c r="K33" s="35"/>
    </row>
    <row r="34" spans="1:11" x14ac:dyDescent="0.3">
      <c r="B34" s="8" t="s">
        <v>3289</v>
      </c>
      <c r="C34" s="57" t="s">
        <v>3290</v>
      </c>
      <c r="D34" s="54" t="s">
        <v>3291</v>
      </c>
      <c r="E34" s="6" t="s">
        <v>186</v>
      </c>
      <c r="F34" s="19">
        <v>1500000</v>
      </c>
      <c r="G34" s="24">
        <v>1524.32</v>
      </c>
      <c r="H34" s="24">
        <v>3.17</v>
      </c>
      <c r="I34" s="31">
        <v>5.9281638000000001</v>
      </c>
      <c r="J34" s="31"/>
      <c r="K34" s="35"/>
    </row>
    <row r="35" spans="1:11" x14ac:dyDescent="0.3">
      <c r="B35" s="8" t="s">
        <v>3292</v>
      </c>
      <c r="C35" s="57" t="s">
        <v>3293</v>
      </c>
      <c r="D35" s="54" t="s">
        <v>3294</v>
      </c>
      <c r="E35" s="6" t="s">
        <v>186</v>
      </c>
      <c r="F35" s="19">
        <v>1000000</v>
      </c>
      <c r="G35" s="24">
        <v>1016.01</v>
      </c>
      <c r="H35" s="24">
        <v>2.11</v>
      </c>
      <c r="I35" s="31">
        <v>5.9201404999999996</v>
      </c>
      <c r="J35" s="31"/>
      <c r="K35" s="35"/>
    </row>
    <row r="36" spans="1:11" x14ac:dyDescent="0.3">
      <c r="B36" s="8" t="s">
        <v>3295</v>
      </c>
      <c r="C36" s="57" t="s">
        <v>3296</v>
      </c>
      <c r="D36" s="54" t="s">
        <v>3297</v>
      </c>
      <c r="E36" s="6" t="s">
        <v>186</v>
      </c>
      <c r="F36" s="19">
        <v>1000000</v>
      </c>
      <c r="G36" s="24">
        <v>1015.98</v>
      </c>
      <c r="H36" s="24">
        <v>2.11</v>
      </c>
      <c r="I36" s="31">
        <v>5.9046905000000001</v>
      </c>
      <c r="J36" s="31"/>
      <c r="K36" s="35"/>
    </row>
    <row r="37" spans="1:11" x14ac:dyDescent="0.3">
      <c r="B37" s="8" t="s">
        <v>3298</v>
      </c>
      <c r="C37" s="57" t="s">
        <v>1951</v>
      </c>
      <c r="D37" s="54" t="s">
        <v>3299</v>
      </c>
      <c r="E37" s="6" t="s">
        <v>186</v>
      </c>
      <c r="F37" s="19">
        <v>1000000</v>
      </c>
      <c r="G37" s="24">
        <v>1003.26</v>
      </c>
      <c r="H37" s="24">
        <v>2.08</v>
      </c>
      <c r="I37" s="31">
        <v>5.8429405000000001</v>
      </c>
      <c r="J37" s="31"/>
      <c r="K37" s="35"/>
    </row>
    <row r="38" spans="1:11" x14ac:dyDescent="0.3">
      <c r="B38" s="8" t="s">
        <v>3300</v>
      </c>
      <c r="C38" s="57" t="s">
        <v>3301</v>
      </c>
      <c r="D38" s="54" t="s">
        <v>3302</v>
      </c>
      <c r="E38" s="6" t="s">
        <v>186</v>
      </c>
      <c r="F38" s="19">
        <v>500000</v>
      </c>
      <c r="G38" s="24">
        <v>507.29</v>
      </c>
      <c r="H38" s="24">
        <v>1.05</v>
      </c>
      <c r="I38" s="31">
        <v>5.9461285000000004</v>
      </c>
      <c r="J38" s="31"/>
      <c r="K38" s="35"/>
    </row>
    <row r="39" spans="1:11" x14ac:dyDescent="0.3">
      <c r="B39" s="8" t="s">
        <v>3303</v>
      </c>
      <c r="C39" s="57" t="s">
        <v>3304</v>
      </c>
      <c r="D39" s="54" t="s">
        <v>3305</v>
      </c>
      <c r="E39" s="6" t="s">
        <v>186</v>
      </c>
      <c r="F39" s="19">
        <v>300000</v>
      </c>
      <c r="G39" s="24">
        <v>305.41000000000003</v>
      </c>
      <c r="H39" s="24">
        <v>0.63</v>
      </c>
      <c r="I39" s="31">
        <v>5.8773312999999998</v>
      </c>
      <c r="J39" s="31"/>
      <c r="K39" s="35"/>
    </row>
    <row r="40" spans="1:11" x14ac:dyDescent="0.3">
      <c r="B40" s="8" t="s">
        <v>3306</v>
      </c>
      <c r="C40" s="57" t="s">
        <v>3307</v>
      </c>
      <c r="D40" s="54" t="s">
        <v>3308</v>
      </c>
      <c r="E40" s="6" t="s">
        <v>186</v>
      </c>
      <c r="F40" s="19">
        <v>50000</v>
      </c>
      <c r="G40" s="24">
        <v>50.19</v>
      </c>
      <c r="H40" s="24">
        <v>0.1</v>
      </c>
      <c r="I40" s="31">
        <v>5.8243</v>
      </c>
      <c r="J40" s="31"/>
      <c r="K40" s="35"/>
    </row>
    <row r="41" spans="1:11" x14ac:dyDescent="0.3">
      <c r="C41" s="58" t="s">
        <v>175</v>
      </c>
      <c r="D41" s="54"/>
      <c r="E41" s="6"/>
      <c r="F41" s="19"/>
      <c r="G41" s="25">
        <v>32896.959999999999</v>
      </c>
      <c r="H41" s="25">
        <v>68.33</v>
      </c>
      <c r="I41" s="31"/>
      <c r="J41" s="31"/>
      <c r="K41" s="35"/>
    </row>
    <row r="42" spans="1:11" x14ac:dyDescent="0.3">
      <c r="C42" s="57"/>
      <c r="D42" s="54"/>
      <c r="E42" s="6"/>
      <c r="F42" s="19"/>
      <c r="G42" s="24"/>
      <c r="H42" s="24"/>
      <c r="I42" s="31"/>
      <c r="J42" s="31"/>
      <c r="K42" s="35"/>
    </row>
    <row r="43" spans="1:11" x14ac:dyDescent="0.3">
      <c r="A43" s="10"/>
      <c r="B43" s="28"/>
      <c r="C43" s="58" t="s">
        <v>11</v>
      </c>
      <c r="D43" s="54"/>
      <c r="E43" s="6"/>
      <c r="F43" s="19"/>
      <c r="G43" s="24"/>
      <c r="H43" s="24"/>
      <c r="I43" s="31"/>
      <c r="J43" s="31"/>
      <c r="K43" s="35"/>
    </row>
    <row r="44" spans="1:11" x14ac:dyDescent="0.3">
      <c r="A44" s="28"/>
      <c r="B44" s="28"/>
      <c r="C44" s="58" t="s">
        <v>13</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14</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15</v>
      </c>
      <c r="D48" s="54"/>
      <c r="E48" s="6"/>
      <c r="F48" s="19"/>
      <c r="G48" s="24" t="s">
        <v>2</v>
      </c>
      <c r="H48" s="24" t="s">
        <v>2</v>
      </c>
      <c r="I48" s="31"/>
      <c r="J48" s="31"/>
      <c r="K48" s="35"/>
    </row>
    <row r="49" spans="1:11" x14ac:dyDescent="0.3">
      <c r="A49" s="28"/>
      <c r="B49" s="28"/>
      <c r="C49" s="58"/>
      <c r="D49" s="54"/>
      <c r="E49" s="6"/>
      <c r="F49" s="19"/>
      <c r="G49" s="24"/>
      <c r="H49" s="24"/>
      <c r="I49" s="31"/>
      <c r="J49" s="31"/>
      <c r="K49" s="35"/>
    </row>
    <row r="50" spans="1:11" x14ac:dyDescent="0.3">
      <c r="A50" s="28"/>
      <c r="B50" s="28"/>
      <c r="C50" s="58" t="s">
        <v>16</v>
      </c>
      <c r="D50" s="54"/>
      <c r="E50" s="6"/>
      <c r="F50" s="19"/>
      <c r="G50" s="24" t="s">
        <v>2</v>
      </c>
      <c r="H50" s="24" t="s">
        <v>2</v>
      </c>
      <c r="I50" s="31"/>
      <c r="J50" s="31"/>
      <c r="K50" s="35"/>
    </row>
    <row r="51" spans="1:11" x14ac:dyDescent="0.3">
      <c r="A51" s="28"/>
      <c r="B51" s="28"/>
      <c r="C51" s="58"/>
      <c r="D51" s="54"/>
      <c r="E51" s="6"/>
      <c r="F51" s="19"/>
      <c r="G51" s="24"/>
      <c r="H51" s="24"/>
      <c r="I51" s="31"/>
      <c r="J51" s="31"/>
      <c r="K51" s="35"/>
    </row>
    <row r="52" spans="1:11" x14ac:dyDescent="0.3">
      <c r="C52" s="59" t="s">
        <v>17</v>
      </c>
      <c r="D52" s="54"/>
      <c r="E52" s="6"/>
      <c r="F52" s="19"/>
      <c r="G52" s="24"/>
      <c r="H52" s="24"/>
      <c r="I52" s="31"/>
      <c r="J52" s="31"/>
      <c r="K52" s="35"/>
    </row>
    <row r="53" spans="1:11" x14ac:dyDescent="0.3">
      <c r="B53" s="8" t="s">
        <v>3309</v>
      </c>
      <c r="C53" s="57" t="s">
        <v>3310</v>
      </c>
      <c r="D53" s="54" t="s">
        <v>3311</v>
      </c>
      <c r="E53" s="6" t="s">
        <v>186</v>
      </c>
      <c r="F53" s="19">
        <v>1815000</v>
      </c>
      <c r="G53" s="24">
        <v>1762.1</v>
      </c>
      <c r="H53" s="24">
        <v>3.66</v>
      </c>
      <c r="I53" s="31">
        <v>5.7335615999999998</v>
      </c>
      <c r="J53" s="31"/>
      <c r="K53" s="35"/>
    </row>
    <row r="54" spans="1:11" x14ac:dyDescent="0.3">
      <c r="B54" s="8" t="s">
        <v>3312</v>
      </c>
      <c r="C54" s="57" t="s">
        <v>3313</v>
      </c>
      <c r="D54" s="54" t="s">
        <v>3314</v>
      </c>
      <c r="E54" s="6" t="s">
        <v>186</v>
      </c>
      <c r="F54" s="19">
        <v>1621000</v>
      </c>
      <c r="G54" s="24">
        <v>1556.63</v>
      </c>
      <c r="H54" s="24">
        <v>3.23</v>
      </c>
      <c r="I54" s="31">
        <v>5.7485499999999998</v>
      </c>
      <c r="J54" s="31"/>
      <c r="K54" s="35"/>
    </row>
    <row r="55" spans="1:11" x14ac:dyDescent="0.3">
      <c r="B55" s="8" t="s">
        <v>3315</v>
      </c>
      <c r="C55" s="57" t="s">
        <v>3316</v>
      </c>
      <c r="D55" s="54" t="s">
        <v>3317</v>
      </c>
      <c r="E55" s="6" t="s">
        <v>186</v>
      </c>
      <c r="F55" s="19">
        <v>1562000</v>
      </c>
      <c r="G55" s="24">
        <v>1495.31</v>
      </c>
      <c r="H55" s="24">
        <v>3.11</v>
      </c>
      <c r="I55" s="31">
        <v>5.7494237999999998</v>
      </c>
      <c r="J55" s="31"/>
      <c r="K55" s="35"/>
    </row>
    <row r="56" spans="1:11" x14ac:dyDescent="0.3">
      <c r="B56" s="8" t="s">
        <v>3318</v>
      </c>
      <c r="C56" s="57" t="s">
        <v>3319</v>
      </c>
      <c r="D56" s="54" t="s">
        <v>3320</v>
      </c>
      <c r="E56" s="6" t="s">
        <v>186</v>
      </c>
      <c r="F56" s="19">
        <v>1480000</v>
      </c>
      <c r="G56" s="24">
        <v>1407.61</v>
      </c>
      <c r="H56" s="24">
        <v>2.92</v>
      </c>
      <c r="I56" s="31">
        <v>5.7855163000000003</v>
      </c>
      <c r="J56" s="31"/>
      <c r="K56" s="35"/>
    </row>
    <row r="57" spans="1:11" x14ac:dyDescent="0.3">
      <c r="B57" s="8" t="s">
        <v>3321</v>
      </c>
      <c r="C57" s="57" t="s">
        <v>3322</v>
      </c>
      <c r="D57" s="54" t="s">
        <v>3323</v>
      </c>
      <c r="E57" s="6" t="s">
        <v>186</v>
      </c>
      <c r="F57" s="19">
        <v>1208000</v>
      </c>
      <c r="G57" s="24">
        <v>1155.1600000000001</v>
      </c>
      <c r="H57" s="24">
        <v>2.4</v>
      </c>
      <c r="I57" s="31">
        <v>5.7499891999999999</v>
      </c>
      <c r="J57" s="31"/>
      <c r="K57" s="35"/>
    </row>
    <row r="58" spans="1:11" x14ac:dyDescent="0.3">
      <c r="B58" s="8" t="s">
        <v>3324</v>
      </c>
      <c r="C58" s="57" t="s">
        <v>3325</v>
      </c>
      <c r="D58" s="54" t="s">
        <v>3326</v>
      </c>
      <c r="E58" s="6" t="s">
        <v>186</v>
      </c>
      <c r="F58" s="19">
        <v>1200000</v>
      </c>
      <c r="G58" s="24">
        <v>1148.23</v>
      </c>
      <c r="H58" s="24">
        <v>2.39</v>
      </c>
      <c r="I58" s="31">
        <v>5.7496808000000001</v>
      </c>
      <c r="J58" s="31"/>
      <c r="K58" s="35"/>
    </row>
    <row r="59" spans="1:11" x14ac:dyDescent="0.3">
      <c r="B59" s="8" t="s">
        <v>3327</v>
      </c>
      <c r="C59" s="57" t="s">
        <v>3328</v>
      </c>
      <c r="D59" s="54" t="s">
        <v>3329</v>
      </c>
      <c r="E59" s="6" t="s">
        <v>186</v>
      </c>
      <c r="F59" s="19">
        <v>837000</v>
      </c>
      <c r="G59" s="24">
        <v>812.23</v>
      </c>
      <c r="H59" s="24">
        <v>1.69</v>
      </c>
      <c r="I59" s="31">
        <v>5.7336130000000001</v>
      </c>
      <c r="J59" s="31"/>
      <c r="K59" s="35"/>
    </row>
    <row r="60" spans="1:11" x14ac:dyDescent="0.3">
      <c r="B60" s="8" t="s">
        <v>3330</v>
      </c>
      <c r="C60" s="57" t="s">
        <v>3331</v>
      </c>
      <c r="D60" s="54" t="s">
        <v>3332</v>
      </c>
      <c r="E60" s="6" t="s">
        <v>186</v>
      </c>
      <c r="F60" s="19">
        <v>555000</v>
      </c>
      <c r="G60" s="24">
        <v>545.71</v>
      </c>
      <c r="H60" s="24">
        <v>1.1299999999999999</v>
      </c>
      <c r="I60" s="31">
        <v>5.6482999999999999</v>
      </c>
      <c r="J60" s="31"/>
      <c r="K60" s="35"/>
    </row>
    <row r="61" spans="1:11" x14ac:dyDescent="0.3">
      <c r="B61" s="8" t="s">
        <v>3333</v>
      </c>
      <c r="C61" s="57" t="s">
        <v>3334</v>
      </c>
      <c r="D61" s="54" t="s">
        <v>3335</v>
      </c>
      <c r="E61" s="6" t="s">
        <v>186</v>
      </c>
      <c r="F61" s="19">
        <v>122000</v>
      </c>
      <c r="G61" s="24">
        <v>118.32</v>
      </c>
      <c r="H61" s="24">
        <v>0.25</v>
      </c>
      <c r="I61" s="31">
        <v>5.7336644000000003</v>
      </c>
      <c r="J61" s="31"/>
      <c r="K61" s="35"/>
    </row>
    <row r="62" spans="1:11" x14ac:dyDescent="0.3">
      <c r="C62" s="58" t="s">
        <v>175</v>
      </c>
      <c r="D62" s="54"/>
      <c r="E62" s="6"/>
      <c r="F62" s="19"/>
      <c r="G62" s="25">
        <v>10001.299999999999</v>
      </c>
      <c r="H62" s="25">
        <v>20.78</v>
      </c>
      <c r="I62" s="31"/>
      <c r="J62" s="31"/>
      <c r="K62" s="35"/>
    </row>
    <row r="63" spans="1:11" x14ac:dyDescent="0.3">
      <c r="C63" s="57"/>
      <c r="D63" s="54"/>
      <c r="E63" s="6"/>
      <c r="F63" s="19"/>
      <c r="G63" s="24"/>
      <c r="H63" s="24"/>
      <c r="I63" s="31"/>
      <c r="J63" s="31"/>
      <c r="K63" s="35"/>
    </row>
    <row r="64" spans="1:11" x14ac:dyDescent="0.3">
      <c r="A64" s="10"/>
      <c r="B64" s="28"/>
      <c r="C64" s="58" t="s">
        <v>18</v>
      </c>
      <c r="D64" s="54"/>
      <c r="E64" s="6"/>
      <c r="F64" s="19"/>
      <c r="G64" s="24"/>
      <c r="H64" s="24"/>
      <c r="I64" s="31"/>
      <c r="J64" s="31"/>
      <c r="K64" s="35"/>
    </row>
    <row r="65" spans="1:54" x14ac:dyDescent="0.3">
      <c r="A65" s="28"/>
      <c r="B65" s="28"/>
      <c r="C65" s="58" t="s">
        <v>19</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20</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21</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A71" s="28"/>
      <c r="B71" s="28"/>
      <c r="C71" s="58" t="s">
        <v>22</v>
      </c>
      <c r="D71" s="54"/>
      <c r="E71" s="6"/>
      <c r="F71" s="19"/>
      <c r="G71" s="24" t="s">
        <v>2</v>
      </c>
      <c r="H71" s="24" t="s">
        <v>2</v>
      </c>
      <c r="I71" s="31"/>
      <c r="J71" s="31"/>
      <c r="K71" s="35"/>
    </row>
    <row r="72" spans="1:54" x14ac:dyDescent="0.3">
      <c r="A72" s="28"/>
      <c r="B72" s="28"/>
      <c r="C72" s="58"/>
      <c r="D72" s="54"/>
      <c r="E72" s="6"/>
      <c r="F72" s="19"/>
      <c r="G72" s="24"/>
      <c r="H72" s="24"/>
      <c r="I72" s="31"/>
      <c r="J72" s="31"/>
      <c r="K72" s="35"/>
    </row>
    <row r="73" spans="1:54" x14ac:dyDescent="0.3">
      <c r="A73" s="28"/>
      <c r="B73" s="28"/>
      <c r="C73" s="58" t="s">
        <v>23</v>
      </c>
      <c r="D73" s="54"/>
      <c r="E73" s="6"/>
      <c r="F73" s="19"/>
      <c r="G73" s="24" t="s">
        <v>2</v>
      </c>
      <c r="H73" s="24" t="s">
        <v>2</v>
      </c>
      <c r="I73" s="31"/>
      <c r="J73" s="31"/>
      <c r="K73" s="35"/>
    </row>
    <row r="74" spans="1:54" x14ac:dyDescent="0.3">
      <c r="A74" s="28"/>
      <c r="B74" s="28"/>
      <c r="C74" s="58"/>
      <c r="D74" s="54"/>
      <c r="E74" s="6"/>
      <c r="F74" s="19"/>
      <c r="G74" s="24"/>
      <c r="H74" s="24"/>
      <c r="I74" s="31"/>
      <c r="J74" s="31"/>
      <c r="K74" s="35"/>
    </row>
    <row r="75" spans="1:54" x14ac:dyDescent="0.3">
      <c r="C75" s="59" t="s">
        <v>24</v>
      </c>
      <c r="D75" s="54"/>
      <c r="E75" s="6"/>
      <c r="F75" s="19"/>
      <c r="G75" s="24"/>
      <c r="H75" s="24"/>
      <c r="I75" s="31"/>
      <c r="J75" s="31"/>
      <c r="K75" s="35"/>
    </row>
    <row r="76" spans="1:54" x14ac:dyDescent="0.3">
      <c r="B76" s="8" t="s">
        <v>187</v>
      </c>
      <c r="C76" s="57" t="s">
        <v>188</v>
      </c>
      <c r="D76" s="54"/>
      <c r="E76" s="6"/>
      <c r="F76" s="19"/>
      <c r="G76" s="24">
        <v>1935.68</v>
      </c>
      <c r="H76" s="24">
        <v>4.0199999999999996</v>
      </c>
      <c r="I76" s="31"/>
      <c r="J76" s="31"/>
      <c r="K76" s="35"/>
    </row>
    <row r="77" spans="1:54" x14ac:dyDescent="0.3">
      <c r="C77" s="58" t="s">
        <v>175</v>
      </c>
      <c r="D77" s="54"/>
      <c r="E77" s="6"/>
      <c r="F77" s="19"/>
      <c r="G77" s="25">
        <v>1935.68</v>
      </c>
      <c r="H77" s="25">
        <v>4.0199999999999996</v>
      </c>
      <c r="I77" s="31"/>
      <c r="J77" s="31"/>
      <c r="K77" s="35"/>
    </row>
    <row r="78" spans="1:54" x14ac:dyDescent="0.3">
      <c r="C78" s="57"/>
      <c r="D78" s="54"/>
      <c r="E78" s="6"/>
      <c r="F78" s="19"/>
      <c r="G78" s="24"/>
      <c r="H78" s="24"/>
      <c r="I78" s="31"/>
      <c r="J78" s="31"/>
      <c r="K78" s="35"/>
    </row>
    <row r="79" spans="1:54" x14ac:dyDescent="0.3">
      <c r="A79" s="10"/>
      <c r="B79" s="28"/>
      <c r="C79" s="58" t="s">
        <v>25</v>
      </c>
      <c r="D79" s="54"/>
      <c r="E79" s="6"/>
      <c r="F79" s="19"/>
      <c r="G79" s="24"/>
      <c r="H79" s="24"/>
      <c r="I79" s="31"/>
      <c r="J79" s="31"/>
      <c r="K79" s="35"/>
    </row>
    <row r="80" spans="1:54" s="2" customFormat="1" ht="13.8" x14ac:dyDescent="0.3">
      <c r="A80" s="28"/>
      <c r="B80" s="28"/>
      <c r="C80" s="57" t="s">
        <v>5128</v>
      </c>
      <c r="D80" s="54"/>
      <c r="E80" s="6"/>
      <c r="F80" s="19"/>
      <c r="G80" s="24" t="s">
        <v>2</v>
      </c>
      <c r="H80" s="24" t="s">
        <v>2</v>
      </c>
      <c r="I80" s="31"/>
      <c r="J80" s="31"/>
      <c r="K80" s="35"/>
      <c r="L80" s="3"/>
      <c r="AI80" s="3"/>
      <c r="AV80" s="3"/>
      <c r="AX80" s="3"/>
      <c r="BB80" s="3"/>
    </row>
    <row r="81" spans="2:11" x14ac:dyDescent="0.3">
      <c r="B81" s="8"/>
      <c r="C81" s="57" t="s">
        <v>189</v>
      </c>
      <c r="D81" s="54"/>
      <c r="E81" s="6"/>
      <c r="F81" s="19"/>
      <c r="G81" s="24">
        <v>809.99</v>
      </c>
      <c r="H81" s="24">
        <v>1.7</v>
      </c>
      <c r="I81" s="31"/>
      <c r="J81" s="31"/>
      <c r="K81" s="35"/>
    </row>
    <row r="82" spans="2:11" x14ac:dyDescent="0.3">
      <c r="C82" s="58" t="s">
        <v>175</v>
      </c>
      <c r="D82" s="54"/>
      <c r="E82" s="6"/>
      <c r="F82" s="19"/>
      <c r="G82" s="25">
        <v>809.99</v>
      </c>
      <c r="H82" s="25">
        <v>1.7</v>
      </c>
      <c r="I82" s="31"/>
      <c r="J82" s="31"/>
      <c r="K82" s="35"/>
    </row>
    <row r="83" spans="2:11" x14ac:dyDescent="0.3">
      <c r="C83" s="57"/>
      <c r="D83" s="54"/>
      <c r="E83" s="6"/>
      <c r="F83" s="19"/>
      <c r="G83" s="24"/>
      <c r="H83" s="24"/>
      <c r="I83" s="31"/>
      <c r="J83" s="31"/>
      <c r="K83" s="35"/>
    </row>
    <row r="84" spans="2:11" x14ac:dyDescent="0.3">
      <c r="C84" s="60" t="s">
        <v>190</v>
      </c>
      <c r="D84" s="55"/>
      <c r="E84" s="5"/>
      <c r="F84" s="20"/>
      <c r="G84" s="26">
        <v>48132.34</v>
      </c>
      <c r="H84" s="26">
        <v>100</v>
      </c>
      <c r="I84" s="32"/>
      <c r="J84" s="32"/>
      <c r="K84" s="36"/>
    </row>
    <row r="87" spans="2:11" x14ac:dyDescent="0.3">
      <c r="C87" s="1" t="s">
        <v>191</v>
      </c>
    </row>
    <row r="88" spans="2:11" x14ac:dyDescent="0.3">
      <c r="C88" s="37" t="s">
        <v>192</v>
      </c>
      <c r="D88" s="37"/>
      <c r="E88" s="37"/>
      <c r="F88" s="37"/>
      <c r="G88" s="37"/>
      <c r="H88" s="37"/>
      <c r="I88" s="37"/>
      <c r="J88" s="37"/>
      <c r="K88" s="37"/>
    </row>
    <row r="89" spans="2:11" x14ac:dyDescent="0.3">
      <c r="C89" s="2" t="s">
        <v>193</v>
      </c>
    </row>
    <row r="90" spans="2:11" x14ac:dyDescent="0.3">
      <c r="C90" s="2" t="s">
        <v>194</v>
      </c>
    </row>
    <row r="91" spans="2:11" ht="30" customHeight="1" x14ac:dyDescent="0.3">
      <c r="C91" s="82" t="s">
        <v>195</v>
      </c>
      <c r="D91" s="83"/>
      <c r="E91" s="83"/>
      <c r="F91" s="83"/>
      <c r="G91" s="83"/>
      <c r="H91" s="83"/>
      <c r="I91" s="83"/>
      <c r="J91" s="83"/>
      <c r="K91" s="83"/>
    </row>
    <row r="92" spans="2:11" x14ac:dyDescent="0.3">
      <c r="C92" s="2" t="s">
        <v>196</v>
      </c>
    </row>
    <row r="94" spans="2:11" x14ac:dyDescent="0.3">
      <c r="C94" s="1" t="s">
        <v>5237</v>
      </c>
      <c r="E94" s="80" t="s">
        <v>5238</v>
      </c>
    </row>
    <row r="95" spans="2:11" x14ac:dyDescent="0.3">
      <c r="E95" s="2" t="s">
        <v>5244</v>
      </c>
    </row>
  </sheetData>
  <mergeCells count="1">
    <mergeCell ref="C91:K91"/>
  </mergeCells>
  <hyperlinks>
    <hyperlink ref="J2" location="'Index'!A1" display="'Index'!A1" xr:uid="{083A55BD-E402-4C54-9D49-69D27CA2AB1F}"/>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11949-7C78-4B86-A017-744D206143B9}">
  <sheetPr codeName="Sheet1"/>
  <dimension ref="A1:IV84"/>
  <sheetViews>
    <sheetView showGridLines="0" zoomScale="90" zoomScaleNormal="90" workbookViewId="0">
      <pane ySplit="6" topLeftCell="A7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3336</v>
      </c>
      <c r="J2" s="38" t="s">
        <v>4884</v>
      </c>
    </row>
    <row r="3" spans="1:54" ht="16.2" x14ac:dyDescent="0.35">
      <c r="C3" s="1" t="s">
        <v>28</v>
      </c>
      <c r="D3" s="21" t="s">
        <v>3337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3338</v>
      </c>
      <c r="C26" s="57" t="s">
        <v>3339</v>
      </c>
      <c r="D26" s="54" t="s">
        <v>3340</v>
      </c>
      <c r="E26" s="6" t="s">
        <v>186</v>
      </c>
      <c r="F26" s="19">
        <v>2500000</v>
      </c>
      <c r="G26" s="24">
        <v>2517.17</v>
      </c>
      <c r="H26" s="24">
        <v>21.08</v>
      </c>
      <c r="I26" s="31">
        <v>5.79</v>
      </c>
      <c r="J26" s="31"/>
      <c r="K26" s="35"/>
    </row>
    <row r="27" spans="1:11" x14ac:dyDescent="0.3">
      <c r="B27" s="8" t="s">
        <v>3341</v>
      </c>
      <c r="C27" s="57" t="s">
        <v>3342</v>
      </c>
      <c r="D27" s="54" t="s">
        <v>3343</v>
      </c>
      <c r="E27" s="6" t="s">
        <v>186</v>
      </c>
      <c r="F27" s="19">
        <v>2500000</v>
      </c>
      <c r="G27" s="24">
        <v>2515.4299999999998</v>
      </c>
      <c r="H27" s="24">
        <v>21.06</v>
      </c>
      <c r="I27" s="31">
        <v>5.79</v>
      </c>
      <c r="J27" s="31"/>
      <c r="K27" s="35"/>
    </row>
    <row r="28" spans="1:11" x14ac:dyDescent="0.3">
      <c r="B28" s="8" t="s">
        <v>3344</v>
      </c>
      <c r="C28" s="57" t="s">
        <v>3345</v>
      </c>
      <c r="D28" s="54" t="s">
        <v>3346</v>
      </c>
      <c r="E28" s="6" t="s">
        <v>186</v>
      </c>
      <c r="F28" s="19">
        <v>1500000</v>
      </c>
      <c r="G28" s="24">
        <v>1509.13</v>
      </c>
      <c r="H28" s="24">
        <v>12.64</v>
      </c>
      <c r="I28" s="31">
        <v>5.83</v>
      </c>
      <c r="J28" s="31"/>
      <c r="K28" s="35"/>
    </row>
    <row r="29" spans="1:11" x14ac:dyDescent="0.3">
      <c r="B29" s="8" t="s">
        <v>1953</v>
      </c>
      <c r="C29" s="57" t="s">
        <v>1954</v>
      </c>
      <c r="D29" s="54" t="s">
        <v>1955</v>
      </c>
      <c r="E29" s="6" t="s">
        <v>186</v>
      </c>
      <c r="F29" s="19">
        <v>1500000</v>
      </c>
      <c r="G29" s="24">
        <v>1504.41</v>
      </c>
      <c r="H29" s="24">
        <v>12.6</v>
      </c>
      <c r="I29" s="31">
        <v>5.8351499999999996</v>
      </c>
      <c r="J29" s="31"/>
      <c r="K29" s="35"/>
    </row>
    <row r="30" spans="1:11" x14ac:dyDescent="0.3">
      <c r="B30" s="8" t="s">
        <v>3347</v>
      </c>
      <c r="C30" s="57" t="s">
        <v>3348</v>
      </c>
      <c r="D30" s="54" t="s">
        <v>3349</v>
      </c>
      <c r="E30" s="6" t="s">
        <v>186</v>
      </c>
      <c r="F30" s="19">
        <v>200000</v>
      </c>
      <c r="G30" s="24">
        <v>200.59</v>
      </c>
      <c r="H30" s="24">
        <v>1.68</v>
      </c>
      <c r="I30" s="31">
        <v>5.80755</v>
      </c>
      <c r="J30" s="31"/>
      <c r="K30" s="35"/>
    </row>
    <row r="31" spans="1:11" x14ac:dyDescent="0.3">
      <c r="B31" s="8" t="s">
        <v>3350</v>
      </c>
      <c r="C31" s="57" t="s">
        <v>3351</v>
      </c>
      <c r="D31" s="54" t="s">
        <v>3352</v>
      </c>
      <c r="E31" s="6" t="s">
        <v>186</v>
      </c>
      <c r="F31" s="19">
        <v>116100</v>
      </c>
      <c r="G31" s="24">
        <v>116.55</v>
      </c>
      <c r="H31" s="24">
        <v>0.98</v>
      </c>
      <c r="I31" s="31">
        <v>5.78</v>
      </c>
      <c r="J31" s="31"/>
      <c r="K31" s="35"/>
    </row>
    <row r="32" spans="1:11" x14ac:dyDescent="0.3">
      <c r="B32" s="8" t="s">
        <v>3353</v>
      </c>
      <c r="C32" s="57" t="s">
        <v>3354</v>
      </c>
      <c r="D32" s="54" t="s">
        <v>3355</v>
      </c>
      <c r="E32" s="6" t="s">
        <v>186</v>
      </c>
      <c r="F32" s="19">
        <v>100000</v>
      </c>
      <c r="G32" s="24">
        <v>100.61</v>
      </c>
      <c r="H32" s="24">
        <v>0.84</v>
      </c>
      <c r="I32" s="31">
        <v>5.79</v>
      </c>
      <c r="J32" s="31"/>
      <c r="K32" s="35"/>
    </row>
    <row r="33" spans="1:11" x14ac:dyDescent="0.3">
      <c r="B33" s="8" t="s">
        <v>3356</v>
      </c>
      <c r="C33" s="57" t="s">
        <v>3357</v>
      </c>
      <c r="D33" s="54" t="s">
        <v>3358</v>
      </c>
      <c r="E33" s="6" t="s">
        <v>186</v>
      </c>
      <c r="F33" s="19">
        <v>50000</v>
      </c>
      <c r="G33" s="24">
        <v>50.35</v>
      </c>
      <c r="H33" s="24">
        <v>0.42</v>
      </c>
      <c r="I33" s="31">
        <v>5.79</v>
      </c>
      <c r="J33" s="31"/>
      <c r="K33" s="35"/>
    </row>
    <row r="34" spans="1:11" x14ac:dyDescent="0.3">
      <c r="C34" s="58" t="s">
        <v>175</v>
      </c>
      <c r="D34" s="54"/>
      <c r="E34" s="6"/>
      <c r="F34" s="19"/>
      <c r="G34" s="25">
        <v>8514.24</v>
      </c>
      <c r="H34" s="25">
        <v>71.3</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3330</v>
      </c>
      <c r="C46" s="57" t="s">
        <v>3331</v>
      </c>
      <c r="D46" s="54" t="s">
        <v>3332</v>
      </c>
      <c r="E46" s="6" t="s">
        <v>186</v>
      </c>
      <c r="F46" s="19">
        <v>776000</v>
      </c>
      <c r="G46" s="24">
        <v>763.01</v>
      </c>
      <c r="H46" s="24">
        <v>6.39</v>
      </c>
      <c r="I46" s="31">
        <v>5.6482999999999999</v>
      </c>
      <c r="J46" s="31"/>
      <c r="K46" s="35"/>
    </row>
    <row r="47" spans="1:11" x14ac:dyDescent="0.3">
      <c r="B47" s="8" t="s">
        <v>3359</v>
      </c>
      <c r="C47" s="57" t="s">
        <v>3360</v>
      </c>
      <c r="D47" s="54" t="s">
        <v>3361</v>
      </c>
      <c r="E47" s="6" t="s">
        <v>186</v>
      </c>
      <c r="F47" s="19">
        <v>480000</v>
      </c>
      <c r="G47" s="24">
        <v>478.87</v>
      </c>
      <c r="H47" s="24">
        <v>4.01</v>
      </c>
      <c r="I47" s="31">
        <v>5.7275999999999998</v>
      </c>
      <c r="J47" s="31"/>
      <c r="K47" s="35"/>
    </row>
    <row r="48" spans="1:11" x14ac:dyDescent="0.3">
      <c r="B48" s="8" t="s">
        <v>3362</v>
      </c>
      <c r="C48" s="57" t="s">
        <v>3363</v>
      </c>
      <c r="D48" s="54" t="s">
        <v>3364</v>
      </c>
      <c r="E48" s="6" t="s">
        <v>186</v>
      </c>
      <c r="F48" s="19">
        <v>350000</v>
      </c>
      <c r="G48" s="24">
        <v>344.51</v>
      </c>
      <c r="H48" s="24">
        <v>2.88</v>
      </c>
      <c r="I48" s="31">
        <v>5.6462000000000003</v>
      </c>
      <c r="J48" s="31"/>
      <c r="K48" s="35"/>
    </row>
    <row r="49" spans="1:11" x14ac:dyDescent="0.3">
      <c r="B49" s="8" t="s">
        <v>3365</v>
      </c>
      <c r="C49" s="57" t="s">
        <v>3366</v>
      </c>
      <c r="D49" s="54" t="s">
        <v>3367</v>
      </c>
      <c r="E49" s="6" t="s">
        <v>186</v>
      </c>
      <c r="F49" s="19">
        <v>200000</v>
      </c>
      <c r="G49" s="24">
        <v>199.44</v>
      </c>
      <c r="H49" s="24">
        <v>1.67</v>
      </c>
      <c r="I49" s="31">
        <v>5.7218999999999998</v>
      </c>
      <c r="J49" s="31"/>
      <c r="K49" s="35"/>
    </row>
    <row r="50" spans="1:11" x14ac:dyDescent="0.3">
      <c r="B50" s="8" t="s">
        <v>3368</v>
      </c>
      <c r="C50" s="57" t="s">
        <v>3369</v>
      </c>
      <c r="D50" s="54" t="s">
        <v>3370</v>
      </c>
      <c r="E50" s="6" t="s">
        <v>186</v>
      </c>
      <c r="F50" s="19">
        <v>190000</v>
      </c>
      <c r="G50" s="24">
        <v>189.67</v>
      </c>
      <c r="H50" s="24">
        <v>1.59</v>
      </c>
      <c r="I50" s="31">
        <v>5.73515</v>
      </c>
      <c r="J50" s="31"/>
      <c r="K50" s="35"/>
    </row>
    <row r="51" spans="1:11" x14ac:dyDescent="0.3">
      <c r="C51" s="58" t="s">
        <v>175</v>
      </c>
      <c r="D51" s="54"/>
      <c r="E51" s="6"/>
      <c r="F51" s="19"/>
      <c r="G51" s="25">
        <v>1975.5</v>
      </c>
      <c r="H51" s="25">
        <v>16.54</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187</v>
      </c>
      <c r="C65" s="57" t="s">
        <v>188</v>
      </c>
      <c r="D65" s="54"/>
      <c r="E65" s="6"/>
      <c r="F65" s="19"/>
      <c r="G65" s="24">
        <v>1267.8</v>
      </c>
      <c r="H65" s="24">
        <v>10.62</v>
      </c>
      <c r="I65" s="31"/>
      <c r="J65" s="31"/>
      <c r="K65" s="35"/>
    </row>
    <row r="66" spans="1:54" x14ac:dyDescent="0.3">
      <c r="C66" s="58" t="s">
        <v>175</v>
      </c>
      <c r="D66" s="54"/>
      <c r="E66" s="6"/>
      <c r="F66" s="19"/>
      <c r="G66" s="25">
        <v>1267.8</v>
      </c>
      <c r="H66" s="25">
        <v>10.62</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5128</v>
      </c>
      <c r="D69" s="54"/>
      <c r="E69" s="6"/>
      <c r="F69" s="19"/>
      <c r="G69" s="24" t="s">
        <v>2</v>
      </c>
      <c r="H69" s="24" t="s">
        <v>2</v>
      </c>
      <c r="I69" s="31"/>
      <c r="J69" s="31"/>
      <c r="K69" s="35"/>
      <c r="L69" s="3"/>
      <c r="AI69" s="3"/>
      <c r="AV69" s="3"/>
      <c r="AX69" s="3"/>
      <c r="BB69" s="3"/>
    </row>
    <row r="70" spans="1:54" x14ac:dyDescent="0.3">
      <c r="B70" s="8"/>
      <c r="C70" s="57" t="s">
        <v>189</v>
      </c>
      <c r="D70" s="54"/>
      <c r="E70" s="6"/>
      <c r="F70" s="19"/>
      <c r="G70" s="24">
        <v>183.95</v>
      </c>
      <c r="H70" s="24">
        <v>1.54</v>
      </c>
      <c r="I70" s="31"/>
      <c r="J70" s="31"/>
      <c r="K70" s="35"/>
    </row>
    <row r="71" spans="1:54" x14ac:dyDescent="0.3">
      <c r="C71" s="58" t="s">
        <v>175</v>
      </c>
      <c r="D71" s="54"/>
      <c r="E71" s="6"/>
      <c r="F71" s="19"/>
      <c r="G71" s="25">
        <v>183.95</v>
      </c>
      <c r="H71" s="25">
        <v>1.54</v>
      </c>
      <c r="I71" s="31"/>
      <c r="J71" s="31"/>
      <c r="K71" s="35"/>
    </row>
    <row r="72" spans="1:54" x14ac:dyDescent="0.3">
      <c r="C72" s="57"/>
      <c r="D72" s="54"/>
      <c r="E72" s="6"/>
      <c r="F72" s="19"/>
      <c r="G72" s="24"/>
      <c r="H72" s="24"/>
      <c r="I72" s="31"/>
      <c r="J72" s="31"/>
      <c r="K72" s="35"/>
    </row>
    <row r="73" spans="1:54" x14ac:dyDescent="0.3">
      <c r="C73" s="60" t="s">
        <v>190</v>
      </c>
      <c r="D73" s="55"/>
      <c r="E73" s="5"/>
      <c r="F73" s="20"/>
      <c r="G73" s="26">
        <v>11941.49</v>
      </c>
      <c r="H73" s="26">
        <v>100.00000000000001</v>
      </c>
      <c r="I73" s="32"/>
      <c r="J73" s="32"/>
      <c r="K73" s="36"/>
    </row>
    <row r="76" spans="1:54" x14ac:dyDescent="0.3">
      <c r="C76" s="1" t="s">
        <v>191</v>
      </c>
    </row>
    <row r="77" spans="1:54" x14ac:dyDescent="0.3">
      <c r="C77" s="37" t="s">
        <v>192</v>
      </c>
      <c r="D77" s="37"/>
      <c r="E77" s="37"/>
      <c r="F77" s="37"/>
      <c r="G77" s="37"/>
      <c r="H77" s="37"/>
      <c r="I77" s="37"/>
      <c r="J77" s="37"/>
      <c r="K77" s="37"/>
    </row>
    <row r="78" spans="1:54" x14ac:dyDescent="0.3">
      <c r="C78" s="2" t="s">
        <v>193</v>
      </c>
    </row>
    <row r="79" spans="1:54" x14ac:dyDescent="0.3">
      <c r="C79" s="2" t="s">
        <v>194</v>
      </c>
    </row>
    <row r="80" spans="1:54" ht="30" customHeight="1" x14ac:dyDescent="0.3">
      <c r="C80" s="82" t="s">
        <v>195</v>
      </c>
      <c r="D80" s="83"/>
      <c r="E80" s="83"/>
      <c r="F80" s="83"/>
      <c r="G80" s="83"/>
      <c r="H80" s="83"/>
      <c r="I80" s="83"/>
      <c r="J80" s="83"/>
      <c r="K80" s="83"/>
    </row>
    <row r="81" spans="3:5" x14ac:dyDescent="0.3">
      <c r="C81" s="2" t="s">
        <v>196</v>
      </c>
    </row>
    <row r="83" spans="3:5" x14ac:dyDescent="0.3">
      <c r="C83" s="1" t="s">
        <v>5237</v>
      </c>
      <c r="E83" s="80" t="s">
        <v>5238</v>
      </c>
    </row>
    <row r="84" spans="3:5" x14ac:dyDescent="0.3">
      <c r="E84" s="2" t="s">
        <v>5286</v>
      </c>
    </row>
  </sheetData>
  <mergeCells count="1">
    <mergeCell ref="C80:K80"/>
  </mergeCells>
  <hyperlinks>
    <hyperlink ref="J2" location="'Index'!A1" display="'Index'!A1" xr:uid="{FE3E7BD6-5699-4261-BA87-F2644032E63D}"/>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E5675-25B8-407B-98CE-6C46183E27C8}">
  <sheetPr codeName="Sheet1"/>
  <dimension ref="A1:IV122"/>
  <sheetViews>
    <sheetView showGridLines="0" zoomScale="90" zoomScaleNormal="90" workbookViewId="0">
      <pane ySplit="6" topLeftCell="A11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3371</v>
      </c>
      <c r="J2" s="38" t="s">
        <v>4884</v>
      </c>
    </row>
    <row r="3" spans="1:54" ht="16.2" x14ac:dyDescent="0.35">
      <c r="C3" s="1" t="s">
        <v>28</v>
      </c>
      <c r="D3" s="21" t="s">
        <v>3372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538</v>
      </c>
      <c r="C10" s="57" t="s">
        <v>539</v>
      </c>
      <c r="D10" s="54" t="s">
        <v>540</v>
      </c>
      <c r="E10" s="6" t="s">
        <v>199</v>
      </c>
      <c r="F10" s="19">
        <v>144666</v>
      </c>
      <c r="G10" s="24">
        <v>7710.7</v>
      </c>
      <c r="H10" s="24">
        <v>4.47</v>
      </c>
      <c r="I10" s="31"/>
      <c r="J10" s="31"/>
      <c r="K10" s="35"/>
    </row>
    <row r="11" spans="1:54" x14ac:dyDescent="0.3">
      <c r="B11" s="8" t="s">
        <v>2156</v>
      </c>
      <c r="C11" s="57" t="s">
        <v>2157</v>
      </c>
      <c r="D11" s="54" t="s">
        <v>2158</v>
      </c>
      <c r="E11" s="6" t="s">
        <v>1038</v>
      </c>
      <c r="F11" s="19">
        <v>140110</v>
      </c>
      <c r="G11" s="24">
        <v>6969.21</v>
      </c>
      <c r="H11" s="24">
        <v>4.04</v>
      </c>
      <c r="I11" s="31"/>
      <c r="J11" s="31"/>
      <c r="K11" s="35"/>
    </row>
    <row r="12" spans="1:54" x14ac:dyDescent="0.3">
      <c r="B12" s="8" t="s">
        <v>87</v>
      </c>
      <c r="C12" s="57" t="s">
        <v>88</v>
      </c>
      <c r="D12" s="54" t="s">
        <v>89</v>
      </c>
      <c r="E12" s="6" t="s">
        <v>90</v>
      </c>
      <c r="F12" s="19">
        <v>93612</v>
      </c>
      <c r="G12" s="24">
        <v>6189.63</v>
      </c>
      <c r="H12" s="24">
        <v>3.59</v>
      </c>
      <c r="I12" s="31"/>
      <c r="J12" s="31"/>
      <c r="K12" s="35"/>
    </row>
    <row r="13" spans="1:54" x14ac:dyDescent="0.3">
      <c r="B13" s="8" t="s">
        <v>2106</v>
      </c>
      <c r="C13" s="57" t="s">
        <v>2107</v>
      </c>
      <c r="D13" s="54" t="s">
        <v>2108</v>
      </c>
      <c r="E13" s="6" t="s">
        <v>2109</v>
      </c>
      <c r="F13" s="19">
        <v>1251190</v>
      </c>
      <c r="G13" s="24">
        <v>5449.56</v>
      </c>
      <c r="H13" s="24">
        <v>3.16</v>
      </c>
      <c r="I13" s="31"/>
      <c r="J13" s="31"/>
      <c r="K13" s="35"/>
    </row>
    <row r="14" spans="1:54" x14ac:dyDescent="0.3">
      <c r="B14" s="8" t="s">
        <v>2096</v>
      </c>
      <c r="C14" s="57" t="s">
        <v>2097</v>
      </c>
      <c r="D14" s="54" t="s">
        <v>2098</v>
      </c>
      <c r="E14" s="6" t="s">
        <v>147</v>
      </c>
      <c r="F14" s="19">
        <v>647526</v>
      </c>
      <c r="G14" s="24">
        <v>4984.9799999999996</v>
      </c>
      <c r="H14" s="24">
        <v>2.89</v>
      </c>
      <c r="I14" s="31"/>
      <c r="J14" s="31"/>
      <c r="K14" s="35"/>
    </row>
    <row r="15" spans="1:54" x14ac:dyDescent="0.3">
      <c r="B15" s="8" t="s">
        <v>83</v>
      </c>
      <c r="C15" s="57" t="s">
        <v>84</v>
      </c>
      <c r="D15" s="54" t="s">
        <v>85</v>
      </c>
      <c r="E15" s="6" t="s">
        <v>86</v>
      </c>
      <c r="F15" s="19">
        <v>310402</v>
      </c>
      <c r="G15" s="24">
        <v>4969.54</v>
      </c>
      <c r="H15" s="24">
        <v>2.88</v>
      </c>
      <c r="I15" s="31"/>
      <c r="J15" s="31"/>
      <c r="K15" s="35"/>
    </row>
    <row r="16" spans="1:54" x14ac:dyDescent="0.3">
      <c r="B16" s="8" t="s">
        <v>2256</v>
      </c>
      <c r="C16" s="57" t="s">
        <v>2257</v>
      </c>
      <c r="D16" s="54" t="s">
        <v>2258</v>
      </c>
      <c r="E16" s="6" t="s">
        <v>119</v>
      </c>
      <c r="F16" s="19">
        <v>1238094</v>
      </c>
      <c r="G16" s="24">
        <v>4863.2299999999996</v>
      </c>
      <c r="H16" s="24">
        <v>2.82</v>
      </c>
      <c r="I16" s="31"/>
      <c r="J16" s="31"/>
      <c r="K16" s="35"/>
    </row>
    <row r="17" spans="2:11" x14ac:dyDescent="0.3">
      <c r="B17" s="8" t="s">
        <v>101</v>
      </c>
      <c r="C17" s="57" t="s">
        <v>102</v>
      </c>
      <c r="D17" s="54" t="s">
        <v>103</v>
      </c>
      <c r="E17" s="6" t="s">
        <v>71</v>
      </c>
      <c r="F17" s="19">
        <v>173175</v>
      </c>
      <c r="G17" s="24">
        <v>4815.6499999999996</v>
      </c>
      <c r="H17" s="24">
        <v>2.79</v>
      </c>
      <c r="I17" s="31"/>
      <c r="J17" s="31"/>
      <c r="K17" s="35"/>
    </row>
    <row r="18" spans="2:11" x14ac:dyDescent="0.3">
      <c r="B18" s="8" t="s">
        <v>493</v>
      </c>
      <c r="C18" s="57" t="s">
        <v>494</v>
      </c>
      <c r="D18" s="54" t="s">
        <v>495</v>
      </c>
      <c r="E18" s="6" t="s">
        <v>325</v>
      </c>
      <c r="F18" s="19">
        <v>86963</v>
      </c>
      <c r="G18" s="24">
        <v>4792.1000000000004</v>
      </c>
      <c r="H18" s="24">
        <v>2.78</v>
      </c>
      <c r="I18" s="31"/>
      <c r="J18" s="31"/>
      <c r="K18" s="35"/>
    </row>
    <row r="19" spans="2:11" x14ac:dyDescent="0.3">
      <c r="B19" s="8" t="s">
        <v>574</v>
      </c>
      <c r="C19" s="57" t="s">
        <v>575</v>
      </c>
      <c r="D19" s="54" t="s">
        <v>576</v>
      </c>
      <c r="E19" s="6" t="s">
        <v>271</v>
      </c>
      <c r="F19" s="19">
        <v>989143</v>
      </c>
      <c r="G19" s="24">
        <v>4707.83</v>
      </c>
      <c r="H19" s="24">
        <v>2.73</v>
      </c>
      <c r="I19" s="31"/>
      <c r="J19" s="31"/>
      <c r="K19" s="35"/>
    </row>
    <row r="20" spans="2:11" x14ac:dyDescent="0.3">
      <c r="B20" s="8" t="s">
        <v>420</v>
      </c>
      <c r="C20" s="57" t="s">
        <v>421</v>
      </c>
      <c r="D20" s="54" t="s">
        <v>422</v>
      </c>
      <c r="E20" s="6" t="s">
        <v>67</v>
      </c>
      <c r="F20" s="19">
        <v>1429151</v>
      </c>
      <c r="G20" s="24">
        <v>4550.42</v>
      </c>
      <c r="H20" s="24">
        <v>2.64</v>
      </c>
      <c r="I20" s="31"/>
      <c r="J20" s="31"/>
      <c r="K20" s="35"/>
    </row>
    <row r="21" spans="2:11" x14ac:dyDescent="0.3">
      <c r="B21" s="8" t="s">
        <v>2249</v>
      </c>
      <c r="C21" s="57" t="s">
        <v>657</v>
      </c>
      <c r="D21" s="54" t="s">
        <v>2250</v>
      </c>
      <c r="E21" s="6" t="s">
        <v>86</v>
      </c>
      <c r="F21" s="19">
        <v>1073572</v>
      </c>
      <c r="G21" s="24">
        <v>4358.17</v>
      </c>
      <c r="H21" s="24">
        <v>2.5299999999999998</v>
      </c>
      <c r="I21" s="31"/>
      <c r="J21" s="31"/>
      <c r="K21" s="35"/>
    </row>
    <row r="22" spans="2:11" x14ac:dyDescent="0.3">
      <c r="B22" s="8" t="s">
        <v>253</v>
      </c>
      <c r="C22" s="57" t="s">
        <v>254</v>
      </c>
      <c r="D22" s="54" t="s">
        <v>255</v>
      </c>
      <c r="E22" s="6" t="s">
        <v>170</v>
      </c>
      <c r="F22" s="19">
        <v>353134</v>
      </c>
      <c r="G22" s="24">
        <v>4348.49</v>
      </c>
      <c r="H22" s="24">
        <v>2.52</v>
      </c>
      <c r="I22" s="31"/>
      <c r="J22" s="31"/>
      <c r="K22" s="35"/>
    </row>
    <row r="23" spans="2:11" x14ac:dyDescent="0.3">
      <c r="B23" s="8" t="s">
        <v>541</v>
      </c>
      <c r="C23" s="57" t="s">
        <v>542</v>
      </c>
      <c r="D23" s="54" t="s">
        <v>543</v>
      </c>
      <c r="E23" s="6" t="s">
        <v>163</v>
      </c>
      <c r="F23" s="19">
        <v>108455</v>
      </c>
      <c r="G23" s="24">
        <v>4340.4799999999996</v>
      </c>
      <c r="H23" s="24">
        <v>2.52</v>
      </c>
      <c r="I23" s="31"/>
      <c r="J23" s="31"/>
      <c r="K23" s="35"/>
    </row>
    <row r="24" spans="2:11" x14ac:dyDescent="0.3">
      <c r="B24" s="8" t="s">
        <v>2925</v>
      </c>
      <c r="C24" s="57" t="s">
        <v>2926</v>
      </c>
      <c r="D24" s="54" t="s">
        <v>2927</v>
      </c>
      <c r="E24" s="6" t="s">
        <v>86</v>
      </c>
      <c r="F24" s="19">
        <v>31921</v>
      </c>
      <c r="G24" s="24">
        <v>4281.88</v>
      </c>
      <c r="H24" s="24">
        <v>2.48</v>
      </c>
      <c r="I24" s="31"/>
      <c r="J24" s="31"/>
      <c r="K24" s="35"/>
    </row>
    <row r="25" spans="2:11" x14ac:dyDescent="0.3">
      <c r="B25" s="8" t="s">
        <v>2298</v>
      </c>
      <c r="C25" s="57" t="s">
        <v>2299</v>
      </c>
      <c r="D25" s="54" t="s">
        <v>2300</v>
      </c>
      <c r="E25" s="6" t="s">
        <v>163</v>
      </c>
      <c r="F25" s="19">
        <v>286140</v>
      </c>
      <c r="G25" s="24">
        <v>4084.65</v>
      </c>
      <c r="H25" s="24">
        <v>2.37</v>
      </c>
      <c r="I25" s="31"/>
      <c r="J25" s="31"/>
      <c r="K25" s="35"/>
    </row>
    <row r="26" spans="2:11" x14ac:dyDescent="0.3">
      <c r="B26" s="8" t="s">
        <v>957</v>
      </c>
      <c r="C26" s="57" t="s">
        <v>958</v>
      </c>
      <c r="D26" s="54" t="s">
        <v>959</v>
      </c>
      <c r="E26" s="6" t="s">
        <v>67</v>
      </c>
      <c r="F26" s="19">
        <v>2755083</v>
      </c>
      <c r="G26" s="24">
        <v>3911.39</v>
      </c>
      <c r="H26" s="24">
        <v>2.27</v>
      </c>
      <c r="I26" s="31"/>
      <c r="J26" s="31"/>
      <c r="K26" s="35"/>
    </row>
    <row r="27" spans="2:11" x14ac:dyDescent="0.3">
      <c r="B27" s="8" t="s">
        <v>408</v>
      </c>
      <c r="C27" s="57" t="s">
        <v>409</v>
      </c>
      <c r="D27" s="54" t="s">
        <v>410</v>
      </c>
      <c r="E27" s="6" t="s">
        <v>347</v>
      </c>
      <c r="F27" s="19">
        <v>1988990</v>
      </c>
      <c r="G27" s="24">
        <v>3775.1</v>
      </c>
      <c r="H27" s="24">
        <v>2.19</v>
      </c>
      <c r="I27" s="31"/>
      <c r="J27" s="31"/>
      <c r="K27" s="35"/>
    </row>
    <row r="28" spans="2:11" x14ac:dyDescent="0.3">
      <c r="B28" s="8" t="s">
        <v>2233</v>
      </c>
      <c r="C28" s="57" t="s">
        <v>2234</v>
      </c>
      <c r="D28" s="54" t="s">
        <v>2235</v>
      </c>
      <c r="E28" s="6" t="s">
        <v>159</v>
      </c>
      <c r="F28" s="19">
        <v>473049</v>
      </c>
      <c r="G28" s="24">
        <v>3774.22</v>
      </c>
      <c r="H28" s="24">
        <v>2.19</v>
      </c>
      <c r="I28" s="31"/>
      <c r="J28" s="31"/>
      <c r="K28" s="35"/>
    </row>
    <row r="29" spans="2:11" x14ac:dyDescent="0.3">
      <c r="B29" s="8" t="s">
        <v>2244</v>
      </c>
      <c r="C29" s="57" t="s">
        <v>633</v>
      </c>
      <c r="D29" s="54" t="s">
        <v>2245</v>
      </c>
      <c r="E29" s="6" t="s">
        <v>86</v>
      </c>
      <c r="F29" s="19">
        <v>920930</v>
      </c>
      <c r="G29" s="24">
        <v>3704.9</v>
      </c>
      <c r="H29" s="24">
        <v>2.15</v>
      </c>
      <c r="I29" s="31"/>
      <c r="J29" s="31"/>
      <c r="K29" s="35"/>
    </row>
    <row r="30" spans="2:11" x14ac:dyDescent="0.3">
      <c r="B30" s="8" t="s">
        <v>2259</v>
      </c>
      <c r="C30" s="57" t="s">
        <v>2260</v>
      </c>
      <c r="D30" s="54" t="s">
        <v>2261</v>
      </c>
      <c r="E30" s="6" t="s">
        <v>318</v>
      </c>
      <c r="F30" s="19">
        <v>113498</v>
      </c>
      <c r="G30" s="24">
        <v>3526.61</v>
      </c>
      <c r="H30" s="24">
        <v>2.04</v>
      </c>
      <c r="I30" s="31"/>
      <c r="J30" s="31"/>
      <c r="K30" s="35"/>
    </row>
    <row r="31" spans="2:11" x14ac:dyDescent="0.3">
      <c r="B31" s="8" t="s">
        <v>94</v>
      </c>
      <c r="C31" s="57" t="s">
        <v>95</v>
      </c>
      <c r="D31" s="54" t="s">
        <v>96</v>
      </c>
      <c r="E31" s="6" t="s">
        <v>50</v>
      </c>
      <c r="F31" s="19">
        <v>68101</v>
      </c>
      <c r="G31" s="24">
        <v>3451.97</v>
      </c>
      <c r="H31" s="24">
        <v>2</v>
      </c>
      <c r="I31" s="31"/>
      <c r="J31" s="31"/>
      <c r="K31" s="35"/>
    </row>
    <row r="32" spans="2:11" x14ac:dyDescent="0.3">
      <c r="B32" s="8" t="s">
        <v>300</v>
      </c>
      <c r="C32" s="57" t="s">
        <v>301</v>
      </c>
      <c r="D32" s="54" t="s">
        <v>302</v>
      </c>
      <c r="E32" s="6" t="s">
        <v>43</v>
      </c>
      <c r="F32" s="19">
        <v>1365508</v>
      </c>
      <c r="G32" s="24">
        <v>3407.63</v>
      </c>
      <c r="H32" s="24">
        <v>1.98</v>
      </c>
      <c r="I32" s="31"/>
      <c r="J32" s="31"/>
      <c r="K32" s="35"/>
    </row>
    <row r="33" spans="2:11" x14ac:dyDescent="0.3">
      <c r="B33" s="8" t="s">
        <v>509</v>
      </c>
      <c r="C33" s="57" t="s">
        <v>510</v>
      </c>
      <c r="D33" s="54" t="s">
        <v>511</v>
      </c>
      <c r="E33" s="6" t="s">
        <v>137</v>
      </c>
      <c r="F33" s="19">
        <v>2173966</v>
      </c>
      <c r="G33" s="24">
        <v>3328.78</v>
      </c>
      <c r="H33" s="24">
        <v>1.93</v>
      </c>
      <c r="I33" s="31"/>
      <c r="J33" s="31"/>
      <c r="K33" s="35"/>
    </row>
    <row r="34" spans="2:11" x14ac:dyDescent="0.3">
      <c r="B34" s="8" t="s">
        <v>796</v>
      </c>
      <c r="C34" s="57" t="s">
        <v>797</v>
      </c>
      <c r="D34" s="54" t="s">
        <v>798</v>
      </c>
      <c r="E34" s="6" t="s">
        <v>271</v>
      </c>
      <c r="F34" s="19">
        <v>217745</v>
      </c>
      <c r="G34" s="24">
        <v>3309.94</v>
      </c>
      <c r="H34" s="24">
        <v>1.92</v>
      </c>
      <c r="I34" s="31"/>
      <c r="J34" s="31"/>
      <c r="K34" s="35"/>
    </row>
    <row r="35" spans="2:11" x14ac:dyDescent="0.3">
      <c r="B35" s="8" t="s">
        <v>571</v>
      </c>
      <c r="C35" s="57" t="s">
        <v>572</v>
      </c>
      <c r="D35" s="54" t="s">
        <v>573</v>
      </c>
      <c r="E35" s="6" t="s">
        <v>82</v>
      </c>
      <c r="F35" s="19">
        <v>176412</v>
      </c>
      <c r="G35" s="24">
        <v>3308.43</v>
      </c>
      <c r="H35" s="24">
        <v>1.92</v>
      </c>
      <c r="I35" s="31"/>
      <c r="J35" s="31"/>
      <c r="K35" s="35"/>
    </row>
    <row r="36" spans="2:11" x14ac:dyDescent="0.3">
      <c r="B36" s="8" t="s">
        <v>2367</v>
      </c>
      <c r="C36" s="57" t="s">
        <v>2368</v>
      </c>
      <c r="D36" s="54" t="s">
        <v>2369</v>
      </c>
      <c r="E36" s="6" t="s">
        <v>127</v>
      </c>
      <c r="F36" s="19">
        <v>472260</v>
      </c>
      <c r="G36" s="24">
        <v>3243.01</v>
      </c>
      <c r="H36" s="24">
        <v>1.88</v>
      </c>
      <c r="I36" s="31"/>
      <c r="J36" s="31"/>
      <c r="K36" s="35"/>
    </row>
    <row r="37" spans="2:11" x14ac:dyDescent="0.3">
      <c r="B37" s="8" t="s">
        <v>2928</v>
      </c>
      <c r="C37" s="57" t="s">
        <v>2929</v>
      </c>
      <c r="D37" s="54" t="s">
        <v>2930</v>
      </c>
      <c r="E37" s="6" t="s">
        <v>119</v>
      </c>
      <c r="F37" s="19">
        <v>580392</v>
      </c>
      <c r="G37" s="24">
        <v>3156.17</v>
      </c>
      <c r="H37" s="24">
        <v>1.83</v>
      </c>
      <c r="I37" s="31"/>
      <c r="J37" s="31"/>
      <c r="K37" s="35"/>
    </row>
    <row r="38" spans="2:11" x14ac:dyDescent="0.3">
      <c r="B38" s="8" t="s">
        <v>2931</v>
      </c>
      <c r="C38" s="57" t="s">
        <v>2932</v>
      </c>
      <c r="D38" s="54" t="s">
        <v>2933</v>
      </c>
      <c r="E38" s="6" t="s">
        <v>159</v>
      </c>
      <c r="F38" s="19">
        <v>206029</v>
      </c>
      <c r="G38" s="24">
        <v>2936.94</v>
      </c>
      <c r="H38" s="24">
        <v>1.7</v>
      </c>
      <c r="I38" s="31"/>
      <c r="J38" s="31"/>
      <c r="K38" s="35"/>
    </row>
    <row r="39" spans="2:11" x14ac:dyDescent="0.3">
      <c r="B39" s="8" t="s">
        <v>207</v>
      </c>
      <c r="C39" s="57" t="s">
        <v>208</v>
      </c>
      <c r="D39" s="54" t="s">
        <v>209</v>
      </c>
      <c r="E39" s="6" t="s">
        <v>78</v>
      </c>
      <c r="F39" s="19">
        <v>9862</v>
      </c>
      <c r="G39" s="24">
        <v>2918.66</v>
      </c>
      <c r="H39" s="24">
        <v>1.69</v>
      </c>
      <c r="I39" s="31"/>
      <c r="J39" s="31"/>
      <c r="K39" s="35"/>
    </row>
    <row r="40" spans="2:11" x14ac:dyDescent="0.3">
      <c r="B40" s="8" t="s">
        <v>2254</v>
      </c>
      <c r="C40" s="57" t="s">
        <v>1413</v>
      </c>
      <c r="D40" s="54" t="s">
        <v>2255</v>
      </c>
      <c r="E40" s="6" t="s">
        <v>43</v>
      </c>
      <c r="F40" s="19">
        <v>2485780</v>
      </c>
      <c r="G40" s="24">
        <v>2852.68</v>
      </c>
      <c r="H40" s="24">
        <v>1.65</v>
      </c>
      <c r="I40" s="31"/>
      <c r="J40" s="31"/>
      <c r="K40" s="35"/>
    </row>
    <row r="41" spans="2:11" x14ac:dyDescent="0.3">
      <c r="B41" s="8" t="s">
        <v>2332</v>
      </c>
      <c r="C41" s="57" t="s">
        <v>2333</v>
      </c>
      <c r="D41" s="54" t="s">
        <v>2334</v>
      </c>
      <c r="E41" s="6" t="s">
        <v>151</v>
      </c>
      <c r="F41" s="19">
        <v>186026</v>
      </c>
      <c r="G41" s="24">
        <v>2840.62</v>
      </c>
      <c r="H41" s="24">
        <v>1.65</v>
      </c>
      <c r="I41" s="31"/>
      <c r="J41" s="31"/>
      <c r="K41" s="35"/>
    </row>
    <row r="42" spans="2:11" x14ac:dyDescent="0.3">
      <c r="B42" s="8" t="s">
        <v>2116</v>
      </c>
      <c r="C42" s="57" t="s">
        <v>2117</v>
      </c>
      <c r="D42" s="54" t="s">
        <v>2118</v>
      </c>
      <c r="E42" s="6" t="s">
        <v>78</v>
      </c>
      <c r="F42" s="19">
        <v>491179</v>
      </c>
      <c r="G42" s="24">
        <v>2718.68</v>
      </c>
      <c r="H42" s="24">
        <v>1.58</v>
      </c>
      <c r="I42" s="31"/>
      <c r="J42" s="31"/>
      <c r="K42" s="35"/>
    </row>
    <row r="43" spans="2:11" x14ac:dyDescent="0.3">
      <c r="B43" s="8" t="s">
        <v>291</v>
      </c>
      <c r="C43" s="57" t="s">
        <v>292</v>
      </c>
      <c r="D43" s="54" t="s">
        <v>293</v>
      </c>
      <c r="E43" s="6" t="s">
        <v>43</v>
      </c>
      <c r="F43" s="19">
        <v>2542262</v>
      </c>
      <c r="G43" s="24">
        <v>2690.22</v>
      </c>
      <c r="H43" s="24">
        <v>1.56</v>
      </c>
      <c r="I43" s="31"/>
      <c r="J43" s="31"/>
      <c r="K43" s="35"/>
    </row>
    <row r="44" spans="2:11" x14ac:dyDescent="0.3">
      <c r="B44" s="8" t="s">
        <v>231</v>
      </c>
      <c r="C44" s="57" t="s">
        <v>232</v>
      </c>
      <c r="D44" s="54" t="s">
        <v>233</v>
      </c>
      <c r="E44" s="6" t="s">
        <v>197</v>
      </c>
      <c r="F44" s="19">
        <v>280151</v>
      </c>
      <c r="G44" s="24">
        <v>2658.35</v>
      </c>
      <c r="H44" s="24">
        <v>1.54</v>
      </c>
      <c r="I44" s="31"/>
      <c r="J44" s="31"/>
      <c r="K44" s="35"/>
    </row>
    <row r="45" spans="2:11" x14ac:dyDescent="0.3">
      <c r="B45" s="8" t="s">
        <v>919</v>
      </c>
      <c r="C45" s="57" t="s">
        <v>920</v>
      </c>
      <c r="D45" s="54" t="s">
        <v>921</v>
      </c>
      <c r="E45" s="6" t="s">
        <v>90</v>
      </c>
      <c r="F45" s="19">
        <v>77117</v>
      </c>
      <c r="G45" s="24">
        <v>2448.23</v>
      </c>
      <c r="H45" s="24">
        <v>1.42</v>
      </c>
      <c r="I45" s="31"/>
      <c r="J45" s="31"/>
      <c r="K45" s="35"/>
    </row>
    <row r="46" spans="2:11" x14ac:dyDescent="0.3">
      <c r="B46" s="8" t="s">
        <v>2287</v>
      </c>
      <c r="C46" s="57" t="s">
        <v>2288</v>
      </c>
      <c r="D46" s="54" t="s">
        <v>2289</v>
      </c>
      <c r="E46" s="6" t="s">
        <v>119</v>
      </c>
      <c r="F46" s="19">
        <v>266890</v>
      </c>
      <c r="G46" s="24">
        <v>2314.4699999999998</v>
      </c>
      <c r="H46" s="24">
        <v>1.34</v>
      </c>
      <c r="I46" s="31"/>
      <c r="J46" s="31"/>
      <c r="K46" s="35"/>
    </row>
    <row r="47" spans="2:11" x14ac:dyDescent="0.3">
      <c r="B47" s="8" t="s">
        <v>131</v>
      </c>
      <c r="C47" s="57" t="s">
        <v>132</v>
      </c>
      <c r="D47" s="54" t="s">
        <v>133</v>
      </c>
      <c r="E47" s="6" t="s">
        <v>127</v>
      </c>
      <c r="F47" s="19">
        <v>38661</v>
      </c>
      <c r="G47" s="24">
        <v>2308.4499999999998</v>
      </c>
      <c r="H47" s="24">
        <v>1.34</v>
      </c>
      <c r="I47" s="31"/>
      <c r="J47" s="31"/>
      <c r="K47" s="35"/>
    </row>
    <row r="48" spans="2:11" x14ac:dyDescent="0.3">
      <c r="B48" s="8" t="s">
        <v>2251</v>
      </c>
      <c r="C48" s="57" t="s">
        <v>2252</v>
      </c>
      <c r="D48" s="54" t="s">
        <v>2253</v>
      </c>
      <c r="E48" s="6" t="s">
        <v>119</v>
      </c>
      <c r="F48" s="19">
        <v>226009</v>
      </c>
      <c r="G48" s="24">
        <v>2292.52</v>
      </c>
      <c r="H48" s="24">
        <v>1.33</v>
      </c>
      <c r="I48" s="31"/>
      <c r="J48" s="31"/>
      <c r="K48" s="35"/>
    </row>
    <row r="49" spans="2:11" x14ac:dyDescent="0.3">
      <c r="B49" s="8" t="s">
        <v>124</v>
      </c>
      <c r="C49" s="57" t="s">
        <v>125</v>
      </c>
      <c r="D49" s="54" t="s">
        <v>126</v>
      </c>
      <c r="E49" s="6" t="s">
        <v>127</v>
      </c>
      <c r="F49" s="19">
        <v>65197</v>
      </c>
      <c r="G49" s="24">
        <v>2129.0700000000002</v>
      </c>
      <c r="H49" s="24">
        <v>1.23</v>
      </c>
      <c r="I49" s="31"/>
      <c r="J49" s="31"/>
      <c r="K49" s="35"/>
    </row>
    <row r="50" spans="2:11" x14ac:dyDescent="0.3">
      <c r="B50" s="8" t="s">
        <v>954</v>
      </c>
      <c r="C50" s="57" t="s">
        <v>955</v>
      </c>
      <c r="D50" s="54" t="s">
        <v>956</v>
      </c>
      <c r="E50" s="6" t="s">
        <v>170</v>
      </c>
      <c r="F50" s="19">
        <v>434838</v>
      </c>
      <c r="G50" s="24">
        <v>2100.0500000000002</v>
      </c>
      <c r="H50" s="24">
        <v>1.22</v>
      </c>
      <c r="I50" s="31"/>
      <c r="J50" s="31"/>
      <c r="K50" s="35"/>
    </row>
    <row r="51" spans="2:11" x14ac:dyDescent="0.3">
      <c r="B51" s="8" t="s">
        <v>2313</v>
      </c>
      <c r="C51" s="57" t="s">
        <v>581</v>
      </c>
      <c r="D51" s="54" t="s">
        <v>2314</v>
      </c>
      <c r="E51" s="6" t="s">
        <v>137</v>
      </c>
      <c r="F51" s="19">
        <v>6395</v>
      </c>
      <c r="G51" s="24">
        <v>2008.99</v>
      </c>
      <c r="H51" s="24">
        <v>1.1599999999999999</v>
      </c>
      <c r="I51" s="31"/>
      <c r="J51" s="31"/>
      <c r="K51" s="35"/>
    </row>
    <row r="52" spans="2:11" x14ac:dyDescent="0.3">
      <c r="B52" s="8" t="s">
        <v>2262</v>
      </c>
      <c r="C52" s="57" t="s">
        <v>2263</v>
      </c>
      <c r="D52" s="54" t="s">
        <v>2264</v>
      </c>
      <c r="E52" s="6" t="s">
        <v>119</v>
      </c>
      <c r="F52" s="19">
        <v>394066</v>
      </c>
      <c r="G52" s="24">
        <v>1922.85</v>
      </c>
      <c r="H52" s="24">
        <v>1.1100000000000001</v>
      </c>
      <c r="I52" s="31"/>
      <c r="J52" s="31"/>
      <c r="K52" s="35"/>
    </row>
    <row r="53" spans="2:11" x14ac:dyDescent="0.3">
      <c r="B53" s="8" t="s">
        <v>417</v>
      </c>
      <c r="C53" s="57" t="s">
        <v>418</v>
      </c>
      <c r="D53" s="54" t="s">
        <v>419</v>
      </c>
      <c r="E53" s="6" t="s">
        <v>82</v>
      </c>
      <c r="F53" s="19">
        <v>288395</v>
      </c>
      <c r="G53" s="24">
        <v>1910.33</v>
      </c>
      <c r="H53" s="24">
        <v>1.1100000000000001</v>
      </c>
      <c r="I53" s="31"/>
      <c r="J53" s="31"/>
      <c r="K53" s="35"/>
    </row>
    <row r="54" spans="2:11" x14ac:dyDescent="0.3">
      <c r="B54" s="8" t="s">
        <v>2937</v>
      </c>
      <c r="C54" s="57" t="s">
        <v>686</v>
      </c>
      <c r="D54" s="54" t="s">
        <v>2938</v>
      </c>
      <c r="E54" s="6" t="s">
        <v>86</v>
      </c>
      <c r="F54" s="19">
        <v>1317422</v>
      </c>
      <c r="G54" s="24">
        <v>1830.56</v>
      </c>
      <c r="H54" s="24">
        <v>1.06</v>
      </c>
      <c r="I54" s="31"/>
      <c r="J54" s="31"/>
      <c r="K54" s="35"/>
    </row>
    <row r="55" spans="2:11" x14ac:dyDescent="0.3">
      <c r="B55" s="8" t="s">
        <v>2358</v>
      </c>
      <c r="C55" s="57" t="s">
        <v>2359</v>
      </c>
      <c r="D55" s="54" t="s">
        <v>2360</v>
      </c>
      <c r="E55" s="6" t="s">
        <v>90</v>
      </c>
      <c r="F55" s="19">
        <v>184165</v>
      </c>
      <c r="G55" s="24">
        <v>1712.73</v>
      </c>
      <c r="H55" s="24">
        <v>0.99</v>
      </c>
      <c r="I55" s="31"/>
      <c r="J55" s="31"/>
      <c r="K55" s="35"/>
    </row>
    <row r="56" spans="2:11" x14ac:dyDescent="0.3">
      <c r="B56" s="8" t="s">
        <v>521</v>
      </c>
      <c r="C56" s="57" t="s">
        <v>522</v>
      </c>
      <c r="D56" s="54" t="s">
        <v>523</v>
      </c>
      <c r="E56" s="6" t="s">
        <v>71</v>
      </c>
      <c r="F56" s="19">
        <v>89449</v>
      </c>
      <c r="G56" s="24">
        <v>1652.3</v>
      </c>
      <c r="H56" s="24">
        <v>0.96</v>
      </c>
      <c r="I56" s="31"/>
      <c r="J56" s="31"/>
      <c r="K56" s="35"/>
    </row>
    <row r="57" spans="2:11" x14ac:dyDescent="0.3">
      <c r="B57" s="8" t="s">
        <v>443</v>
      </c>
      <c r="C57" s="57" t="s">
        <v>444</v>
      </c>
      <c r="D57" s="54" t="s">
        <v>445</v>
      </c>
      <c r="E57" s="6" t="s">
        <v>82</v>
      </c>
      <c r="F57" s="19">
        <v>163672</v>
      </c>
      <c r="G57" s="24">
        <v>1562.17</v>
      </c>
      <c r="H57" s="24">
        <v>0.91</v>
      </c>
      <c r="I57" s="31"/>
      <c r="J57" s="31"/>
      <c r="K57" s="35"/>
    </row>
    <row r="58" spans="2:11" x14ac:dyDescent="0.3">
      <c r="B58" s="8" t="s">
        <v>2934</v>
      </c>
      <c r="C58" s="57" t="s">
        <v>2935</v>
      </c>
      <c r="D58" s="54" t="s">
        <v>2936</v>
      </c>
      <c r="E58" s="6" t="s">
        <v>127</v>
      </c>
      <c r="F58" s="19">
        <v>62265</v>
      </c>
      <c r="G58" s="24">
        <v>1543.02</v>
      </c>
      <c r="H58" s="24">
        <v>0.89</v>
      </c>
      <c r="I58" s="31"/>
      <c r="J58" s="31"/>
      <c r="K58" s="35" t="s">
        <v>5190</v>
      </c>
    </row>
    <row r="59" spans="2:11" x14ac:dyDescent="0.3">
      <c r="B59" s="8" t="s">
        <v>470</v>
      </c>
      <c r="C59" s="57" t="s">
        <v>471</v>
      </c>
      <c r="D59" s="54" t="s">
        <v>472</v>
      </c>
      <c r="E59" s="6" t="s">
        <v>163</v>
      </c>
      <c r="F59" s="19">
        <v>286738</v>
      </c>
      <c r="G59" s="24">
        <v>954.98</v>
      </c>
      <c r="H59" s="24">
        <v>0.55000000000000004</v>
      </c>
      <c r="I59" s="31"/>
      <c r="J59" s="31"/>
      <c r="K59" s="35"/>
    </row>
    <row r="60" spans="2:11" x14ac:dyDescent="0.3">
      <c r="B60" s="8" t="s">
        <v>2939</v>
      </c>
      <c r="C60" s="57" t="s">
        <v>623</v>
      </c>
      <c r="D60" s="54" t="s">
        <v>2940</v>
      </c>
      <c r="E60" s="6" t="s">
        <v>86</v>
      </c>
      <c r="F60" s="19">
        <v>685905</v>
      </c>
      <c r="G60" s="24">
        <v>836.8</v>
      </c>
      <c r="H60" s="24">
        <v>0.48</v>
      </c>
      <c r="I60" s="31"/>
      <c r="J60" s="31"/>
      <c r="K60" s="35"/>
    </row>
    <row r="61" spans="2:11" x14ac:dyDescent="0.3">
      <c r="C61" s="58" t="s">
        <v>175</v>
      </c>
      <c r="D61" s="54"/>
      <c r="E61" s="6"/>
      <c r="F61" s="19"/>
      <c r="G61" s="25">
        <v>172458.34</v>
      </c>
      <c r="H61" s="25">
        <v>99.98</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3:11" x14ac:dyDescent="0.3">
      <c r="C65" s="58" t="s">
        <v>4</v>
      </c>
      <c r="D65" s="54"/>
      <c r="E65" s="6"/>
      <c r="F65" s="19"/>
      <c r="G65" s="24" t="s">
        <v>2</v>
      </c>
      <c r="H65" s="24" t="s">
        <v>2</v>
      </c>
      <c r="I65" s="31"/>
      <c r="J65" s="31"/>
      <c r="K65" s="35"/>
    </row>
    <row r="66" spans="3:11" x14ac:dyDescent="0.3">
      <c r="C66" s="57"/>
      <c r="D66" s="54"/>
      <c r="E66" s="6"/>
      <c r="F66" s="19"/>
      <c r="G66" s="24"/>
      <c r="H66" s="24"/>
      <c r="I66" s="31"/>
      <c r="J66" s="31"/>
      <c r="K66" s="35"/>
    </row>
    <row r="67" spans="3:11" x14ac:dyDescent="0.3">
      <c r="C67" s="58" t="s">
        <v>5</v>
      </c>
      <c r="D67" s="54"/>
      <c r="E67" s="6"/>
      <c r="F67" s="19"/>
      <c r="G67" s="24"/>
      <c r="H67" s="24"/>
      <c r="I67" s="31"/>
      <c r="J67" s="31"/>
      <c r="K67" s="35"/>
    </row>
    <row r="68" spans="3:11" x14ac:dyDescent="0.3">
      <c r="C68" s="57"/>
      <c r="D68" s="54"/>
      <c r="E68" s="6"/>
      <c r="F68" s="19"/>
      <c r="G68" s="24"/>
      <c r="H68" s="24"/>
      <c r="I68" s="31"/>
      <c r="J68" s="31"/>
      <c r="K68" s="35"/>
    </row>
    <row r="69" spans="3:11" x14ac:dyDescent="0.3">
      <c r="C69" s="58" t="s">
        <v>6</v>
      </c>
      <c r="D69" s="54"/>
      <c r="E69" s="6"/>
      <c r="F69" s="19"/>
      <c r="G69" s="24" t="s">
        <v>2</v>
      </c>
      <c r="H69" s="24" t="s">
        <v>2</v>
      </c>
      <c r="I69" s="31"/>
      <c r="J69" s="31"/>
      <c r="K69" s="35"/>
    </row>
    <row r="70" spans="3:11" x14ac:dyDescent="0.3">
      <c r="C70" s="57"/>
      <c r="D70" s="54"/>
      <c r="E70" s="6"/>
      <c r="F70" s="19"/>
      <c r="G70" s="24"/>
      <c r="H70" s="24"/>
      <c r="I70" s="31"/>
      <c r="J70" s="31"/>
      <c r="K70" s="35"/>
    </row>
    <row r="71" spans="3:11" x14ac:dyDescent="0.3">
      <c r="C71" s="58" t="s">
        <v>7</v>
      </c>
      <c r="D71" s="54"/>
      <c r="E71" s="6"/>
      <c r="F71" s="19"/>
      <c r="G71" s="24" t="s">
        <v>2</v>
      </c>
      <c r="H71" s="24" t="s">
        <v>2</v>
      </c>
      <c r="I71" s="31"/>
      <c r="J71" s="31"/>
      <c r="K71" s="35"/>
    </row>
    <row r="72" spans="3:11" x14ac:dyDescent="0.3">
      <c r="C72" s="57"/>
      <c r="D72" s="54"/>
      <c r="E72" s="6"/>
      <c r="F72" s="19"/>
      <c r="G72" s="24"/>
      <c r="H72" s="24"/>
      <c r="I72" s="31"/>
      <c r="J72" s="31"/>
      <c r="K72" s="35"/>
    </row>
    <row r="73" spans="3:11" x14ac:dyDescent="0.3">
      <c r="C73" s="58" t="s">
        <v>8</v>
      </c>
      <c r="D73" s="54"/>
      <c r="E73" s="6"/>
      <c r="F73" s="19"/>
      <c r="G73" s="24" t="s">
        <v>2</v>
      </c>
      <c r="H73" s="24" t="s">
        <v>2</v>
      </c>
      <c r="I73" s="31"/>
      <c r="J73" s="31"/>
      <c r="K73" s="35"/>
    </row>
    <row r="74" spans="3:11" x14ac:dyDescent="0.3">
      <c r="C74" s="57"/>
      <c r="D74" s="54"/>
      <c r="E74" s="6"/>
      <c r="F74" s="19"/>
      <c r="G74" s="24"/>
      <c r="H74" s="24"/>
      <c r="I74" s="31"/>
      <c r="J74" s="31"/>
      <c r="K74" s="35"/>
    </row>
    <row r="75" spans="3:11" x14ac:dyDescent="0.3">
      <c r="C75" s="58" t="s">
        <v>9</v>
      </c>
      <c r="D75" s="54"/>
      <c r="E75" s="6"/>
      <c r="F75" s="19"/>
      <c r="G75" s="24" t="s">
        <v>2</v>
      </c>
      <c r="H75" s="24" t="s">
        <v>2</v>
      </c>
      <c r="I75" s="31"/>
      <c r="J75" s="31"/>
      <c r="K75" s="35"/>
    </row>
    <row r="76" spans="3:11" x14ac:dyDescent="0.3">
      <c r="C76" s="57"/>
      <c r="D76" s="54"/>
      <c r="E76" s="6"/>
      <c r="F76" s="19"/>
      <c r="G76" s="24"/>
      <c r="H76" s="24"/>
      <c r="I76" s="31"/>
      <c r="J76" s="31"/>
      <c r="K76" s="35"/>
    </row>
    <row r="77" spans="3:11" x14ac:dyDescent="0.3">
      <c r="C77" s="58" t="s">
        <v>10</v>
      </c>
      <c r="D77" s="54"/>
      <c r="E77" s="6"/>
      <c r="F77" s="19"/>
      <c r="G77" s="24" t="s">
        <v>2</v>
      </c>
      <c r="H77" s="24" t="s">
        <v>2</v>
      </c>
      <c r="I77" s="31"/>
      <c r="J77" s="31"/>
      <c r="K77" s="35"/>
    </row>
    <row r="78" spans="3:11" x14ac:dyDescent="0.3">
      <c r="C78" s="57"/>
      <c r="D78" s="54"/>
      <c r="E78" s="6"/>
      <c r="F78" s="19"/>
      <c r="G78" s="24"/>
      <c r="H78" s="24"/>
      <c r="I78" s="31"/>
      <c r="J78" s="31"/>
      <c r="K78" s="35"/>
    </row>
    <row r="79" spans="3:11" x14ac:dyDescent="0.3">
      <c r="C79" s="58" t="s">
        <v>11</v>
      </c>
      <c r="D79" s="54"/>
      <c r="E79" s="6"/>
      <c r="F79" s="19"/>
      <c r="G79" s="24"/>
      <c r="H79" s="24"/>
      <c r="I79" s="31"/>
      <c r="J79" s="31"/>
      <c r="K79" s="35"/>
    </row>
    <row r="80" spans="3:11" x14ac:dyDescent="0.3">
      <c r="C80" s="57"/>
      <c r="D80" s="54"/>
      <c r="E80" s="6"/>
      <c r="F80" s="19"/>
      <c r="G80" s="24"/>
      <c r="H80" s="24"/>
      <c r="I80" s="31"/>
      <c r="J80" s="31"/>
      <c r="K80" s="35"/>
    </row>
    <row r="81" spans="1:11" x14ac:dyDescent="0.3">
      <c r="C81" s="58" t="s">
        <v>13</v>
      </c>
      <c r="D81" s="54"/>
      <c r="E81" s="6"/>
      <c r="F81" s="19"/>
      <c r="G81" s="24" t="s">
        <v>2</v>
      </c>
      <c r="H81" s="24" t="s">
        <v>2</v>
      </c>
      <c r="I81" s="31"/>
      <c r="J81" s="31"/>
      <c r="K81" s="35"/>
    </row>
    <row r="82" spans="1:11" x14ac:dyDescent="0.3">
      <c r="C82" s="57"/>
      <c r="D82" s="54"/>
      <c r="E82" s="6"/>
      <c r="F82" s="19"/>
      <c r="G82" s="24"/>
      <c r="H82" s="24"/>
      <c r="I82" s="31"/>
      <c r="J82" s="31"/>
      <c r="K82" s="35"/>
    </row>
    <row r="83" spans="1:11" x14ac:dyDescent="0.3">
      <c r="C83" s="58" t="s">
        <v>14</v>
      </c>
      <c r="D83" s="54"/>
      <c r="E83" s="6"/>
      <c r="F83" s="19"/>
      <c r="G83" s="24" t="s">
        <v>2</v>
      </c>
      <c r="H83" s="24" t="s">
        <v>2</v>
      </c>
      <c r="I83" s="31"/>
      <c r="J83" s="31"/>
      <c r="K83" s="35"/>
    </row>
    <row r="84" spans="1:11" x14ac:dyDescent="0.3">
      <c r="C84" s="57"/>
      <c r="D84" s="54"/>
      <c r="E84" s="6"/>
      <c r="F84" s="19"/>
      <c r="G84" s="24"/>
      <c r="H84" s="24"/>
      <c r="I84" s="31"/>
      <c r="J84" s="31"/>
      <c r="K84" s="35"/>
    </row>
    <row r="85" spans="1:11" x14ac:dyDescent="0.3">
      <c r="C85" s="58" t="s">
        <v>15</v>
      </c>
      <c r="D85" s="54"/>
      <c r="E85" s="6"/>
      <c r="F85" s="19"/>
      <c r="G85" s="24" t="s">
        <v>2</v>
      </c>
      <c r="H85" s="24" t="s">
        <v>2</v>
      </c>
      <c r="I85" s="31"/>
      <c r="J85" s="31"/>
      <c r="K85" s="35"/>
    </row>
    <row r="86" spans="1:11" x14ac:dyDescent="0.3">
      <c r="C86" s="57"/>
      <c r="D86" s="54"/>
      <c r="E86" s="6"/>
      <c r="F86" s="19"/>
      <c r="G86" s="24"/>
      <c r="H86" s="24"/>
      <c r="I86" s="31"/>
      <c r="J86" s="31"/>
      <c r="K86" s="35"/>
    </row>
    <row r="87" spans="1:11" x14ac:dyDescent="0.3">
      <c r="C87" s="58" t="s">
        <v>16</v>
      </c>
      <c r="D87" s="54"/>
      <c r="E87" s="6"/>
      <c r="F87" s="19"/>
      <c r="G87" s="24" t="s">
        <v>2</v>
      </c>
      <c r="H87" s="24" t="s">
        <v>2</v>
      </c>
      <c r="I87" s="31"/>
      <c r="J87" s="31"/>
      <c r="K87" s="35"/>
    </row>
    <row r="88" spans="1:11" x14ac:dyDescent="0.3">
      <c r="C88" s="57"/>
      <c r="D88" s="54"/>
      <c r="E88" s="6"/>
      <c r="F88" s="19"/>
      <c r="G88" s="24"/>
      <c r="H88" s="24"/>
      <c r="I88" s="31"/>
      <c r="J88" s="31"/>
      <c r="K88" s="35"/>
    </row>
    <row r="89" spans="1:11" x14ac:dyDescent="0.3">
      <c r="C89" s="58" t="s">
        <v>17</v>
      </c>
      <c r="D89" s="54"/>
      <c r="E89" s="6"/>
      <c r="F89" s="19"/>
      <c r="G89" s="24" t="s">
        <v>2</v>
      </c>
      <c r="H89" s="24" t="s">
        <v>2</v>
      </c>
      <c r="I89" s="31"/>
      <c r="J89" s="31"/>
      <c r="K89" s="35"/>
    </row>
    <row r="90" spans="1:11" x14ac:dyDescent="0.3">
      <c r="C90" s="57"/>
      <c r="D90" s="54"/>
      <c r="E90" s="6"/>
      <c r="F90" s="19"/>
      <c r="G90" s="24"/>
      <c r="H90" s="24"/>
      <c r="I90" s="31"/>
      <c r="J90" s="31"/>
      <c r="K90" s="35"/>
    </row>
    <row r="91" spans="1:11" x14ac:dyDescent="0.3">
      <c r="A91" s="10"/>
      <c r="B91" s="28"/>
      <c r="C91" s="58" t="s">
        <v>18</v>
      </c>
      <c r="D91" s="54"/>
      <c r="E91" s="6"/>
      <c r="F91" s="19"/>
      <c r="G91" s="24"/>
      <c r="H91" s="24"/>
      <c r="I91" s="31"/>
      <c r="J91" s="31"/>
      <c r="K91" s="35"/>
    </row>
    <row r="92" spans="1:11" x14ac:dyDescent="0.3">
      <c r="A92" s="28"/>
      <c r="B92" s="28"/>
      <c r="C92" s="58" t="s">
        <v>19</v>
      </c>
      <c r="D92" s="54"/>
      <c r="E92" s="6"/>
      <c r="F92" s="19"/>
      <c r="G92" s="24" t="s">
        <v>2</v>
      </c>
      <c r="H92" s="24" t="s">
        <v>2</v>
      </c>
      <c r="I92" s="31"/>
      <c r="J92" s="31"/>
      <c r="K92" s="35"/>
    </row>
    <row r="93" spans="1:11" x14ac:dyDescent="0.3">
      <c r="A93" s="28"/>
      <c r="B93" s="28"/>
      <c r="C93" s="58"/>
      <c r="D93" s="54"/>
      <c r="E93" s="6"/>
      <c r="F93" s="19"/>
      <c r="G93" s="24"/>
      <c r="H93" s="24"/>
      <c r="I93" s="31"/>
      <c r="J93" s="31"/>
      <c r="K93" s="35"/>
    </row>
    <row r="94" spans="1:11" x14ac:dyDescent="0.3">
      <c r="A94" s="28"/>
      <c r="B94" s="28"/>
      <c r="C94" s="58" t="s">
        <v>20</v>
      </c>
      <c r="D94" s="54"/>
      <c r="E94" s="6"/>
      <c r="F94" s="19"/>
      <c r="G94" s="24" t="s">
        <v>2</v>
      </c>
      <c r="H94" s="24" t="s">
        <v>2</v>
      </c>
      <c r="I94" s="31"/>
      <c r="J94" s="31"/>
      <c r="K94" s="35"/>
    </row>
    <row r="95" spans="1:11" x14ac:dyDescent="0.3">
      <c r="A95" s="28"/>
      <c r="B95" s="28"/>
      <c r="C95" s="58"/>
      <c r="D95" s="54"/>
      <c r="E95" s="6"/>
      <c r="F95" s="19"/>
      <c r="G95" s="24"/>
      <c r="H95" s="24"/>
      <c r="I95" s="31"/>
      <c r="J95" s="31"/>
      <c r="K95" s="35"/>
    </row>
    <row r="96" spans="1:11" x14ac:dyDescent="0.3">
      <c r="A96" s="28"/>
      <c r="B96" s="28"/>
      <c r="C96" s="58" t="s">
        <v>21</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22</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23</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C102" s="59" t="s">
        <v>24</v>
      </c>
      <c r="D102" s="54"/>
      <c r="E102" s="6"/>
      <c r="F102" s="19"/>
      <c r="G102" s="24"/>
      <c r="H102" s="24"/>
      <c r="I102" s="31"/>
      <c r="J102" s="31"/>
      <c r="K102" s="35"/>
    </row>
    <row r="103" spans="1:54" x14ac:dyDescent="0.3">
      <c r="B103" s="8" t="s">
        <v>187</v>
      </c>
      <c r="C103" s="57" t="s">
        <v>188</v>
      </c>
      <c r="D103" s="54"/>
      <c r="E103" s="6"/>
      <c r="F103" s="19"/>
      <c r="G103" s="24">
        <v>277.77999999999997</v>
      </c>
      <c r="H103" s="24">
        <v>0.16</v>
      </c>
      <c r="I103" s="31"/>
      <c r="J103" s="31"/>
      <c r="K103" s="35"/>
    </row>
    <row r="104" spans="1:54" x14ac:dyDescent="0.3">
      <c r="C104" s="58" t="s">
        <v>175</v>
      </c>
      <c r="D104" s="54"/>
      <c r="E104" s="6"/>
      <c r="F104" s="19"/>
      <c r="G104" s="25">
        <v>277.77999999999997</v>
      </c>
      <c r="H104" s="25">
        <v>0.16</v>
      </c>
      <c r="I104" s="31"/>
      <c r="J104" s="31"/>
      <c r="K104" s="35"/>
    </row>
    <row r="105" spans="1:54" x14ac:dyDescent="0.3">
      <c r="C105" s="57"/>
      <c r="D105" s="54"/>
      <c r="E105" s="6"/>
      <c r="F105" s="19"/>
      <c r="G105" s="24"/>
      <c r="H105" s="24"/>
      <c r="I105" s="31"/>
      <c r="J105" s="31"/>
      <c r="K105" s="35"/>
    </row>
    <row r="106" spans="1:54" x14ac:dyDescent="0.3">
      <c r="A106" s="10"/>
      <c r="B106" s="28"/>
      <c r="C106" s="58" t="s">
        <v>25</v>
      </c>
      <c r="D106" s="54"/>
      <c r="E106" s="6"/>
      <c r="F106" s="19"/>
      <c r="G106" s="24"/>
      <c r="H106" s="24"/>
      <c r="I106" s="31"/>
      <c r="J106" s="31"/>
      <c r="K106" s="35"/>
    </row>
    <row r="107" spans="1:54" s="2" customFormat="1" ht="13.8" x14ac:dyDescent="0.3">
      <c r="A107" s="28"/>
      <c r="B107" s="28"/>
      <c r="C107" s="57" t="s">
        <v>5128</v>
      </c>
      <c r="D107" s="54"/>
      <c r="E107" s="6"/>
      <c r="F107" s="19"/>
      <c r="G107" s="24" t="s">
        <v>2</v>
      </c>
      <c r="H107" s="24" t="s">
        <v>2</v>
      </c>
      <c r="I107" s="31"/>
      <c r="J107" s="31"/>
      <c r="K107" s="35"/>
      <c r="L107" s="3"/>
      <c r="AI107" s="3"/>
      <c r="AV107" s="3"/>
      <c r="AX107" s="3"/>
      <c r="BB107" s="3"/>
    </row>
    <row r="108" spans="1:54" x14ac:dyDescent="0.3">
      <c r="B108" s="8"/>
      <c r="C108" s="57" t="s">
        <v>189</v>
      </c>
      <c r="D108" s="54"/>
      <c r="E108" s="6"/>
      <c r="F108" s="19"/>
      <c r="G108" s="24">
        <v>-198.4</v>
      </c>
      <c r="H108" s="24">
        <v>-0.14000000000000001</v>
      </c>
      <c r="I108" s="31"/>
      <c r="J108" s="31"/>
      <c r="K108" s="35"/>
    </row>
    <row r="109" spans="1:54" x14ac:dyDescent="0.3">
      <c r="C109" s="58" t="s">
        <v>175</v>
      </c>
      <c r="D109" s="54"/>
      <c r="E109" s="6"/>
      <c r="F109" s="19"/>
      <c r="G109" s="25">
        <v>-198.4</v>
      </c>
      <c r="H109" s="25">
        <v>-0.14000000000000001</v>
      </c>
      <c r="I109" s="31"/>
      <c r="J109" s="31"/>
      <c r="K109" s="35"/>
    </row>
    <row r="110" spans="1:54" x14ac:dyDescent="0.3">
      <c r="C110" s="57"/>
      <c r="D110" s="54"/>
      <c r="E110" s="6"/>
      <c r="F110" s="19"/>
      <c r="G110" s="24"/>
      <c r="H110" s="24"/>
      <c r="I110" s="31"/>
      <c r="J110" s="31"/>
      <c r="K110" s="35"/>
    </row>
    <row r="111" spans="1:54" x14ac:dyDescent="0.3">
      <c r="C111" s="60" t="s">
        <v>190</v>
      </c>
      <c r="D111" s="55"/>
      <c r="E111" s="5"/>
      <c r="F111" s="20"/>
      <c r="G111" s="26">
        <v>172537.72</v>
      </c>
      <c r="H111" s="26">
        <v>100</v>
      </c>
      <c r="I111" s="32"/>
      <c r="J111" s="32"/>
      <c r="K111" s="36"/>
    </row>
    <row r="114" spans="3:11" x14ac:dyDescent="0.3">
      <c r="C114" s="1" t="s">
        <v>191</v>
      </c>
    </row>
    <row r="115" spans="3:11" x14ac:dyDescent="0.3">
      <c r="C115" s="37" t="s">
        <v>192</v>
      </c>
      <c r="D115" s="37"/>
      <c r="E115" s="37"/>
      <c r="F115" s="37"/>
      <c r="G115" s="37"/>
      <c r="H115" s="37"/>
      <c r="I115" s="37"/>
      <c r="J115" s="37"/>
      <c r="K115" s="37"/>
    </row>
    <row r="116" spans="3:11" x14ac:dyDescent="0.3">
      <c r="C116" s="2" t="s">
        <v>193</v>
      </c>
    </row>
    <row r="117" spans="3:11" x14ac:dyDescent="0.3">
      <c r="C117" s="2" t="s">
        <v>194</v>
      </c>
    </row>
    <row r="118" spans="3:11" ht="30" customHeight="1" x14ac:dyDescent="0.3">
      <c r="C118" s="82" t="s">
        <v>195</v>
      </c>
      <c r="D118" s="83"/>
      <c r="E118" s="83"/>
      <c r="F118" s="83"/>
      <c r="G118" s="83"/>
      <c r="H118" s="83"/>
      <c r="I118" s="83"/>
      <c r="J118" s="83"/>
      <c r="K118" s="83"/>
    </row>
    <row r="119" spans="3:11" x14ac:dyDescent="0.3">
      <c r="C119" s="2" t="s">
        <v>196</v>
      </c>
    </row>
    <row r="121" spans="3:11" x14ac:dyDescent="0.3">
      <c r="C121" s="1" t="s">
        <v>5237</v>
      </c>
      <c r="E121" s="80" t="s">
        <v>5238</v>
      </c>
    </row>
    <row r="122" spans="3:11" x14ac:dyDescent="0.3">
      <c r="E122" s="2" t="s">
        <v>5273</v>
      </c>
    </row>
  </sheetData>
  <mergeCells count="1">
    <mergeCell ref="C118:K118"/>
  </mergeCells>
  <hyperlinks>
    <hyperlink ref="J2" location="'Index'!A1" display="'Index'!A1" xr:uid="{CDA652C6-DDE8-4F2D-9BE1-D2D355DB5C02}"/>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3EB69-2113-4CAB-9B8E-3D26E847005C}">
  <sheetPr codeName="Sheet1"/>
  <dimension ref="A1:IV90"/>
  <sheetViews>
    <sheetView showGridLines="0" zoomScale="90" zoomScaleNormal="90" workbookViewId="0">
      <pane ySplit="6" topLeftCell="A8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752</v>
      </c>
      <c r="J2" s="38" t="s">
        <v>4884</v>
      </c>
    </row>
    <row r="3" spans="1:54" ht="16.2" x14ac:dyDescent="0.35">
      <c r="C3" s="1" t="s">
        <v>28</v>
      </c>
      <c r="D3" s="21" t="s">
        <v>753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754</v>
      </c>
      <c r="C18" s="57" t="s">
        <v>229</v>
      </c>
      <c r="D18" s="54" t="s">
        <v>755</v>
      </c>
      <c r="E18" s="6" t="s">
        <v>613</v>
      </c>
      <c r="F18" s="19">
        <v>7500</v>
      </c>
      <c r="G18" s="24">
        <v>7918.72</v>
      </c>
      <c r="H18" s="24">
        <v>3.99</v>
      </c>
      <c r="I18" s="31">
        <v>7.3186999999999998</v>
      </c>
      <c r="J18" s="31"/>
      <c r="K18" s="35" t="s">
        <v>598</v>
      </c>
    </row>
    <row r="19" spans="2:11" x14ac:dyDescent="0.3">
      <c r="B19" s="8" t="s">
        <v>756</v>
      </c>
      <c r="C19" s="57" t="s">
        <v>757</v>
      </c>
      <c r="D19" s="54" t="s">
        <v>758</v>
      </c>
      <c r="E19" s="6" t="s">
        <v>759</v>
      </c>
      <c r="F19" s="19">
        <v>7500</v>
      </c>
      <c r="G19" s="24">
        <v>7322.93</v>
      </c>
      <c r="H19" s="24">
        <v>3.69</v>
      </c>
      <c r="I19" s="31">
        <v>7.9950000000000001</v>
      </c>
      <c r="J19" s="31"/>
      <c r="K19" s="35" t="s">
        <v>598</v>
      </c>
    </row>
    <row r="20" spans="2:11" x14ac:dyDescent="0.3">
      <c r="B20" s="8" t="s">
        <v>760</v>
      </c>
      <c r="C20" s="57" t="s">
        <v>761</v>
      </c>
      <c r="D20" s="54" t="s">
        <v>762</v>
      </c>
      <c r="E20" s="6" t="s">
        <v>763</v>
      </c>
      <c r="F20" s="19">
        <v>5900</v>
      </c>
      <c r="G20" s="24">
        <v>5921.07</v>
      </c>
      <c r="H20" s="24">
        <v>2.99</v>
      </c>
      <c r="I20" s="31">
        <v>9.0799000000000003</v>
      </c>
      <c r="J20" s="31"/>
      <c r="K20" s="35" t="s">
        <v>598</v>
      </c>
    </row>
    <row r="21" spans="2:11" x14ac:dyDescent="0.3">
      <c r="B21" s="8" t="s">
        <v>697</v>
      </c>
      <c r="C21" s="57" t="s">
        <v>673</v>
      </c>
      <c r="D21" s="54" t="s">
        <v>698</v>
      </c>
      <c r="E21" s="6" t="s">
        <v>675</v>
      </c>
      <c r="F21" s="19">
        <v>5500</v>
      </c>
      <c r="G21" s="24">
        <v>5528.18</v>
      </c>
      <c r="H21" s="24">
        <v>2.79</v>
      </c>
      <c r="I21" s="31">
        <v>9.17</v>
      </c>
      <c r="J21" s="31"/>
      <c r="K21" s="35" t="s">
        <v>598</v>
      </c>
    </row>
    <row r="22" spans="2:11" x14ac:dyDescent="0.3">
      <c r="B22" s="8" t="s">
        <v>628</v>
      </c>
      <c r="C22" s="57" t="s">
        <v>629</v>
      </c>
      <c r="D22" s="54" t="s">
        <v>630</v>
      </c>
      <c r="E22" s="6" t="s">
        <v>631</v>
      </c>
      <c r="F22" s="19">
        <v>5000</v>
      </c>
      <c r="G22" s="24">
        <v>5108.0600000000004</v>
      </c>
      <c r="H22" s="24">
        <v>2.58</v>
      </c>
      <c r="I22" s="31">
        <v>7.5095999999999998</v>
      </c>
      <c r="J22" s="31"/>
      <c r="K22" s="35" t="s">
        <v>598</v>
      </c>
    </row>
    <row r="23" spans="2:11" x14ac:dyDescent="0.3">
      <c r="B23" s="8" t="s">
        <v>764</v>
      </c>
      <c r="C23" s="57" t="s">
        <v>765</v>
      </c>
      <c r="D23" s="54" t="s">
        <v>766</v>
      </c>
      <c r="E23" s="6" t="s">
        <v>767</v>
      </c>
      <c r="F23" s="19">
        <v>5000</v>
      </c>
      <c r="G23" s="24">
        <v>5061.25</v>
      </c>
      <c r="H23" s="24">
        <v>2.5499999999999998</v>
      </c>
      <c r="I23" s="31">
        <v>8.5890000000000004</v>
      </c>
      <c r="J23" s="31"/>
      <c r="K23" s="35" t="s">
        <v>598</v>
      </c>
    </row>
    <row r="24" spans="2:11" x14ac:dyDescent="0.3">
      <c r="B24" s="8" t="s">
        <v>768</v>
      </c>
      <c r="C24" s="57" t="s">
        <v>588</v>
      </c>
      <c r="D24" s="54" t="s">
        <v>769</v>
      </c>
      <c r="E24" s="6" t="s">
        <v>606</v>
      </c>
      <c r="F24" s="19">
        <v>7500</v>
      </c>
      <c r="G24" s="24">
        <v>3755.14</v>
      </c>
      <c r="H24" s="24">
        <v>1.89</v>
      </c>
      <c r="I24" s="31">
        <v>7.4192999999999998</v>
      </c>
      <c r="J24" s="31"/>
      <c r="K24" s="35" t="s">
        <v>598</v>
      </c>
    </row>
    <row r="25" spans="2:11" x14ac:dyDescent="0.3">
      <c r="B25" s="8" t="s">
        <v>665</v>
      </c>
      <c r="C25" s="57" t="s">
        <v>666</v>
      </c>
      <c r="D25" s="54" t="s">
        <v>667</v>
      </c>
      <c r="E25" s="6" t="s">
        <v>613</v>
      </c>
      <c r="F25" s="19">
        <v>2500</v>
      </c>
      <c r="G25" s="24">
        <v>2601.46</v>
      </c>
      <c r="H25" s="24">
        <v>1.31</v>
      </c>
      <c r="I25" s="31">
        <v>7.6150000000000002</v>
      </c>
      <c r="J25" s="31"/>
      <c r="K25" s="35" t="s">
        <v>598</v>
      </c>
    </row>
    <row r="26" spans="2:11" x14ac:dyDescent="0.3">
      <c r="B26" s="8" t="s">
        <v>770</v>
      </c>
      <c r="C26" s="57" t="s">
        <v>771</v>
      </c>
      <c r="D26" s="54" t="s">
        <v>772</v>
      </c>
      <c r="E26" s="6" t="s">
        <v>767</v>
      </c>
      <c r="F26" s="19">
        <v>2500</v>
      </c>
      <c r="G26" s="24">
        <v>2526.59</v>
      </c>
      <c r="H26" s="24">
        <v>1.27</v>
      </c>
      <c r="I26" s="31">
        <v>7.5025000000000004</v>
      </c>
      <c r="J26" s="31"/>
      <c r="K26" s="35" t="s">
        <v>598</v>
      </c>
    </row>
    <row r="27" spans="2:11" x14ac:dyDescent="0.3">
      <c r="B27" s="8" t="s">
        <v>699</v>
      </c>
      <c r="C27" s="57" t="s">
        <v>700</v>
      </c>
      <c r="D27" s="54" t="s">
        <v>701</v>
      </c>
      <c r="E27" s="6" t="s">
        <v>702</v>
      </c>
      <c r="F27" s="19">
        <v>4500</v>
      </c>
      <c r="G27" s="24">
        <v>2261.73</v>
      </c>
      <c r="H27" s="24">
        <v>1.1399999999999999</v>
      </c>
      <c r="I27" s="31">
        <v>9.2149999999999999</v>
      </c>
      <c r="J27" s="31"/>
      <c r="K27" s="35" t="s">
        <v>598</v>
      </c>
    </row>
    <row r="28" spans="2:11" x14ac:dyDescent="0.3">
      <c r="B28" s="8" t="s">
        <v>773</v>
      </c>
      <c r="C28" s="57" t="s">
        <v>774</v>
      </c>
      <c r="D28" s="54" t="s">
        <v>775</v>
      </c>
      <c r="E28" s="6" t="s">
        <v>675</v>
      </c>
      <c r="F28" s="19">
        <v>3000</v>
      </c>
      <c r="G28" s="24">
        <v>2254.2800000000002</v>
      </c>
      <c r="H28" s="24">
        <v>1.1399999999999999</v>
      </c>
      <c r="I28" s="31">
        <v>7.6894</v>
      </c>
      <c r="J28" s="31"/>
      <c r="K28" s="35" t="s">
        <v>598</v>
      </c>
    </row>
    <row r="29" spans="2:11" x14ac:dyDescent="0.3">
      <c r="C29" s="58" t="s">
        <v>175</v>
      </c>
      <c r="D29" s="54"/>
      <c r="E29" s="6"/>
      <c r="F29" s="19"/>
      <c r="G29" s="25">
        <v>50259.41</v>
      </c>
      <c r="H29" s="25">
        <v>25.34</v>
      </c>
      <c r="I29" s="31"/>
      <c r="J29" s="31"/>
      <c r="K29" s="35"/>
    </row>
    <row r="30" spans="2:11" x14ac:dyDescent="0.3">
      <c r="C30" s="57"/>
      <c r="D30" s="54"/>
      <c r="E30" s="6"/>
      <c r="F30" s="19"/>
      <c r="G30" s="24"/>
      <c r="H30" s="24"/>
      <c r="I30" s="31"/>
      <c r="J30" s="31"/>
      <c r="K30" s="35"/>
    </row>
    <row r="31" spans="2:11" x14ac:dyDescent="0.3">
      <c r="C31" s="58" t="s">
        <v>7</v>
      </c>
      <c r="D31" s="54"/>
      <c r="E31" s="6"/>
      <c r="F31" s="19"/>
      <c r="G31" s="24" t="s">
        <v>2</v>
      </c>
      <c r="H31" s="24" t="s">
        <v>2</v>
      </c>
      <c r="I31" s="31"/>
      <c r="J31" s="31"/>
      <c r="K31" s="35"/>
    </row>
    <row r="32" spans="2:11" x14ac:dyDescent="0.3">
      <c r="C32" s="57"/>
      <c r="D32" s="54"/>
      <c r="E32" s="6"/>
      <c r="F32" s="19"/>
      <c r="G32" s="24"/>
      <c r="H32" s="24"/>
      <c r="I32" s="31"/>
      <c r="J32" s="31"/>
      <c r="K32" s="35"/>
    </row>
    <row r="33" spans="2:11" x14ac:dyDescent="0.3">
      <c r="C33" s="58" t="s">
        <v>8</v>
      </c>
      <c r="D33" s="54"/>
      <c r="E33" s="6"/>
      <c r="F33" s="19"/>
      <c r="G33" s="24" t="s">
        <v>2</v>
      </c>
      <c r="H33" s="24" t="s">
        <v>2</v>
      </c>
      <c r="I33" s="31"/>
      <c r="J33" s="31"/>
      <c r="K33" s="35"/>
    </row>
    <row r="34" spans="2:11" x14ac:dyDescent="0.3">
      <c r="C34" s="57"/>
      <c r="D34" s="54"/>
      <c r="E34" s="6"/>
      <c r="F34" s="19"/>
      <c r="G34" s="24"/>
      <c r="H34" s="24"/>
      <c r="I34" s="31"/>
      <c r="J34" s="31"/>
      <c r="K34" s="35"/>
    </row>
    <row r="35" spans="2:11" x14ac:dyDescent="0.3">
      <c r="C35" s="59" t="s">
        <v>9</v>
      </c>
      <c r="D35" s="54"/>
      <c r="E35" s="6"/>
      <c r="F35" s="19"/>
      <c r="G35" s="24"/>
      <c r="H35" s="24"/>
      <c r="I35" s="31"/>
      <c r="J35" s="31"/>
      <c r="K35" s="35"/>
    </row>
    <row r="36" spans="2:11" x14ac:dyDescent="0.3">
      <c r="B36" s="8" t="s">
        <v>706</v>
      </c>
      <c r="C36" s="57" t="s">
        <v>707</v>
      </c>
      <c r="D36" s="54" t="s">
        <v>708</v>
      </c>
      <c r="E36" s="6" t="s">
        <v>186</v>
      </c>
      <c r="F36" s="19">
        <v>74500000</v>
      </c>
      <c r="G36" s="24">
        <v>77176.710000000006</v>
      </c>
      <c r="H36" s="24">
        <v>38.92</v>
      </c>
      <c r="I36" s="31">
        <v>6.3730647999999999</v>
      </c>
      <c r="J36" s="31"/>
      <c r="K36" s="35"/>
    </row>
    <row r="37" spans="2:11" x14ac:dyDescent="0.3">
      <c r="B37" s="8" t="s">
        <v>776</v>
      </c>
      <c r="C37" s="57" t="s">
        <v>777</v>
      </c>
      <c r="D37" s="54" t="s">
        <v>778</v>
      </c>
      <c r="E37" s="6" t="s">
        <v>186</v>
      </c>
      <c r="F37" s="19">
        <v>27500000</v>
      </c>
      <c r="G37" s="24">
        <v>29513.5</v>
      </c>
      <c r="H37" s="24">
        <v>14.88</v>
      </c>
      <c r="I37" s="31">
        <v>6.5266767000000003</v>
      </c>
      <c r="J37" s="31"/>
      <c r="K37" s="35"/>
    </row>
    <row r="38" spans="2:11" x14ac:dyDescent="0.3">
      <c r="B38" s="8" t="s">
        <v>779</v>
      </c>
      <c r="C38" s="57" t="s">
        <v>780</v>
      </c>
      <c r="D38" s="54" t="s">
        <v>781</v>
      </c>
      <c r="E38" s="6" t="s">
        <v>186</v>
      </c>
      <c r="F38" s="19">
        <v>16500000</v>
      </c>
      <c r="G38" s="24">
        <v>17494.93</v>
      </c>
      <c r="H38" s="24">
        <v>8.82</v>
      </c>
      <c r="I38" s="31">
        <v>6.9306985000000001</v>
      </c>
      <c r="J38" s="31"/>
      <c r="K38" s="35"/>
    </row>
    <row r="39" spans="2:11" x14ac:dyDescent="0.3">
      <c r="B39" s="8" t="s">
        <v>782</v>
      </c>
      <c r="C39" s="57" t="s">
        <v>783</v>
      </c>
      <c r="D39" s="54" t="s">
        <v>784</v>
      </c>
      <c r="E39" s="6" t="s">
        <v>186</v>
      </c>
      <c r="F39" s="19">
        <v>6500000</v>
      </c>
      <c r="G39" s="24">
        <v>6918.82</v>
      </c>
      <c r="H39" s="24">
        <v>3.49</v>
      </c>
      <c r="I39" s="31">
        <v>6.9802173999999999</v>
      </c>
      <c r="J39" s="31"/>
      <c r="K39" s="35"/>
    </row>
    <row r="40" spans="2:11" x14ac:dyDescent="0.3">
      <c r="B40" s="8" t="s">
        <v>721</v>
      </c>
      <c r="C40" s="57" t="s">
        <v>722</v>
      </c>
      <c r="D40" s="54" t="s">
        <v>723</v>
      </c>
      <c r="E40" s="6" t="s">
        <v>186</v>
      </c>
      <c r="F40" s="19">
        <v>4000000</v>
      </c>
      <c r="G40" s="24">
        <v>4188.26</v>
      </c>
      <c r="H40" s="24">
        <v>2.11</v>
      </c>
      <c r="I40" s="31">
        <v>6.5183014999999997</v>
      </c>
      <c r="J40" s="31"/>
      <c r="K40" s="35"/>
    </row>
    <row r="41" spans="2:11" x14ac:dyDescent="0.3">
      <c r="C41" s="58" t="s">
        <v>175</v>
      </c>
      <c r="D41" s="54"/>
      <c r="E41" s="6"/>
      <c r="F41" s="19"/>
      <c r="G41" s="25">
        <v>135292.22</v>
      </c>
      <c r="H41" s="25">
        <v>68.22</v>
      </c>
      <c r="I41" s="31"/>
      <c r="J41" s="31"/>
      <c r="K41" s="35"/>
    </row>
    <row r="42" spans="2:11" x14ac:dyDescent="0.3">
      <c r="C42" s="57"/>
      <c r="D42" s="54"/>
      <c r="E42" s="6"/>
      <c r="F42" s="19"/>
      <c r="G42" s="24"/>
      <c r="H42" s="24"/>
      <c r="I42" s="31"/>
      <c r="J42" s="31"/>
      <c r="K42" s="35"/>
    </row>
    <row r="43" spans="2:11" x14ac:dyDescent="0.3">
      <c r="C43" s="58" t="s">
        <v>10</v>
      </c>
      <c r="D43" s="54"/>
      <c r="E43" s="6"/>
      <c r="F43" s="19"/>
      <c r="G43" s="24" t="s">
        <v>2</v>
      </c>
      <c r="H43" s="24" t="s">
        <v>2</v>
      </c>
      <c r="I43" s="31"/>
      <c r="J43" s="31"/>
      <c r="K43" s="35"/>
    </row>
    <row r="44" spans="2:11" x14ac:dyDescent="0.3">
      <c r="C44" s="57"/>
      <c r="D44" s="54"/>
      <c r="E44" s="6"/>
      <c r="F44" s="19"/>
      <c r="G44" s="24"/>
      <c r="H44" s="24"/>
      <c r="I44" s="31"/>
      <c r="J44" s="31"/>
      <c r="K44" s="35"/>
    </row>
    <row r="45" spans="2:11" x14ac:dyDescent="0.3">
      <c r="C45" s="58" t="s">
        <v>11</v>
      </c>
      <c r="D45" s="54"/>
      <c r="E45" s="6"/>
      <c r="F45" s="19"/>
      <c r="G45" s="24"/>
      <c r="H45" s="24"/>
      <c r="I45" s="31"/>
      <c r="J45" s="31"/>
      <c r="K45" s="35"/>
    </row>
    <row r="46" spans="2:11" x14ac:dyDescent="0.3">
      <c r="C46" s="57"/>
      <c r="D46" s="54"/>
      <c r="E46" s="6"/>
      <c r="F46" s="19"/>
      <c r="G46" s="24"/>
      <c r="H46" s="24"/>
      <c r="I46" s="31"/>
      <c r="J46" s="31"/>
      <c r="K46" s="35"/>
    </row>
    <row r="47" spans="2:11" x14ac:dyDescent="0.3">
      <c r="C47" s="58" t="s">
        <v>13</v>
      </c>
      <c r="D47" s="54"/>
      <c r="E47" s="6"/>
      <c r="F47" s="19"/>
      <c r="G47" s="24" t="s">
        <v>2</v>
      </c>
      <c r="H47" s="24" t="s">
        <v>2</v>
      </c>
      <c r="I47" s="31"/>
      <c r="J47" s="31"/>
      <c r="K47" s="35"/>
    </row>
    <row r="48" spans="2:11" x14ac:dyDescent="0.3">
      <c r="C48" s="57"/>
      <c r="D48" s="54"/>
      <c r="E48" s="6"/>
      <c r="F48" s="19"/>
      <c r="G48" s="24"/>
      <c r="H48" s="24"/>
      <c r="I48" s="31"/>
      <c r="J48" s="31"/>
      <c r="K48" s="35"/>
    </row>
    <row r="49" spans="1:11" x14ac:dyDescent="0.3">
      <c r="C49" s="58" t="s">
        <v>14</v>
      </c>
      <c r="D49" s="54"/>
      <c r="E49" s="6"/>
      <c r="F49" s="19"/>
      <c r="G49" s="24" t="s">
        <v>2</v>
      </c>
      <c r="H49" s="24" t="s">
        <v>2</v>
      </c>
      <c r="I49" s="31"/>
      <c r="J49" s="31"/>
      <c r="K49" s="35"/>
    </row>
    <row r="50" spans="1:11" x14ac:dyDescent="0.3">
      <c r="C50" s="57"/>
      <c r="D50" s="54"/>
      <c r="E50" s="6"/>
      <c r="F50" s="19"/>
      <c r="G50" s="24"/>
      <c r="H50" s="24"/>
      <c r="I50" s="31"/>
      <c r="J50" s="31"/>
      <c r="K50" s="35"/>
    </row>
    <row r="51" spans="1:11" x14ac:dyDescent="0.3">
      <c r="C51" s="58" t="s">
        <v>15</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16</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17</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A57" s="10"/>
      <c r="B57" s="28"/>
      <c r="C57" s="58" t="s">
        <v>18</v>
      </c>
      <c r="D57" s="54"/>
      <c r="E57" s="6"/>
      <c r="F57" s="19"/>
      <c r="G57" s="24"/>
      <c r="H57" s="24"/>
      <c r="I57" s="31"/>
      <c r="J57" s="31"/>
      <c r="K57" s="35"/>
    </row>
    <row r="58" spans="1:11" x14ac:dyDescent="0.3">
      <c r="A58" s="28"/>
      <c r="B58" s="28"/>
      <c r="C58" s="58" t="s">
        <v>19</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C60" s="59" t="s">
        <v>20</v>
      </c>
      <c r="D60" s="54"/>
      <c r="E60" s="6"/>
      <c r="F60" s="19"/>
      <c r="G60" s="24"/>
      <c r="H60" s="24"/>
      <c r="I60" s="31"/>
      <c r="J60" s="31"/>
      <c r="K60" s="35"/>
    </row>
    <row r="61" spans="1:11" x14ac:dyDescent="0.3">
      <c r="B61" s="8" t="s">
        <v>785</v>
      </c>
      <c r="C61" s="57" t="s">
        <v>5149</v>
      </c>
      <c r="D61" s="54" t="s">
        <v>786</v>
      </c>
      <c r="E61" s="6" t="s">
        <v>787</v>
      </c>
      <c r="F61" s="19">
        <v>4610.6890000000003</v>
      </c>
      <c r="G61" s="24">
        <v>515.98</v>
      </c>
      <c r="H61" s="24">
        <v>0.26</v>
      </c>
      <c r="I61" s="31">
        <v>5.71</v>
      </c>
      <c r="J61" s="31"/>
      <c r="K61" s="35"/>
    </row>
    <row r="62" spans="1:11" x14ac:dyDescent="0.3">
      <c r="C62" s="58" t="s">
        <v>175</v>
      </c>
      <c r="D62" s="54"/>
      <c r="E62" s="6"/>
      <c r="F62" s="19"/>
      <c r="G62" s="25">
        <v>515.98</v>
      </c>
      <c r="H62" s="25">
        <v>0.26</v>
      </c>
      <c r="I62" s="31"/>
      <c r="J62" s="31"/>
      <c r="K62" s="35"/>
    </row>
    <row r="63" spans="1:11" x14ac:dyDescent="0.3">
      <c r="C63" s="57"/>
      <c r="D63" s="54"/>
      <c r="E63" s="6"/>
      <c r="F63" s="19"/>
      <c r="G63" s="24"/>
      <c r="H63" s="24"/>
      <c r="I63" s="31"/>
      <c r="J63" s="31"/>
      <c r="K63" s="35"/>
    </row>
    <row r="64" spans="1:11" x14ac:dyDescent="0.3">
      <c r="C64" s="58" t="s">
        <v>21</v>
      </c>
      <c r="D64" s="54"/>
      <c r="E64" s="6"/>
      <c r="F64" s="19"/>
      <c r="G64" s="24" t="s">
        <v>2</v>
      </c>
      <c r="H64" s="24" t="s">
        <v>2</v>
      </c>
      <c r="I64" s="31"/>
      <c r="J64" s="31"/>
      <c r="K64" s="35"/>
    </row>
    <row r="65" spans="1:54" x14ac:dyDescent="0.3">
      <c r="C65" s="57"/>
      <c r="D65" s="54"/>
      <c r="E65" s="6"/>
      <c r="F65" s="19"/>
      <c r="G65" s="24"/>
      <c r="H65" s="24"/>
      <c r="I65" s="31"/>
      <c r="J65" s="31"/>
      <c r="K65" s="35"/>
    </row>
    <row r="66" spans="1:54" x14ac:dyDescent="0.3">
      <c r="C66" s="58" t="s">
        <v>22</v>
      </c>
      <c r="D66" s="54"/>
      <c r="E66" s="6"/>
      <c r="F66" s="19"/>
      <c r="G66" s="24" t="s">
        <v>2</v>
      </c>
      <c r="H66" s="24" t="s">
        <v>2</v>
      </c>
      <c r="I66" s="31"/>
      <c r="J66" s="31"/>
      <c r="K66" s="35"/>
    </row>
    <row r="67" spans="1:54" x14ac:dyDescent="0.3">
      <c r="C67" s="57"/>
      <c r="D67" s="54"/>
      <c r="E67" s="6"/>
      <c r="F67" s="19"/>
      <c r="G67" s="24"/>
      <c r="H67" s="24"/>
      <c r="I67" s="31"/>
      <c r="J67" s="31"/>
      <c r="K67" s="35"/>
    </row>
    <row r="68" spans="1:54" x14ac:dyDescent="0.3">
      <c r="C68" s="58" t="s">
        <v>23</v>
      </c>
      <c r="D68" s="54"/>
      <c r="E68" s="6"/>
      <c r="F68" s="19"/>
      <c r="G68" s="24" t="s">
        <v>2</v>
      </c>
      <c r="H68" s="24" t="s">
        <v>2</v>
      </c>
      <c r="I68" s="31"/>
      <c r="J68" s="31"/>
      <c r="K68" s="35"/>
    </row>
    <row r="69" spans="1:54" x14ac:dyDescent="0.3">
      <c r="C69" s="57"/>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187</v>
      </c>
      <c r="C71" s="57" t="s">
        <v>188</v>
      </c>
      <c r="D71" s="54"/>
      <c r="E71" s="6"/>
      <c r="F71" s="19"/>
      <c r="G71" s="24">
        <v>9195.99</v>
      </c>
      <c r="H71" s="24">
        <v>4.6399999999999997</v>
      </c>
      <c r="I71" s="31"/>
      <c r="J71" s="31"/>
      <c r="K71" s="35"/>
    </row>
    <row r="72" spans="1:54" x14ac:dyDescent="0.3">
      <c r="C72" s="58" t="s">
        <v>175</v>
      </c>
      <c r="D72" s="54"/>
      <c r="E72" s="6"/>
      <c r="F72" s="19"/>
      <c r="G72" s="25">
        <v>9195.99</v>
      </c>
      <c r="H72" s="25">
        <v>4.6399999999999997</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5128</v>
      </c>
      <c r="D75" s="54"/>
      <c r="E75" s="6"/>
      <c r="F75" s="19"/>
      <c r="G75" s="24" t="s">
        <v>2</v>
      </c>
      <c r="H75" s="24" t="s">
        <v>2</v>
      </c>
      <c r="I75" s="31"/>
      <c r="J75" s="31"/>
      <c r="K75" s="35"/>
      <c r="L75" s="3"/>
      <c r="AI75" s="3"/>
      <c r="AV75" s="3"/>
      <c r="AX75" s="3"/>
      <c r="BB75" s="3"/>
    </row>
    <row r="76" spans="1:54" x14ac:dyDescent="0.3">
      <c r="B76" s="8"/>
      <c r="C76" s="57" t="s">
        <v>189</v>
      </c>
      <c r="D76" s="54"/>
      <c r="E76" s="6"/>
      <c r="F76" s="19"/>
      <c r="G76" s="24">
        <v>3033.86</v>
      </c>
      <c r="H76" s="24">
        <v>1.54</v>
      </c>
      <c r="I76" s="31"/>
      <c r="J76" s="31"/>
      <c r="K76" s="35"/>
    </row>
    <row r="77" spans="1:54" x14ac:dyDescent="0.3">
      <c r="C77" s="58" t="s">
        <v>175</v>
      </c>
      <c r="D77" s="54"/>
      <c r="E77" s="6"/>
      <c r="F77" s="19"/>
      <c r="G77" s="25">
        <v>3033.86</v>
      </c>
      <c r="H77" s="25">
        <v>1.54</v>
      </c>
      <c r="I77" s="31"/>
      <c r="J77" s="31"/>
      <c r="K77" s="35"/>
    </row>
    <row r="78" spans="1:54" x14ac:dyDescent="0.3">
      <c r="C78" s="57"/>
      <c r="D78" s="54"/>
      <c r="E78" s="6"/>
      <c r="F78" s="19"/>
      <c r="G78" s="24"/>
      <c r="H78" s="24"/>
      <c r="I78" s="31"/>
      <c r="J78" s="31"/>
      <c r="K78" s="35"/>
    </row>
    <row r="79" spans="1:54" x14ac:dyDescent="0.3">
      <c r="C79" s="60" t="s">
        <v>190</v>
      </c>
      <c r="D79" s="55"/>
      <c r="E79" s="5"/>
      <c r="F79" s="20"/>
      <c r="G79" s="26">
        <v>198297.46</v>
      </c>
      <c r="H79" s="26">
        <v>100.00000000000001</v>
      </c>
      <c r="I79" s="32"/>
      <c r="J79" s="32"/>
      <c r="K79" s="36"/>
    </row>
    <row r="82" spans="3:11" x14ac:dyDescent="0.3">
      <c r="C82" s="1" t="s">
        <v>191</v>
      </c>
    </row>
    <row r="83" spans="3:11" x14ac:dyDescent="0.3">
      <c r="C83" s="37" t="s">
        <v>192</v>
      </c>
      <c r="D83" s="37"/>
      <c r="E83" s="37"/>
      <c r="F83" s="37"/>
      <c r="G83" s="37"/>
      <c r="H83" s="37"/>
      <c r="I83" s="37"/>
      <c r="J83" s="37"/>
      <c r="K83" s="37"/>
    </row>
    <row r="84" spans="3:11" x14ac:dyDescent="0.3">
      <c r="C84" s="2" t="s">
        <v>193</v>
      </c>
    </row>
    <row r="85" spans="3:11" x14ac:dyDescent="0.3">
      <c r="C85" s="2" t="s">
        <v>194</v>
      </c>
    </row>
    <row r="86" spans="3:11" ht="30" customHeight="1" x14ac:dyDescent="0.3">
      <c r="C86" s="82" t="s">
        <v>195</v>
      </c>
      <c r="D86" s="83"/>
      <c r="E86" s="83"/>
      <c r="F86" s="83"/>
      <c r="G86" s="83"/>
      <c r="H86" s="83"/>
      <c r="I86" s="83"/>
      <c r="J86" s="83"/>
      <c r="K86" s="83"/>
    </row>
    <row r="87" spans="3:11" x14ac:dyDescent="0.3">
      <c r="C87" s="2" t="s">
        <v>196</v>
      </c>
    </row>
    <row r="89" spans="3:11" x14ac:dyDescent="0.3">
      <c r="C89" s="1" t="s">
        <v>5237</v>
      </c>
      <c r="E89" s="80" t="s">
        <v>5238</v>
      </c>
    </row>
    <row r="90" spans="3:11" x14ac:dyDescent="0.3">
      <c r="E90" s="2" t="s">
        <v>5244</v>
      </c>
    </row>
  </sheetData>
  <mergeCells count="1">
    <mergeCell ref="C86:K86"/>
  </mergeCells>
  <hyperlinks>
    <hyperlink ref="J2" location="'Index'!A1" display="'Index'!A1" xr:uid="{68FB1CDD-25AC-41B3-82B2-CF29538E3D4A}"/>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F83A9-F701-47E4-BEB6-1EAF6C30914D}">
  <sheetPr codeName="Sheet1"/>
  <dimension ref="A1:IV87"/>
  <sheetViews>
    <sheetView showGridLines="0" zoomScale="90" zoomScaleNormal="90" workbookViewId="0">
      <pane ySplit="6" topLeftCell="A7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3373</v>
      </c>
      <c r="J2" s="38" t="s">
        <v>4884</v>
      </c>
    </row>
    <row r="3" spans="1:54" ht="16.2" x14ac:dyDescent="0.35">
      <c r="C3" s="1" t="s">
        <v>28</v>
      </c>
      <c r="D3" s="21" t="s">
        <v>3374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3375</v>
      </c>
      <c r="C26" s="57" t="s">
        <v>3376</v>
      </c>
      <c r="D26" s="54" t="s">
        <v>3377</v>
      </c>
      <c r="E26" s="6" t="s">
        <v>186</v>
      </c>
      <c r="F26" s="19">
        <v>9500000</v>
      </c>
      <c r="G26" s="24">
        <v>9708.26</v>
      </c>
      <c r="H26" s="24">
        <v>24.99</v>
      </c>
      <c r="I26" s="31">
        <v>5.9458834999999999</v>
      </c>
      <c r="J26" s="31"/>
      <c r="K26" s="35"/>
    </row>
    <row r="27" spans="1:11" x14ac:dyDescent="0.3">
      <c r="B27" s="8" t="s">
        <v>3378</v>
      </c>
      <c r="C27" s="57" t="s">
        <v>3379</v>
      </c>
      <c r="D27" s="54" t="s">
        <v>3380</v>
      </c>
      <c r="E27" s="6" t="s">
        <v>186</v>
      </c>
      <c r="F27" s="19">
        <v>6000000</v>
      </c>
      <c r="G27" s="24">
        <v>6130.7</v>
      </c>
      <c r="H27" s="24">
        <v>15.78</v>
      </c>
      <c r="I27" s="31">
        <v>5.9802153000000002</v>
      </c>
      <c r="J27" s="31"/>
      <c r="K27" s="35"/>
    </row>
    <row r="28" spans="1:11" x14ac:dyDescent="0.3">
      <c r="B28" s="8" t="s">
        <v>3381</v>
      </c>
      <c r="C28" s="57" t="s">
        <v>3382</v>
      </c>
      <c r="D28" s="54" t="s">
        <v>3383</v>
      </c>
      <c r="E28" s="6" t="s">
        <v>186</v>
      </c>
      <c r="F28" s="19">
        <v>4500000</v>
      </c>
      <c r="G28" s="24">
        <v>4599.33</v>
      </c>
      <c r="H28" s="24">
        <v>11.84</v>
      </c>
      <c r="I28" s="31">
        <v>5.9304835000000002</v>
      </c>
      <c r="J28" s="31"/>
      <c r="K28" s="35"/>
    </row>
    <row r="29" spans="1:11" x14ac:dyDescent="0.3">
      <c r="B29" s="8" t="s">
        <v>3384</v>
      </c>
      <c r="C29" s="57" t="s">
        <v>3385</v>
      </c>
      <c r="D29" s="54" t="s">
        <v>3386</v>
      </c>
      <c r="E29" s="6" t="s">
        <v>186</v>
      </c>
      <c r="F29" s="19">
        <v>2500000</v>
      </c>
      <c r="G29" s="24">
        <v>2549.6999999999998</v>
      </c>
      <c r="H29" s="24">
        <v>6.56</v>
      </c>
      <c r="I29" s="31">
        <v>5.9047334999999999</v>
      </c>
      <c r="J29" s="31"/>
      <c r="K29" s="35"/>
    </row>
    <row r="30" spans="1:11" x14ac:dyDescent="0.3">
      <c r="B30" s="8" t="s">
        <v>3387</v>
      </c>
      <c r="C30" s="57" t="s">
        <v>3388</v>
      </c>
      <c r="D30" s="54" t="s">
        <v>3389</v>
      </c>
      <c r="E30" s="6" t="s">
        <v>186</v>
      </c>
      <c r="F30" s="19">
        <v>2000000</v>
      </c>
      <c r="G30" s="24">
        <v>2043.84</v>
      </c>
      <c r="H30" s="24">
        <v>5.26</v>
      </c>
      <c r="I30" s="31">
        <v>5.9660641999999999</v>
      </c>
      <c r="J30" s="31"/>
      <c r="K30" s="35"/>
    </row>
    <row r="31" spans="1:11" x14ac:dyDescent="0.3">
      <c r="B31" s="8" t="s">
        <v>3390</v>
      </c>
      <c r="C31" s="57" t="s">
        <v>3391</v>
      </c>
      <c r="D31" s="54" t="s">
        <v>3392</v>
      </c>
      <c r="E31" s="6" t="s">
        <v>186</v>
      </c>
      <c r="F31" s="19">
        <v>1000000</v>
      </c>
      <c r="G31" s="24">
        <v>1021.88</v>
      </c>
      <c r="H31" s="24">
        <v>2.63</v>
      </c>
      <c r="I31" s="31">
        <v>5.9304835000000002</v>
      </c>
      <c r="J31" s="31"/>
      <c r="K31" s="35"/>
    </row>
    <row r="32" spans="1:11" x14ac:dyDescent="0.3">
      <c r="C32" s="58" t="s">
        <v>175</v>
      </c>
      <c r="D32" s="54"/>
      <c r="E32" s="6"/>
      <c r="F32" s="19"/>
      <c r="G32" s="25">
        <v>26053.71</v>
      </c>
      <c r="H32" s="25">
        <v>67.06</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3393</v>
      </c>
      <c r="C44" s="57" t="s">
        <v>3394</v>
      </c>
      <c r="D44" s="54" t="s">
        <v>3395</v>
      </c>
      <c r="E44" s="6" t="s">
        <v>186</v>
      </c>
      <c r="F44" s="19">
        <v>4714500</v>
      </c>
      <c r="G44" s="24">
        <v>4446.8100000000004</v>
      </c>
      <c r="H44" s="24">
        <v>11.45</v>
      </c>
      <c r="I44" s="31">
        <v>5.7882406</v>
      </c>
      <c r="J44" s="31"/>
      <c r="K44" s="35"/>
    </row>
    <row r="45" spans="1:11" x14ac:dyDescent="0.3">
      <c r="B45" s="8" t="s">
        <v>3396</v>
      </c>
      <c r="C45" s="57" t="s">
        <v>3397</v>
      </c>
      <c r="D45" s="54" t="s">
        <v>3398</v>
      </c>
      <c r="E45" s="6" t="s">
        <v>186</v>
      </c>
      <c r="F45" s="19">
        <v>1471900</v>
      </c>
      <c r="G45" s="24">
        <v>1388.11</v>
      </c>
      <c r="H45" s="24">
        <v>3.57</v>
      </c>
      <c r="I45" s="31">
        <v>5.7883947999999998</v>
      </c>
      <c r="J45" s="31"/>
      <c r="K45" s="35"/>
    </row>
    <row r="46" spans="1:11" x14ac:dyDescent="0.3">
      <c r="B46" s="8" t="s">
        <v>3318</v>
      </c>
      <c r="C46" s="57" t="s">
        <v>3319</v>
      </c>
      <c r="D46" s="54" t="s">
        <v>3320</v>
      </c>
      <c r="E46" s="6" t="s">
        <v>186</v>
      </c>
      <c r="F46" s="19">
        <v>1150000</v>
      </c>
      <c r="G46" s="24">
        <v>1093.75</v>
      </c>
      <c r="H46" s="24">
        <v>2.82</v>
      </c>
      <c r="I46" s="31">
        <v>5.7855163000000003</v>
      </c>
      <c r="J46" s="31"/>
      <c r="K46" s="35"/>
    </row>
    <row r="47" spans="1:11" x14ac:dyDescent="0.3">
      <c r="B47" s="8" t="s">
        <v>3399</v>
      </c>
      <c r="C47" s="57" t="s">
        <v>3400</v>
      </c>
      <c r="D47" s="54" t="s">
        <v>3401</v>
      </c>
      <c r="E47" s="6" t="s">
        <v>186</v>
      </c>
      <c r="F47" s="19">
        <v>1022000</v>
      </c>
      <c r="G47" s="24">
        <v>963.36</v>
      </c>
      <c r="H47" s="24">
        <v>2.48</v>
      </c>
      <c r="I47" s="31">
        <v>5.7888061000000004</v>
      </c>
      <c r="J47" s="31"/>
      <c r="K47" s="35"/>
    </row>
    <row r="48" spans="1:11" x14ac:dyDescent="0.3">
      <c r="B48" s="8" t="s">
        <v>3402</v>
      </c>
      <c r="C48" s="57" t="s">
        <v>3403</v>
      </c>
      <c r="D48" s="54" t="s">
        <v>3404</v>
      </c>
      <c r="E48" s="6" t="s">
        <v>186</v>
      </c>
      <c r="F48" s="19">
        <v>1015300</v>
      </c>
      <c r="G48" s="24">
        <v>956.44</v>
      </c>
      <c r="H48" s="24">
        <v>2.46</v>
      </c>
      <c r="I48" s="31">
        <v>5.7893714999999997</v>
      </c>
      <c r="J48" s="31"/>
      <c r="K48" s="35"/>
    </row>
    <row r="49" spans="1:11" x14ac:dyDescent="0.3">
      <c r="B49" s="8" t="s">
        <v>3405</v>
      </c>
      <c r="C49" s="57" t="s">
        <v>3406</v>
      </c>
      <c r="D49" s="54" t="s">
        <v>3407</v>
      </c>
      <c r="E49" s="6" t="s">
        <v>186</v>
      </c>
      <c r="F49" s="19">
        <v>700000</v>
      </c>
      <c r="G49" s="24">
        <v>660.05</v>
      </c>
      <c r="H49" s="24">
        <v>1.7</v>
      </c>
      <c r="I49" s="31">
        <v>5.7884976000000004</v>
      </c>
      <c r="J49" s="31"/>
      <c r="K49" s="35"/>
    </row>
    <row r="50" spans="1:11" x14ac:dyDescent="0.3">
      <c r="B50" s="8" t="s">
        <v>3408</v>
      </c>
      <c r="C50" s="57" t="s">
        <v>3409</v>
      </c>
      <c r="D50" s="54" t="s">
        <v>3410</v>
      </c>
      <c r="E50" s="6" t="s">
        <v>186</v>
      </c>
      <c r="F50" s="19">
        <v>575000</v>
      </c>
      <c r="G50" s="24">
        <v>542.61</v>
      </c>
      <c r="H50" s="24">
        <v>1.4</v>
      </c>
      <c r="I50" s="31">
        <v>5.7878293999999997</v>
      </c>
      <c r="J50" s="31"/>
      <c r="K50" s="35"/>
    </row>
    <row r="51" spans="1:11" x14ac:dyDescent="0.3">
      <c r="B51" s="8" t="s">
        <v>3315</v>
      </c>
      <c r="C51" s="57" t="s">
        <v>3316</v>
      </c>
      <c r="D51" s="54" t="s">
        <v>3317</v>
      </c>
      <c r="E51" s="6" t="s">
        <v>186</v>
      </c>
      <c r="F51" s="19">
        <v>552000</v>
      </c>
      <c r="G51" s="24">
        <v>528.42999999999995</v>
      </c>
      <c r="H51" s="24">
        <v>1.36</v>
      </c>
      <c r="I51" s="31">
        <v>5.7494237999999998</v>
      </c>
      <c r="J51" s="31"/>
      <c r="K51" s="35"/>
    </row>
    <row r="52" spans="1:11" x14ac:dyDescent="0.3">
      <c r="B52" s="8" t="s">
        <v>3321</v>
      </c>
      <c r="C52" s="57" t="s">
        <v>3322</v>
      </c>
      <c r="D52" s="54" t="s">
        <v>3323</v>
      </c>
      <c r="E52" s="6" t="s">
        <v>186</v>
      </c>
      <c r="F52" s="19">
        <v>157000</v>
      </c>
      <c r="G52" s="24">
        <v>150.13</v>
      </c>
      <c r="H52" s="24">
        <v>0.39</v>
      </c>
      <c r="I52" s="31">
        <v>5.7499891999999999</v>
      </c>
      <c r="J52" s="31"/>
      <c r="K52" s="35"/>
    </row>
    <row r="53" spans="1:11" x14ac:dyDescent="0.3">
      <c r="B53" s="8" t="s">
        <v>3312</v>
      </c>
      <c r="C53" s="57" t="s">
        <v>3313</v>
      </c>
      <c r="D53" s="54" t="s">
        <v>3314</v>
      </c>
      <c r="E53" s="6" t="s">
        <v>186</v>
      </c>
      <c r="F53" s="19">
        <v>75000</v>
      </c>
      <c r="G53" s="24">
        <v>72.02</v>
      </c>
      <c r="H53" s="24">
        <v>0.19</v>
      </c>
      <c r="I53" s="31">
        <v>5.7485499999999998</v>
      </c>
      <c r="J53" s="31"/>
      <c r="K53" s="35"/>
    </row>
    <row r="54" spans="1:11" x14ac:dyDescent="0.3">
      <c r="C54" s="58" t="s">
        <v>175</v>
      </c>
      <c r="D54" s="54"/>
      <c r="E54" s="6"/>
      <c r="F54" s="19"/>
      <c r="G54" s="25">
        <v>10801.71</v>
      </c>
      <c r="H54" s="25">
        <v>27.82</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187</v>
      </c>
      <c r="C68" s="57" t="s">
        <v>188</v>
      </c>
      <c r="D68" s="54"/>
      <c r="E68" s="6"/>
      <c r="F68" s="19"/>
      <c r="G68" s="24">
        <v>1120.6600000000001</v>
      </c>
      <c r="H68" s="24">
        <v>2.88</v>
      </c>
      <c r="I68" s="31"/>
      <c r="J68" s="31"/>
      <c r="K68" s="35"/>
    </row>
    <row r="69" spans="1:54" x14ac:dyDescent="0.3">
      <c r="C69" s="58" t="s">
        <v>175</v>
      </c>
      <c r="D69" s="54"/>
      <c r="E69" s="6"/>
      <c r="F69" s="19"/>
      <c r="G69" s="25">
        <v>1120.6600000000001</v>
      </c>
      <c r="H69" s="25">
        <v>2.88</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5128</v>
      </c>
      <c r="D72" s="54"/>
      <c r="E72" s="6"/>
      <c r="F72" s="19"/>
      <c r="G72" s="24" t="s">
        <v>2</v>
      </c>
      <c r="H72" s="24" t="s">
        <v>2</v>
      </c>
      <c r="I72" s="31"/>
      <c r="J72" s="31"/>
      <c r="K72" s="35"/>
      <c r="L72" s="3"/>
      <c r="AI72" s="3"/>
      <c r="AV72" s="3"/>
      <c r="AX72" s="3"/>
      <c r="BB72" s="3"/>
    </row>
    <row r="73" spans="1:54" x14ac:dyDescent="0.3">
      <c r="B73" s="8"/>
      <c r="C73" s="57" t="s">
        <v>189</v>
      </c>
      <c r="D73" s="54"/>
      <c r="E73" s="6"/>
      <c r="F73" s="19"/>
      <c r="G73" s="24">
        <v>876.69</v>
      </c>
      <c r="H73" s="24">
        <v>2.2399999999999998</v>
      </c>
      <c r="I73" s="31"/>
      <c r="J73" s="31"/>
      <c r="K73" s="35"/>
    </row>
    <row r="74" spans="1:54" x14ac:dyDescent="0.3">
      <c r="C74" s="58" t="s">
        <v>175</v>
      </c>
      <c r="D74" s="54"/>
      <c r="E74" s="6"/>
      <c r="F74" s="19"/>
      <c r="G74" s="25">
        <v>876.69</v>
      </c>
      <c r="H74" s="25">
        <v>2.2399999999999998</v>
      </c>
      <c r="I74" s="31"/>
      <c r="J74" s="31"/>
      <c r="K74" s="35"/>
    </row>
    <row r="75" spans="1:54" x14ac:dyDescent="0.3">
      <c r="C75" s="57"/>
      <c r="D75" s="54"/>
      <c r="E75" s="6"/>
      <c r="F75" s="19"/>
      <c r="G75" s="24"/>
      <c r="H75" s="24"/>
      <c r="I75" s="31"/>
      <c r="J75" s="31"/>
      <c r="K75" s="35"/>
    </row>
    <row r="76" spans="1:54" x14ac:dyDescent="0.3">
      <c r="C76" s="60" t="s">
        <v>190</v>
      </c>
      <c r="D76" s="55"/>
      <c r="E76" s="5"/>
      <c r="F76" s="20"/>
      <c r="G76" s="26">
        <v>38852.769999999997</v>
      </c>
      <c r="H76" s="26">
        <v>99.999999999999986</v>
      </c>
      <c r="I76" s="32"/>
      <c r="J76" s="32"/>
      <c r="K76" s="36"/>
    </row>
    <row r="79" spans="1:54" x14ac:dyDescent="0.3">
      <c r="C79" s="1" t="s">
        <v>191</v>
      </c>
    </row>
    <row r="80" spans="1:54" x14ac:dyDescent="0.3">
      <c r="C80" s="37" t="s">
        <v>192</v>
      </c>
      <c r="D80" s="37"/>
      <c r="E80" s="37"/>
      <c r="F80" s="37"/>
      <c r="G80" s="37"/>
      <c r="H80" s="37"/>
      <c r="I80" s="37"/>
      <c r="J80" s="37"/>
      <c r="K80" s="37"/>
    </row>
    <row r="81" spans="3:11" x14ac:dyDescent="0.3">
      <c r="C81" s="2" t="s">
        <v>193</v>
      </c>
    </row>
    <row r="82" spans="3:11" x14ac:dyDescent="0.3">
      <c r="C82" s="2" t="s">
        <v>194</v>
      </c>
    </row>
    <row r="83" spans="3:11" ht="30" customHeight="1" x14ac:dyDescent="0.3">
      <c r="C83" s="82" t="s">
        <v>195</v>
      </c>
      <c r="D83" s="83"/>
      <c r="E83" s="83"/>
      <c r="F83" s="83"/>
      <c r="G83" s="83"/>
      <c r="H83" s="83"/>
      <c r="I83" s="83"/>
      <c r="J83" s="83"/>
      <c r="K83" s="83"/>
    </row>
    <row r="84" spans="3:11" x14ac:dyDescent="0.3">
      <c r="C84" s="2" t="s">
        <v>196</v>
      </c>
    </row>
    <row r="86" spans="3:11" x14ac:dyDescent="0.3">
      <c r="C86" s="1" t="s">
        <v>5237</v>
      </c>
      <c r="E86" s="80" t="s">
        <v>5238</v>
      </c>
    </row>
    <row r="87" spans="3:11" x14ac:dyDescent="0.3">
      <c r="E87" s="2" t="s">
        <v>5244</v>
      </c>
    </row>
  </sheetData>
  <mergeCells count="1">
    <mergeCell ref="C83:K83"/>
  </mergeCells>
  <hyperlinks>
    <hyperlink ref="J2" location="'Index'!A1" display="'Index'!A1" xr:uid="{7A409CA6-79C2-446C-8247-1D5D2092AB79}"/>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99D94-0D34-48A0-A382-0A2DB9FBB883}">
  <sheetPr codeName="Sheet1"/>
  <dimension ref="A1:IV89"/>
  <sheetViews>
    <sheetView showGridLines="0" zoomScale="90" zoomScaleNormal="90" workbookViewId="0">
      <pane ySplit="6" topLeftCell="A80"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3411</v>
      </c>
      <c r="J2" s="38" t="s">
        <v>4884</v>
      </c>
    </row>
    <row r="3" spans="1:54" ht="16.2" x14ac:dyDescent="0.35">
      <c r="C3" s="1" t="s">
        <v>28</v>
      </c>
      <c r="D3" s="21" t="s">
        <v>3412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3413</v>
      </c>
      <c r="C26" s="57" t="s">
        <v>3414</v>
      </c>
      <c r="D26" s="54" t="s">
        <v>3415</v>
      </c>
      <c r="E26" s="6" t="s">
        <v>186</v>
      </c>
      <c r="F26" s="19">
        <v>5500000</v>
      </c>
      <c r="G26" s="24">
        <v>5614.26</v>
      </c>
      <c r="H26" s="24">
        <v>24.64</v>
      </c>
      <c r="I26" s="31">
        <v>5.8737905000000001</v>
      </c>
      <c r="J26" s="31"/>
      <c r="K26" s="35"/>
    </row>
    <row r="27" spans="1:11" x14ac:dyDescent="0.3">
      <c r="B27" s="8" t="s">
        <v>3384</v>
      </c>
      <c r="C27" s="57" t="s">
        <v>3385</v>
      </c>
      <c r="D27" s="54" t="s">
        <v>3386</v>
      </c>
      <c r="E27" s="6" t="s">
        <v>186</v>
      </c>
      <c r="F27" s="19">
        <v>3500000</v>
      </c>
      <c r="G27" s="24">
        <v>3569.58</v>
      </c>
      <c r="H27" s="24">
        <v>15.67</v>
      </c>
      <c r="I27" s="31">
        <v>5.9047334999999999</v>
      </c>
      <c r="J27" s="31"/>
      <c r="K27" s="35"/>
    </row>
    <row r="28" spans="1:11" x14ac:dyDescent="0.3">
      <c r="B28" s="8" t="s">
        <v>3416</v>
      </c>
      <c r="C28" s="57" t="s">
        <v>3417</v>
      </c>
      <c r="D28" s="54" t="s">
        <v>3418</v>
      </c>
      <c r="E28" s="6" t="s">
        <v>186</v>
      </c>
      <c r="F28" s="19">
        <v>2000000</v>
      </c>
      <c r="G28" s="24">
        <v>2039.76</v>
      </c>
      <c r="H28" s="24">
        <v>8.9499999999999993</v>
      </c>
      <c r="I28" s="31">
        <v>5.8944334999999999</v>
      </c>
      <c r="J28" s="31"/>
      <c r="K28" s="35"/>
    </row>
    <row r="29" spans="1:11" x14ac:dyDescent="0.3">
      <c r="B29" s="8" t="s">
        <v>3286</v>
      </c>
      <c r="C29" s="57" t="s">
        <v>3287</v>
      </c>
      <c r="D29" s="54" t="s">
        <v>3288</v>
      </c>
      <c r="E29" s="6" t="s">
        <v>186</v>
      </c>
      <c r="F29" s="19">
        <v>2000000</v>
      </c>
      <c r="G29" s="24">
        <v>2036.69</v>
      </c>
      <c r="H29" s="24">
        <v>8.94</v>
      </c>
      <c r="I29" s="31">
        <v>5.8583904999999996</v>
      </c>
      <c r="J29" s="31"/>
      <c r="K29" s="35"/>
    </row>
    <row r="30" spans="1:11" x14ac:dyDescent="0.3">
      <c r="B30" s="8" t="s">
        <v>3419</v>
      </c>
      <c r="C30" s="57" t="s">
        <v>3420</v>
      </c>
      <c r="D30" s="54" t="s">
        <v>3421</v>
      </c>
      <c r="E30" s="6" t="s">
        <v>186</v>
      </c>
      <c r="F30" s="19">
        <v>1000000</v>
      </c>
      <c r="G30" s="24">
        <v>1021.71</v>
      </c>
      <c r="H30" s="24">
        <v>4.4800000000000004</v>
      </c>
      <c r="I30" s="31">
        <v>5.9407335000000003</v>
      </c>
      <c r="J30" s="31"/>
      <c r="K30" s="35"/>
    </row>
    <row r="31" spans="1:11" x14ac:dyDescent="0.3">
      <c r="B31" s="8" t="s">
        <v>3422</v>
      </c>
      <c r="C31" s="57" t="s">
        <v>3423</v>
      </c>
      <c r="D31" s="54" t="s">
        <v>3424</v>
      </c>
      <c r="E31" s="6" t="s">
        <v>186</v>
      </c>
      <c r="F31" s="19">
        <v>1000000</v>
      </c>
      <c r="G31" s="24">
        <v>1019.97</v>
      </c>
      <c r="H31" s="24">
        <v>4.4800000000000004</v>
      </c>
      <c r="I31" s="31">
        <v>5.9047334999999999</v>
      </c>
      <c r="J31" s="31"/>
      <c r="K31" s="35"/>
    </row>
    <row r="32" spans="1:11" x14ac:dyDescent="0.3">
      <c r="B32" s="8" t="s">
        <v>3425</v>
      </c>
      <c r="C32" s="57" t="s">
        <v>3426</v>
      </c>
      <c r="D32" s="54" t="s">
        <v>3427</v>
      </c>
      <c r="E32" s="6" t="s">
        <v>186</v>
      </c>
      <c r="F32" s="19">
        <v>750000</v>
      </c>
      <c r="G32" s="24">
        <v>766.63</v>
      </c>
      <c r="H32" s="24">
        <v>3.36</v>
      </c>
      <c r="I32" s="31">
        <v>5.9304835000000002</v>
      </c>
      <c r="J32" s="31"/>
      <c r="K32" s="35"/>
    </row>
    <row r="33" spans="1:11" x14ac:dyDescent="0.3">
      <c r="B33" s="8" t="s">
        <v>3428</v>
      </c>
      <c r="C33" s="57" t="s">
        <v>3429</v>
      </c>
      <c r="D33" s="54" t="s">
        <v>3430</v>
      </c>
      <c r="E33" s="6" t="s">
        <v>186</v>
      </c>
      <c r="F33" s="19">
        <v>500000</v>
      </c>
      <c r="G33" s="24">
        <v>510.77</v>
      </c>
      <c r="H33" s="24">
        <v>2.2400000000000002</v>
      </c>
      <c r="I33" s="31">
        <v>5.9663636999999996</v>
      </c>
      <c r="J33" s="31"/>
      <c r="K33" s="35"/>
    </row>
    <row r="34" spans="1:11" x14ac:dyDescent="0.3">
      <c r="C34" s="58" t="s">
        <v>175</v>
      </c>
      <c r="D34" s="54"/>
      <c r="E34" s="6"/>
      <c r="F34" s="19"/>
      <c r="G34" s="25">
        <v>16579.37</v>
      </c>
      <c r="H34" s="25">
        <v>72.760000000000005</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3408</v>
      </c>
      <c r="C46" s="57" t="s">
        <v>3409</v>
      </c>
      <c r="D46" s="54" t="s">
        <v>3410</v>
      </c>
      <c r="E46" s="6" t="s">
        <v>186</v>
      </c>
      <c r="F46" s="19">
        <v>850000</v>
      </c>
      <c r="G46" s="24">
        <v>802.12</v>
      </c>
      <c r="H46" s="24">
        <v>3.52</v>
      </c>
      <c r="I46" s="31">
        <v>5.7878293999999997</v>
      </c>
      <c r="J46" s="31"/>
      <c r="K46" s="35"/>
    </row>
    <row r="47" spans="1:11" x14ac:dyDescent="0.3">
      <c r="B47" s="8" t="s">
        <v>3396</v>
      </c>
      <c r="C47" s="57" t="s">
        <v>3397</v>
      </c>
      <c r="D47" s="54" t="s">
        <v>3398</v>
      </c>
      <c r="E47" s="6" t="s">
        <v>186</v>
      </c>
      <c r="F47" s="19">
        <v>842900</v>
      </c>
      <c r="G47" s="24">
        <v>794.91</v>
      </c>
      <c r="H47" s="24">
        <v>3.49</v>
      </c>
      <c r="I47" s="31">
        <v>5.7883947999999998</v>
      </c>
      <c r="J47" s="31"/>
      <c r="K47" s="35"/>
    </row>
    <row r="48" spans="1:11" x14ac:dyDescent="0.3">
      <c r="B48" s="8" t="s">
        <v>3405</v>
      </c>
      <c r="C48" s="57" t="s">
        <v>3406</v>
      </c>
      <c r="D48" s="54" t="s">
        <v>3407</v>
      </c>
      <c r="E48" s="6" t="s">
        <v>186</v>
      </c>
      <c r="F48" s="19">
        <v>770000</v>
      </c>
      <c r="G48" s="24">
        <v>726.05</v>
      </c>
      <c r="H48" s="24">
        <v>3.19</v>
      </c>
      <c r="I48" s="31">
        <v>5.7884976000000004</v>
      </c>
      <c r="J48" s="31"/>
      <c r="K48" s="35"/>
    </row>
    <row r="49" spans="1:11" x14ac:dyDescent="0.3">
      <c r="B49" s="8" t="s">
        <v>3318</v>
      </c>
      <c r="C49" s="57" t="s">
        <v>3319</v>
      </c>
      <c r="D49" s="54" t="s">
        <v>3320</v>
      </c>
      <c r="E49" s="6" t="s">
        <v>186</v>
      </c>
      <c r="F49" s="19">
        <v>760000</v>
      </c>
      <c r="G49" s="24">
        <v>722.83</v>
      </c>
      <c r="H49" s="24">
        <v>3.17</v>
      </c>
      <c r="I49" s="31">
        <v>5.7855163000000003</v>
      </c>
      <c r="J49" s="31"/>
      <c r="K49" s="35"/>
    </row>
    <row r="50" spans="1:11" x14ac:dyDescent="0.3">
      <c r="B50" s="8" t="s">
        <v>3315</v>
      </c>
      <c r="C50" s="57" t="s">
        <v>3316</v>
      </c>
      <c r="D50" s="54" t="s">
        <v>3317</v>
      </c>
      <c r="E50" s="6" t="s">
        <v>186</v>
      </c>
      <c r="F50" s="19">
        <v>754000</v>
      </c>
      <c r="G50" s="24">
        <v>721.81</v>
      </c>
      <c r="H50" s="24">
        <v>3.17</v>
      </c>
      <c r="I50" s="31">
        <v>5.7494237999999998</v>
      </c>
      <c r="J50" s="31"/>
      <c r="K50" s="35"/>
    </row>
    <row r="51" spans="1:11" x14ac:dyDescent="0.3">
      <c r="B51" s="8" t="s">
        <v>3399</v>
      </c>
      <c r="C51" s="57" t="s">
        <v>3400</v>
      </c>
      <c r="D51" s="54" t="s">
        <v>3401</v>
      </c>
      <c r="E51" s="6" t="s">
        <v>186</v>
      </c>
      <c r="F51" s="19">
        <v>497000</v>
      </c>
      <c r="G51" s="24">
        <v>468.48</v>
      </c>
      <c r="H51" s="24">
        <v>2.06</v>
      </c>
      <c r="I51" s="31">
        <v>5.7888061000000004</v>
      </c>
      <c r="J51" s="31"/>
      <c r="K51" s="35"/>
    </row>
    <row r="52" spans="1:11" x14ac:dyDescent="0.3">
      <c r="B52" s="8" t="s">
        <v>2638</v>
      </c>
      <c r="C52" s="57" t="s">
        <v>2639</v>
      </c>
      <c r="D52" s="54" t="s">
        <v>2640</v>
      </c>
      <c r="E52" s="6" t="s">
        <v>186</v>
      </c>
      <c r="F52" s="19">
        <v>250000</v>
      </c>
      <c r="G52" s="24">
        <v>244.95</v>
      </c>
      <c r="H52" s="24">
        <v>1.08</v>
      </c>
      <c r="I52" s="31">
        <v>5.6555999999999997</v>
      </c>
      <c r="J52" s="31"/>
      <c r="K52" s="35"/>
    </row>
    <row r="53" spans="1:11" x14ac:dyDescent="0.3">
      <c r="B53" s="8" t="s">
        <v>3333</v>
      </c>
      <c r="C53" s="57" t="s">
        <v>3334</v>
      </c>
      <c r="D53" s="54" t="s">
        <v>3335</v>
      </c>
      <c r="E53" s="6" t="s">
        <v>186</v>
      </c>
      <c r="F53" s="19">
        <v>188000</v>
      </c>
      <c r="G53" s="24">
        <v>182.32</v>
      </c>
      <c r="H53" s="24">
        <v>0.8</v>
      </c>
      <c r="I53" s="31">
        <v>5.7336644000000003</v>
      </c>
      <c r="J53" s="31"/>
      <c r="K53" s="35"/>
    </row>
    <row r="54" spans="1:11" x14ac:dyDescent="0.3">
      <c r="B54" s="8" t="s">
        <v>3393</v>
      </c>
      <c r="C54" s="57" t="s">
        <v>3394</v>
      </c>
      <c r="D54" s="54" t="s">
        <v>3395</v>
      </c>
      <c r="E54" s="6" t="s">
        <v>186</v>
      </c>
      <c r="F54" s="19">
        <v>150000</v>
      </c>
      <c r="G54" s="24">
        <v>141.47999999999999</v>
      </c>
      <c r="H54" s="24">
        <v>0.62</v>
      </c>
      <c r="I54" s="31">
        <v>5.7882406</v>
      </c>
      <c r="J54" s="31"/>
      <c r="K54" s="35"/>
    </row>
    <row r="55" spans="1:11" x14ac:dyDescent="0.3">
      <c r="B55" s="8" t="s">
        <v>3312</v>
      </c>
      <c r="C55" s="57" t="s">
        <v>3313</v>
      </c>
      <c r="D55" s="54" t="s">
        <v>3314</v>
      </c>
      <c r="E55" s="6" t="s">
        <v>186</v>
      </c>
      <c r="F55" s="19">
        <v>135000</v>
      </c>
      <c r="G55" s="24">
        <v>129.63999999999999</v>
      </c>
      <c r="H55" s="24">
        <v>0.56999999999999995</v>
      </c>
      <c r="I55" s="31">
        <v>5.7485499999999998</v>
      </c>
      <c r="J55" s="31"/>
      <c r="K55" s="35"/>
    </row>
    <row r="56" spans="1:11" x14ac:dyDescent="0.3">
      <c r="C56" s="58" t="s">
        <v>175</v>
      </c>
      <c r="D56" s="54"/>
      <c r="E56" s="6"/>
      <c r="F56" s="19"/>
      <c r="G56" s="25">
        <v>4934.59</v>
      </c>
      <c r="H56" s="25">
        <v>21.67</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187</v>
      </c>
      <c r="C70" s="57" t="s">
        <v>188</v>
      </c>
      <c r="D70" s="54"/>
      <c r="E70" s="6"/>
      <c r="F70" s="19"/>
      <c r="G70" s="24">
        <v>993.38</v>
      </c>
      <c r="H70" s="24">
        <v>4.3600000000000003</v>
      </c>
      <c r="I70" s="31"/>
      <c r="J70" s="31"/>
      <c r="K70" s="35"/>
    </row>
    <row r="71" spans="1:54" x14ac:dyDescent="0.3">
      <c r="C71" s="58" t="s">
        <v>175</v>
      </c>
      <c r="D71" s="54"/>
      <c r="E71" s="6"/>
      <c r="F71" s="19"/>
      <c r="G71" s="25">
        <v>993.38</v>
      </c>
      <c r="H71" s="25">
        <v>4.3600000000000003</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5128</v>
      </c>
      <c r="D74" s="54"/>
      <c r="E74" s="6"/>
      <c r="F74" s="19"/>
      <c r="G74" s="24" t="s">
        <v>2</v>
      </c>
      <c r="H74" s="24" t="s">
        <v>2</v>
      </c>
      <c r="I74" s="31"/>
      <c r="J74" s="31"/>
      <c r="K74" s="35"/>
      <c r="L74" s="3"/>
      <c r="AI74" s="3"/>
      <c r="AV74" s="3"/>
      <c r="AX74" s="3"/>
      <c r="BB74" s="3"/>
    </row>
    <row r="75" spans="1:54" x14ac:dyDescent="0.3">
      <c r="B75" s="8"/>
      <c r="C75" s="57" t="s">
        <v>189</v>
      </c>
      <c r="D75" s="54"/>
      <c r="E75" s="6"/>
      <c r="F75" s="19"/>
      <c r="G75" s="24">
        <v>277.61</v>
      </c>
      <c r="H75" s="24">
        <v>1.21</v>
      </c>
      <c r="I75" s="31"/>
      <c r="J75" s="31"/>
      <c r="K75" s="35"/>
    </row>
    <row r="76" spans="1:54" x14ac:dyDescent="0.3">
      <c r="C76" s="58" t="s">
        <v>175</v>
      </c>
      <c r="D76" s="54"/>
      <c r="E76" s="6"/>
      <c r="F76" s="19"/>
      <c r="G76" s="25">
        <v>277.61</v>
      </c>
      <c r="H76" s="25">
        <v>1.21</v>
      </c>
      <c r="I76" s="31"/>
      <c r="J76" s="31"/>
      <c r="K76" s="35"/>
    </row>
    <row r="77" spans="1:54" x14ac:dyDescent="0.3">
      <c r="C77" s="57"/>
      <c r="D77" s="54"/>
      <c r="E77" s="6"/>
      <c r="F77" s="19"/>
      <c r="G77" s="24"/>
      <c r="H77" s="24"/>
      <c r="I77" s="31"/>
      <c r="J77" s="31"/>
      <c r="K77" s="35"/>
    </row>
    <row r="78" spans="1:54" x14ac:dyDescent="0.3">
      <c r="C78" s="60" t="s">
        <v>190</v>
      </c>
      <c r="D78" s="55"/>
      <c r="E78" s="5"/>
      <c r="F78" s="20"/>
      <c r="G78" s="26">
        <v>22784.95</v>
      </c>
      <c r="H78" s="26">
        <v>100</v>
      </c>
      <c r="I78" s="32"/>
      <c r="J78" s="32"/>
      <c r="K78" s="36"/>
    </row>
    <row r="81" spans="3:11" x14ac:dyDescent="0.3">
      <c r="C81" s="1" t="s">
        <v>191</v>
      </c>
    </row>
    <row r="82" spans="3:11" x14ac:dyDescent="0.3">
      <c r="C82" s="37" t="s">
        <v>192</v>
      </c>
      <c r="D82" s="37"/>
      <c r="E82" s="37"/>
      <c r="F82" s="37"/>
      <c r="G82" s="37"/>
      <c r="H82" s="37"/>
      <c r="I82" s="37"/>
      <c r="J82" s="37"/>
      <c r="K82" s="37"/>
    </row>
    <row r="83" spans="3:11" x14ac:dyDescent="0.3">
      <c r="C83" s="2" t="s">
        <v>193</v>
      </c>
    </row>
    <row r="84" spans="3:11" x14ac:dyDescent="0.3">
      <c r="C84" s="2" t="s">
        <v>194</v>
      </c>
    </row>
    <row r="85" spans="3:11" ht="30" customHeight="1" x14ac:dyDescent="0.3">
      <c r="C85" s="82" t="s">
        <v>195</v>
      </c>
      <c r="D85" s="83"/>
      <c r="E85" s="83"/>
      <c r="F85" s="83"/>
      <c r="G85" s="83"/>
      <c r="H85" s="83"/>
      <c r="I85" s="83"/>
      <c r="J85" s="83"/>
      <c r="K85" s="83"/>
    </row>
    <row r="86" spans="3:11" x14ac:dyDescent="0.3">
      <c r="C86" s="2" t="s">
        <v>196</v>
      </c>
    </row>
    <row r="88" spans="3:11" x14ac:dyDescent="0.3">
      <c r="C88" s="1" t="s">
        <v>5237</v>
      </c>
      <c r="E88" s="80" t="s">
        <v>5238</v>
      </c>
    </row>
    <row r="89" spans="3:11" x14ac:dyDescent="0.3">
      <c r="E89" s="2" t="s">
        <v>5244</v>
      </c>
    </row>
  </sheetData>
  <mergeCells count="1">
    <mergeCell ref="C85:K85"/>
  </mergeCells>
  <hyperlinks>
    <hyperlink ref="J2" location="'Index'!A1" display="'Index'!A1" xr:uid="{2DCA90BF-4B80-4F81-A348-584E1F8D86F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CED10-310E-4F84-9E3B-FB62644A7DC8}">
  <sheetPr codeName="Sheet1"/>
  <dimension ref="A1:IV101"/>
  <sheetViews>
    <sheetView showGridLines="0" zoomScale="90" zoomScaleNormal="90" workbookViewId="0">
      <pane ySplit="6" topLeftCell="A9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3431</v>
      </c>
      <c r="J2" s="38" t="s">
        <v>4884</v>
      </c>
    </row>
    <row r="3" spans="1:54" ht="16.2" x14ac:dyDescent="0.35">
      <c r="C3" s="1" t="s">
        <v>28</v>
      </c>
      <c r="D3" s="21" t="s">
        <v>3432</v>
      </c>
      <c r="F3" s="73" t="s">
        <v>5172</v>
      </c>
      <c r="G3" s="13" t="s">
        <v>4832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329</v>
      </c>
      <c r="C10" s="57" t="s">
        <v>330</v>
      </c>
      <c r="D10" s="54" t="s">
        <v>331</v>
      </c>
      <c r="E10" s="6" t="s">
        <v>240</v>
      </c>
      <c r="F10" s="19">
        <v>11659</v>
      </c>
      <c r="G10" s="24">
        <v>216.41</v>
      </c>
      <c r="H10" s="24">
        <v>10.119999999999999</v>
      </c>
      <c r="I10" s="31"/>
      <c r="J10" s="31"/>
      <c r="K10" s="35"/>
    </row>
    <row r="11" spans="1:54" x14ac:dyDescent="0.3">
      <c r="B11" s="8" t="s">
        <v>384</v>
      </c>
      <c r="C11" s="57" t="s">
        <v>385</v>
      </c>
      <c r="D11" s="54" t="s">
        <v>386</v>
      </c>
      <c r="E11" s="6" t="s">
        <v>100</v>
      </c>
      <c r="F11" s="19">
        <v>49233</v>
      </c>
      <c r="G11" s="24">
        <v>205.82</v>
      </c>
      <c r="H11" s="24">
        <v>9.6300000000000008</v>
      </c>
      <c r="I11" s="31"/>
      <c r="J11" s="31"/>
      <c r="K11" s="35"/>
    </row>
    <row r="12" spans="1:54" x14ac:dyDescent="0.3">
      <c r="B12" s="8" t="s">
        <v>393</v>
      </c>
      <c r="C12" s="57" t="s">
        <v>394</v>
      </c>
      <c r="D12" s="54" t="s">
        <v>395</v>
      </c>
      <c r="E12" s="6" t="s">
        <v>71</v>
      </c>
      <c r="F12" s="19">
        <v>6008</v>
      </c>
      <c r="G12" s="24">
        <v>178.85</v>
      </c>
      <c r="H12" s="24">
        <v>8.3699999999999992</v>
      </c>
      <c r="I12" s="31"/>
      <c r="J12" s="31"/>
      <c r="K12" s="35"/>
    </row>
    <row r="13" spans="1:54" x14ac:dyDescent="0.3">
      <c r="B13" s="8" t="s">
        <v>97</v>
      </c>
      <c r="C13" s="57" t="s">
        <v>98</v>
      </c>
      <c r="D13" s="54" t="s">
        <v>99</v>
      </c>
      <c r="E13" s="6" t="s">
        <v>100</v>
      </c>
      <c r="F13" s="19">
        <v>6017</v>
      </c>
      <c r="G13" s="24">
        <v>141.30000000000001</v>
      </c>
      <c r="H13" s="24">
        <v>6.61</v>
      </c>
      <c r="I13" s="31"/>
      <c r="J13" s="31"/>
      <c r="K13" s="35"/>
    </row>
    <row r="14" spans="1:54" x14ac:dyDescent="0.3">
      <c r="B14" s="8" t="s">
        <v>348</v>
      </c>
      <c r="C14" s="57" t="s">
        <v>349</v>
      </c>
      <c r="D14" s="54" t="s">
        <v>350</v>
      </c>
      <c r="E14" s="6" t="s">
        <v>163</v>
      </c>
      <c r="F14" s="19">
        <v>47103</v>
      </c>
      <c r="G14" s="24">
        <v>112.25</v>
      </c>
      <c r="H14" s="24">
        <v>5.25</v>
      </c>
      <c r="I14" s="31"/>
      <c r="J14" s="31"/>
      <c r="K14" s="35"/>
    </row>
    <row r="15" spans="1:54" x14ac:dyDescent="0.3">
      <c r="B15" s="8" t="s">
        <v>68</v>
      </c>
      <c r="C15" s="57" t="s">
        <v>69</v>
      </c>
      <c r="D15" s="54" t="s">
        <v>70</v>
      </c>
      <c r="E15" s="6" t="s">
        <v>71</v>
      </c>
      <c r="F15" s="19">
        <v>890</v>
      </c>
      <c r="G15" s="24">
        <v>109.64</v>
      </c>
      <c r="H15" s="24">
        <v>5.13</v>
      </c>
      <c r="I15" s="31"/>
      <c r="J15" s="31"/>
      <c r="K15" s="35"/>
    </row>
    <row r="16" spans="1:54" x14ac:dyDescent="0.3">
      <c r="B16" s="8" t="s">
        <v>815</v>
      </c>
      <c r="C16" s="57" t="s">
        <v>816</v>
      </c>
      <c r="D16" s="54" t="s">
        <v>817</v>
      </c>
      <c r="E16" s="6" t="s">
        <v>151</v>
      </c>
      <c r="F16" s="19">
        <v>2797</v>
      </c>
      <c r="G16" s="24">
        <v>99.43</v>
      </c>
      <c r="H16" s="24">
        <v>4.6500000000000004</v>
      </c>
      <c r="I16" s="31"/>
      <c r="J16" s="31"/>
      <c r="K16" s="35"/>
    </row>
    <row r="17" spans="2:11" x14ac:dyDescent="0.3">
      <c r="B17" s="8" t="s">
        <v>793</v>
      </c>
      <c r="C17" s="57" t="s">
        <v>794</v>
      </c>
      <c r="D17" s="54" t="s">
        <v>795</v>
      </c>
      <c r="E17" s="6" t="s">
        <v>163</v>
      </c>
      <c r="F17" s="19">
        <v>1507</v>
      </c>
      <c r="G17" s="24">
        <v>85.05</v>
      </c>
      <c r="H17" s="24">
        <v>3.98</v>
      </c>
      <c r="I17" s="31"/>
      <c r="J17" s="31"/>
      <c r="K17" s="35"/>
    </row>
    <row r="18" spans="2:11" x14ac:dyDescent="0.3">
      <c r="B18" s="8" t="s">
        <v>538</v>
      </c>
      <c r="C18" s="57" t="s">
        <v>539</v>
      </c>
      <c r="D18" s="54" t="s">
        <v>540</v>
      </c>
      <c r="E18" s="6" t="s">
        <v>199</v>
      </c>
      <c r="F18" s="19">
        <v>1330</v>
      </c>
      <c r="G18" s="24">
        <v>70.89</v>
      </c>
      <c r="H18" s="24">
        <v>3.32</v>
      </c>
      <c r="I18" s="31"/>
      <c r="J18" s="31"/>
      <c r="K18" s="35"/>
    </row>
    <row r="19" spans="2:11" x14ac:dyDescent="0.3">
      <c r="B19" s="8" t="s">
        <v>1042</v>
      </c>
      <c r="C19" s="57" t="s">
        <v>1043</v>
      </c>
      <c r="D19" s="54" t="s">
        <v>1044</v>
      </c>
      <c r="E19" s="6" t="s">
        <v>151</v>
      </c>
      <c r="F19" s="19">
        <v>3066</v>
      </c>
      <c r="G19" s="24">
        <v>69.260000000000005</v>
      </c>
      <c r="H19" s="24">
        <v>3.24</v>
      </c>
      <c r="I19" s="31"/>
      <c r="J19" s="31"/>
      <c r="K19" s="35"/>
    </row>
    <row r="20" spans="2:11" x14ac:dyDescent="0.3">
      <c r="B20" s="8" t="s">
        <v>960</v>
      </c>
      <c r="C20" s="57" t="s">
        <v>961</v>
      </c>
      <c r="D20" s="54" t="s">
        <v>962</v>
      </c>
      <c r="E20" s="6" t="s">
        <v>71</v>
      </c>
      <c r="F20" s="19">
        <v>751</v>
      </c>
      <c r="G20" s="24">
        <v>64.64</v>
      </c>
      <c r="H20" s="24">
        <v>3.02</v>
      </c>
      <c r="I20" s="31"/>
      <c r="J20" s="31"/>
      <c r="K20" s="35"/>
    </row>
    <row r="21" spans="2:11" x14ac:dyDescent="0.3">
      <c r="B21" s="8" t="s">
        <v>1058</v>
      </c>
      <c r="C21" s="57" t="s">
        <v>1059</v>
      </c>
      <c r="D21" s="54" t="s">
        <v>1060</v>
      </c>
      <c r="E21" s="6" t="s">
        <v>325</v>
      </c>
      <c r="F21" s="19">
        <v>2431</v>
      </c>
      <c r="G21" s="24">
        <v>58.25</v>
      </c>
      <c r="H21" s="24">
        <v>2.72</v>
      </c>
      <c r="I21" s="31"/>
      <c r="J21" s="31"/>
      <c r="K21" s="35"/>
    </row>
    <row r="22" spans="2:11" x14ac:dyDescent="0.3">
      <c r="B22" s="8" t="s">
        <v>548</v>
      </c>
      <c r="C22" s="57" t="s">
        <v>549</v>
      </c>
      <c r="D22" s="54" t="s">
        <v>550</v>
      </c>
      <c r="E22" s="6" t="s">
        <v>155</v>
      </c>
      <c r="F22" s="19">
        <v>5039</v>
      </c>
      <c r="G22" s="24">
        <v>56.7</v>
      </c>
      <c r="H22" s="24">
        <v>2.65</v>
      </c>
      <c r="I22" s="31"/>
      <c r="J22" s="31"/>
      <c r="K22" s="35"/>
    </row>
    <row r="23" spans="2:11" x14ac:dyDescent="0.3">
      <c r="B23" s="8" t="s">
        <v>91</v>
      </c>
      <c r="C23" s="57" t="s">
        <v>92</v>
      </c>
      <c r="D23" s="54" t="s">
        <v>93</v>
      </c>
      <c r="E23" s="6" t="s">
        <v>71</v>
      </c>
      <c r="F23" s="19">
        <v>932</v>
      </c>
      <c r="G23" s="24">
        <v>49.71</v>
      </c>
      <c r="H23" s="24">
        <v>2.33</v>
      </c>
      <c r="I23" s="31"/>
      <c r="J23" s="31"/>
      <c r="K23" s="35"/>
    </row>
    <row r="24" spans="2:11" x14ac:dyDescent="0.3">
      <c r="B24" s="8" t="s">
        <v>1067</v>
      </c>
      <c r="C24" s="57" t="s">
        <v>1068</v>
      </c>
      <c r="D24" s="54" t="s">
        <v>1069</v>
      </c>
      <c r="E24" s="6" t="s">
        <v>489</v>
      </c>
      <c r="F24" s="19">
        <v>4415</v>
      </c>
      <c r="G24" s="24">
        <v>48.84</v>
      </c>
      <c r="H24" s="24">
        <v>2.2799999999999998</v>
      </c>
      <c r="I24" s="31"/>
      <c r="J24" s="31"/>
      <c r="K24" s="35"/>
    </row>
    <row r="25" spans="2:11" x14ac:dyDescent="0.3">
      <c r="B25" s="8" t="s">
        <v>1070</v>
      </c>
      <c r="C25" s="57" t="s">
        <v>1071</v>
      </c>
      <c r="D25" s="54" t="s">
        <v>1072</v>
      </c>
      <c r="E25" s="6" t="s">
        <v>155</v>
      </c>
      <c r="F25" s="19">
        <v>685</v>
      </c>
      <c r="G25" s="24">
        <v>47.13</v>
      </c>
      <c r="H25" s="24">
        <v>2.2000000000000002</v>
      </c>
      <c r="I25" s="31"/>
      <c r="J25" s="31"/>
      <c r="K25" s="35"/>
    </row>
    <row r="26" spans="2:11" x14ac:dyDescent="0.3">
      <c r="B26" s="8" t="s">
        <v>2096</v>
      </c>
      <c r="C26" s="57" t="s">
        <v>2097</v>
      </c>
      <c r="D26" s="54" t="s">
        <v>2098</v>
      </c>
      <c r="E26" s="6" t="s">
        <v>147</v>
      </c>
      <c r="F26" s="19">
        <v>5954</v>
      </c>
      <c r="G26" s="24">
        <v>45.84</v>
      </c>
      <c r="H26" s="24">
        <v>2.14</v>
      </c>
      <c r="I26" s="31"/>
      <c r="J26" s="31"/>
      <c r="K26" s="35"/>
    </row>
    <row r="27" spans="2:11" x14ac:dyDescent="0.3">
      <c r="B27" s="8" t="s">
        <v>2256</v>
      </c>
      <c r="C27" s="57" t="s">
        <v>2257</v>
      </c>
      <c r="D27" s="54" t="s">
        <v>2258</v>
      </c>
      <c r="E27" s="6" t="s">
        <v>119</v>
      </c>
      <c r="F27" s="19">
        <v>11385</v>
      </c>
      <c r="G27" s="24">
        <v>44.72</v>
      </c>
      <c r="H27" s="24">
        <v>2.09</v>
      </c>
      <c r="I27" s="31"/>
      <c r="J27" s="31"/>
      <c r="K27" s="35"/>
    </row>
    <row r="28" spans="2:11" x14ac:dyDescent="0.3">
      <c r="B28" s="8" t="s">
        <v>101</v>
      </c>
      <c r="C28" s="57" t="s">
        <v>102</v>
      </c>
      <c r="D28" s="54" t="s">
        <v>103</v>
      </c>
      <c r="E28" s="6" t="s">
        <v>71</v>
      </c>
      <c r="F28" s="19">
        <v>1592</v>
      </c>
      <c r="G28" s="24">
        <v>44.27</v>
      </c>
      <c r="H28" s="24">
        <v>2.0699999999999998</v>
      </c>
      <c r="I28" s="31"/>
      <c r="J28" s="31"/>
      <c r="K28" s="35"/>
    </row>
    <row r="29" spans="2:11" x14ac:dyDescent="0.3">
      <c r="B29" s="8" t="s">
        <v>493</v>
      </c>
      <c r="C29" s="57" t="s">
        <v>494</v>
      </c>
      <c r="D29" s="54" t="s">
        <v>495</v>
      </c>
      <c r="E29" s="6" t="s">
        <v>325</v>
      </c>
      <c r="F29" s="19">
        <v>800</v>
      </c>
      <c r="G29" s="24">
        <v>44.08</v>
      </c>
      <c r="H29" s="24">
        <v>2.06</v>
      </c>
      <c r="I29" s="31"/>
      <c r="J29" s="31"/>
      <c r="K29" s="35"/>
    </row>
    <row r="30" spans="2:11" x14ac:dyDescent="0.3">
      <c r="B30" s="8" t="s">
        <v>574</v>
      </c>
      <c r="C30" s="57" t="s">
        <v>575</v>
      </c>
      <c r="D30" s="54" t="s">
        <v>576</v>
      </c>
      <c r="E30" s="6" t="s">
        <v>271</v>
      </c>
      <c r="F30" s="19">
        <v>9095</v>
      </c>
      <c r="G30" s="24">
        <v>43.29</v>
      </c>
      <c r="H30" s="24">
        <v>2.02</v>
      </c>
      <c r="I30" s="31"/>
      <c r="J30" s="31"/>
      <c r="K30" s="35"/>
    </row>
    <row r="31" spans="2:11" x14ac:dyDescent="0.3">
      <c r="B31" s="8" t="s">
        <v>253</v>
      </c>
      <c r="C31" s="57" t="s">
        <v>254</v>
      </c>
      <c r="D31" s="54" t="s">
        <v>255</v>
      </c>
      <c r="E31" s="6" t="s">
        <v>170</v>
      </c>
      <c r="F31" s="19">
        <v>3247</v>
      </c>
      <c r="G31" s="24">
        <v>39.979999999999997</v>
      </c>
      <c r="H31" s="24">
        <v>1.87</v>
      </c>
      <c r="I31" s="31"/>
      <c r="J31" s="31"/>
      <c r="K31" s="35"/>
    </row>
    <row r="32" spans="2:11" x14ac:dyDescent="0.3">
      <c r="B32" s="8" t="s">
        <v>541</v>
      </c>
      <c r="C32" s="57" t="s">
        <v>542</v>
      </c>
      <c r="D32" s="54" t="s">
        <v>543</v>
      </c>
      <c r="E32" s="6" t="s">
        <v>163</v>
      </c>
      <c r="F32" s="19">
        <v>997</v>
      </c>
      <c r="G32" s="24">
        <v>39.9</v>
      </c>
      <c r="H32" s="24">
        <v>1.87</v>
      </c>
      <c r="I32" s="31"/>
      <c r="J32" s="31"/>
      <c r="K32" s="35"/>
    </row>
    <row r="33" spans="2:11" x14ac:dyDescent="0.3">
      <c r="B33" s="8" t="s">
        <v>982</v>
      </c>
      <c r="C33" s="57" t="s">
        <v>983</v>
      </c>
      <c r="D33" s="54" t="s">
        <v>984</v>
      </c>
      <c r="E33" s="6" t="s">
        <v>71</v>
      </c>
      <c r="F33" s="19">
        <v>880</v>
      </c>
      <c r="G33" s="24">
        <v>37.92</v>
      </c>
      <c r="H33" s="24">
        <v>1.77</v>
      </c>
      <c r="I33" s="31"/>
      <c r="J33" s="31"/>
      <c r="K33" s="35"/>
    </row>
    <row r="34" spans="2:11" x14ac:dyDescent="0.3">
      <c r="B34" s="8" t="s">
        <v>2298</v>
      </c>
      <c r="C34" s="57" t="s">
        <v>2299</v>
      </c>
      <c r="D34" s="54" t="s">
        <v>2300</v>
      </c>
      <c r="E34" s="6" t="s">
        <v>163</v>
      </c>
      <c r="F34" s="19">
        <v>2631</v>
      </c>
      <c r="G34" s="24">
        <v>37.56</v>
      </c>
      <c r="H34" s="24">
        <v>1.76</v>
      </c>
      <c r="I34" s="31"/>
      <c r="J34" s="31"/>
      <c r="K34" s="35"/>
    </row>
    <row r="35" spans="2:11" x14ac:dyDescent="0.3">
      <c r="B35" s="8" t="s">
        <v>2233</v>
      </c>
      <c r="C35" s="57" t="s">
        <v>2234</v>
      </c>
      <c r="D35" s="54" t="s">
        <v>2235</v>
      </c>
      <c r="E35" s="6" t="s">
        <v>159</v>
      </c>
      <c r="F35" s="19">
        <v>4350</v>
      </c>
      <c r="G35" s="24">
        <v>34.71</v>
      </c>
      <c r="H35" s="24">
        <v>1.62</v>
      </c>
      <c r="I35" s="31"/>
      <c r="J35" s="31"/>
      <c r="K35" s="35"/>
    </row>
    <row r="36" spans="2:11" x14ac:dyDescent="0.3">
      <c r="B36" s="8" t="s">
        <v>796</v>
      </c>
      <c r="C36" s="57" t="s">
        <v>797</v>
      </c>
      <c r="D36" s="54" t="s">
        <v>798</v>
      </c>
      <c r="E36" s="6" t="s">
        <v>271</v>
      </c>
      <c r="F36" s="19">
        <v>2002</v>
      </c>
      <c r="G36" s="24">
        <v>30.43</v>
      </c>
      <c r="H36" s="24">
        <v>1.42</v>
      </c>
      <c r="I36" s="31"/>
      <c r="J36" s="31"/>
      <c r="K36" s="35"/>
    </row>
    <row r="37" spans="2:11" x14ac:dyDescent="0.3">
      <c r="B37" s="8" t="s">
        <v>2928</v>
      </c>
      <c r="C37" s="57" t="s">
        <v>2929</v>
      </c>
      <c r="D37" s="54" t="s">
        <v>2930</v>
      </c>
      <c r="E37" s="6" t="s">
        <v>119</v>
      </c>
      <c r="F37" s="19">
        <v>5337</v>
      </c>
      <c r="G37" s="24">
        <v>29.02</v>
      </c>
      <c r="H37" s="24">
        <v>1.36</v>
      </c>
      <c r="I37" s="31"/>
      <c r="J37" s="31"/>
      <c r="K37" s="35"/>
    </row>
    <row r="38" spans="2:11" x14ac:dyDescent="0.3">
      <c r="B38" s="8" t="s">
        <v>2332</v>
      </c>
      <c r="C38" s="57" t="s">
        <v>2333</v>
      </c>
      <c r="D38" s="54" t="s">
        <v>2334</v>
      </c>
      <c r="E38" s="6" t="s">
        <v>151</v>
      </c>
      <c r="F38" s="19">
        <v>1711</v>
      </c>
      <c r="G38" s="24">
        <v>26.13</v>
      </c>
      <c r="H38" s="24">
        <v>1.22</v>
      </c>
      <c r="I38" s="31"/>
      <c r="J38" s="31"/>
      <c r="K38" s="35"/>
    </row>
    <row r="39" spans="2:11" x14ac:dyDescent="0.3">
      <c r="B39" s="8" t="s">
        <v>167</v>
      </c>
      <c r="C39" s="57" t="s">
        <v>168</v>
      </c>
      <c r="D39" s="54" t="s">
        <v>169</v>
      </c>
      <c r="E39" s="6" t="s">
        <v>170</v>
      </c>
      <c r="F39" s="19">
        <v>893</v>
      </c>
      <c r="G39" s="24">
        <v>21.93</v>
      </c>
      <c r="H39" s="24">
        <v>1.03</v>
      </c>
      <c r="I39" s="31"/>
      <c r="J39" s="31"/>
      <c r="K39" s="35"/>
    </row>
    <row r="40" spans="2:11" x14ac:dyDescent="0.3">
      <c r="C40" s="58" t="s">
        <v>175</v>
      </c>
      <c r="D40" s="54"/>
      <c r="E40" s="6"/>
      <c r="F40" s="19"/>
      <c r="G40" s="25">
        <v>2133.9499999999998</v>
      </c>
      <c r="H40" s="25">
        <v>99.8</v>
      </c>
      <c r="I40" s="31"/>
      <c r="J40" s="31"/>
      <c r="K40" s="35"/>
    </row>
    <row r="41" spans="2:11" x14ac:dyDescent="0.3">
      <c r="C41" s="57"/>
      <c r="D41" s="54"/>
      <c r="E41" s="6"/>
      <c r="F41" s="19"/>
      <c r="G41" s="24"/>
      <c r="H41" s="24"/>
      <c r="I41" s="31"/>
      <c r="J41" s="31"/>
      <c r="K41" s="35"/>
    </row>
    <row r="42" spans="2:11" x14ac:dyDescent="0.3">
      <c r="C42" s="58" t="s">
        <v>3</v>
      </c>
      <c r="D42" s="54"/>
      <c r="E42" s="6"/>
      <c r="F42" s="19"/>
      <c r="G42" s="24" t="s">
        <v>2</v>
      </c>
      <c r="H42" s="24" t="s">
        <v>2</v>
      </c>
      <c r="I42" s="31"/>
      <c r="J42" s="31"/>
      <c r="K42" s="35"/>
    </row>
    <row r="43" spans="2:11" x14ac:dyDescent="0.3">
      <c r="C43" s="57"/>
      <c r="D43" s="54"/>
      <c r="E43" s="6"/>
      <c r="F43" s="19"/>
      <c r="G43" s="24"/>
      <c r="H43" s="24"/>
      <c r="I43" s="31"/>
      <c r="J43" s="31"/>
      <c r="K43" s="35"/>
    </row>
    <row r="44" spans="2:11" x14ac:dyDescent="0.3">
      <c r="C44" s="58" t="s">
        <v>4</v>
      </c>
      <c r="D44" s="54"/>
      <c r="E44" s="6"/>
      <c r="F44" s="19"/>
      <c r="G44" s="24" t="s">
        <v>2</v>
      </c>
      <c r="H44" s="24" t="s">
        <v>2</v>
      </c>
      <c r="I44" s="31"/>
      <c r="J44" s="31"/>
      <c r="K44" s="35"/>
    </row>
    <row r="45" spans="2:11" x14ac:dyDescent="0.3">
      <c r="C45" s="57"/>
      <c r="D45" s="54"/>
      <c r="E45" s="6"/>
      <c r="F45" s="19"/>
      <c r="G45" s="24"/>
      <c r="H45" s="24"/>
      <c r="I45" s="31"/>
      <c r="J45" s="31"/>
      <c r="K45" s="35"/>
    </row>
    <row r="46" spans="2:11" x14ac:dyDescent="0.3">
      <c r="C46" s="58" t="s">
        <v>5</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6</v>
      </c>
      <c r="D48" s="54"/>
      <c r="E48" s="6"/>
      <c r="F48" s="19"/>
      <c r="G48" s="24" t="s">
        <v>2</v>
      </c>
      <c r="H48" s="24" t="s">
        <v>2</v>
      </c>
      <c r="I48" s="31"/>
      <c r="J48" s="31"/>
      <c r="K48" s="35"/>
    </row>
    <row r="49" spans="3:11" x14ac:dyDescent="0.3">
      <c r="C49" s="57"/>
      <c r="D49" s="54"/>
      <c r="E49" s="6"/>
      <c r="F49" s="19"/>
      <c r="G49" s="24"/>
      <c r="H49" s="24"/>
      <c r="I49" s="31"/>
      <c r="J49" s="31"/>
      <c r="K49" s="35"/>
    </row>
    <row r="50" spans="3:11" x14ac:dyDescent="0.3">
      <c r="C50" s="58" t="s">
        <v>7</v>
      </c>
      <c r="D50" s="54"/>
      <c r="E50" s="6"/>
      <c r="F50" s="19"/>
      <c r="G50" s="24" t="s">
        <v>2</v>
      </c>
      <c r="H50" s="24" t="s">
        <v>2</v>
      </c>
      <c r="I50" s="31"/>
      <c r="J50" s="31"/>
      <c r="K50" s="35"/>
    </row>
    <row r="51" spans="3:11" x14ac:dyDescent="0.3">
      <c r="C51" s="57"/>
      <c r="D51" s="54"/>
      <c r="E51" s="6"/>
      <c r="F51" s="19"/>
      <c r="G51" s="24"/>
      <c r="H51" s="24"/>
      <c r="I51" s="31"/>
      <c r="J51" s="31"/>
      <c r="K51" s="35"/>
    </row>
    <row r="52" spans="3:11" x14ac:dyDescent="0.3">
      <c r="C52" s="58" t="s">
        <v>8</v>
      </c>
      <c r="D52" s="54"/>
      <c r="E52" s="6"/>
      <c r="F52" s="19"/>
      <c r="G52" s="24" t="s">
        <v>2</v>
      </c>
      <c r="H52" s="24" t="s">
        <v>2</v>
      </c>
      <c r="I52" s="31"/>
      <c r="J52" s="31"/>
      <c r="K52" s="35"/>
    </row>
    <row r="53" spans="3:11" x14ac:dyDescent="0.3">
      <c r="C53" s="57"/>
      <c r="D53" s="54"/>
      <c r="E53" s="6"/>
      <c r="F53" s="19"/>
      <c r="G53" s="24"/>
      <c r="H53" s="24"/>
      <c r="I53" s="31"/>
      <c r="J53" s="31"/>
      <c r="K53" s="35"/>
    </row>
    <row r="54" spans="3:11" x14ac:dyDescent="0.3">
      <c r="C54" s="58" t="s">
        <v>9</v>
      </c>
      <c r="D54" s="54"/>
      <c r="E54" s="6"/>
      <c r="F54" s="19"/>
      <c r="G54" s="24" t="s">
        <v>2</v>
      </c>
      <c r="H54" s="24" t="s">
        <v>2</v>
      </c>
      <c r="I54" s="31"/>
      <c r="J54" s="31"/>
      <c r="K54" s="35"/>
    </row>
    <row r="55" spans="3:11" x14ac:dyDescent="0.3">
      <c r="C55" s="57"/>
      <c r="D55" s="54"/>
      <c r="E55" s="6"/>
      <c r="F55" s="19"/>
      <c r="G55" s="24"/>
      <c r="H55" s="24"/>
      <c r="I55" s="31"/>
      <c r="J55" s="31"/>
      <c r="K55" s="35"/>
    </row>
    <row r="56" spans="3:11" x14ac:dyDescent="0.3">
      <c r="C56" s="58" t="s">
        <v>10</v>
      </c>
      <c r="D56" s="54"/>
      <c r="E56" s="6"/>
      <c r="F56" s="19"/>
      <c r="G56" s="24" t="s">
        <v>2</v>
      </c>
      <c r="H56" s="24" t="s">
        <v>2</v>
      </c>
      <c r="I56" s="31"/>
      <c r="J56" s="31"/>
      <c r="K56" s="35"/>
    </row>
    <row r="57" spans="3:11" x14ac:dyDescent="0.3">
      <c r="C57" s="57"/>
      <c r="D57" s="54"/>
      <c r="E57" s="6"/>
      <c r="F57" s="19"/>
      <c r="G57" s="24"/>
      <c r="H57" s="24"/>
      <c r="I57" s="31"/>
      <c r="J57" s="31"/>
      <c r="K57" s="35"/>
    </row>
    <row r="58" spans="3:11" x14ac:dyDescent="0.3">
      <c r="C58" s="58" t="s">
        <v>11</v>
      </c>
      <c r="D58" s="54"/>
      <c r="E58" s="6"/>
      <c r="F58" s="19"/>
      <c r="G58" s="24"/>
      <c r="H58" s="24"/>
      <c r="I58" s="31"/>
      <c r="J58" s="31"/>
      <c r="K58" s="35"/>
    </row>
    <row r="59" spans="3:11" x14ac:dyDescent="0.3">
      <c r="C59" s="57"/>
      <c r="D59" s="54"/>
      <c r="E59" s="6"/>
      <c r="F59" s="19"/>
      <c r="G59" s="24"/>
      <c r="H59" s="24"/>
      <c r="I59" s="31"/>
      <c r="J59" s="31"/>
      <c r="K59" s="35"/>
    </row>
    <row r="60" spans="3:11" x14ac:dyDescent="0.3">
      <c r="C60" s="58" t="s">
        <v>13</v>
      </c>
      <c r="D60" s="54"/>
      <c r="E60" s="6"/>
      <c r="F60" s="19"/>
      <c r="G60" s="24" t="s">
        <v>2</v>
      </c>
      <c r="H60" s="24" t="s">
        <v>2</v>
      </c>
      <c r="I60" s="31"/>
      <c r="J60" s="31"/>
      <c r="K60" s="35"/>
    </row>
    <row r="61" spans="3:11" x14ac:dyDescent="0.3">
      <c r="C61" s="57"/>
      <c r="D61" s="54"/>
      <c r="E61" s="6"/>
      <c r="F61" s="19"/>
      <c r="G61" s="24"/>
      <c r="H61" s="24"/>
      <c r="I61" s="31"/>
      <c r="J61" s="31"/>
      <c r="K61" s="35"/>
    </row>
    <row r="62" spans="3:11" x14ac:dyDescent="0.3">
      <c r="C62" s="58" t="s">
        <v>14</v>
      </c>
      <c r="D62" s="54"/>
      <c r="E62" s="6"/>
      <c r="F62" s="19"/>
      <c r="G62" s="24" t="s">
        <v>2</v>
      </c>
      <c r="H62" s="24" t="s">
        <v>2</v>
      </c>
      <c r="I62" s="31"/>
      <c r="J62" s="31"/>
      <c r="K62" s="35"/>
    </row>
    <row r="63" spans="3:11" x14ac:dyDescent="0.3">
      <c r="C63" s="57"/>
      <c r="D63" s="54"/>
      <c r="E63" s="6"/>
      <c r="F63" s="19"/>
      <c r="G63" s="24"/>
      <c r="H63" s="24"/>
      <c r="I63" s="31"/>
      <c r="J63" s="31"/>
      <c r="K63" s="35"/>
    </row>
    <row r="64" spans="3:11" x14ac:dyDescent="0.3">
      <c r="C64" s="58" t="s">
        <v>15</v>
      </c>
      <c r="D64" s="54"/>
      <c r="E64" s="6"/>
      <c r="F64" s="19"/>
      <c r="G64" s="24" t="s">
        <v>2</v>
      </c>
      <c r="H64" s="24" t="s">
        <v>2</v>
      </c>
      <c r="I64" s="31"/>
      <c r="J64" s="31"/>
      <c r="K64" s="35"/>
    </row>
    <row r="65" spans="1:11" x14ac:dyDescent="0.3">
      <c r="C65" s="57"/>
      <c r="D65" s="54"/>
      <c r="E65" s="6"/>
      <c r="F65" s="19"/>
      <c r="G65" s="24"/>
      <c r="H65" s="24"/>
      <c r="I65" s="31"/>
      <c r="J65" s="31"/>
      <c r="K65" s="35"/>
    </row>
    <row r="66" spans="1:11" x14ac:dyDescent="0.3">
      <c r="C66" s="58" t="s">
        <v>16</v>
      </c>
      <c r="D66" s="54"/>
      <c r="E66" s="6"/>
      <c r="F66" s="19"/>
      <c r="G66" s="24" t="s">
        <v>2</v>
      </c>
      <c r="H66" s="24" t="s">
        <v>2</v>
      </c>
      <c r="I66" s="31"/>
      <c r="J66" s="31"/>
      <c r="K66" s="35"/>
    </row>
    <row r="67" spans="1:11" x14ac:dyDescent="0.3">
      <c r="C67" s="57"/>
      <c r="D67" s="54"/>
      <c r="E67" s="6"/>
      <c r="F67" s="19"/>
      <c r="G67" s="24"/>
      <c r="H67" s="24"/>
      <c r="I67" s="31"/>
      <c r="J67" s="31"/>
      <c r="K67" s="35"/>
    </row>
    <row r="68" spans="1:11" x14ac:dyDescent="0.3">
      <c r="C68" s="58" t="s">
        <v>17</v>
      </c>
      <c r="D68" s="54"/>
      <c r="E68" s="6"/>
      <c r="F68" s="19"/>
      <c r="G68" s="24" t="s">
        <v>2</v>
      </c>
      <c r="H68" s="24" t="s">
        <v>2</v>
      </c>
      <c r="I68" s="31"/>
      <c r="J68" s="31"/>
      <c r="K68" s="35"/>
    </row>
    <row r="69" spans="1:11" x14ac:dyDescent="0.3">
      <c r="C69" s="57"/>
      <c r="D69" s="54"/>
      <c r="E69" s="6"/>
      <c r="F69" s="19"/>
      <c r="G69" s="24"/>
      <c r="H69" s="24"/>
      <c r="I69" s="31"/>
      <c r="J69" s="31"/>
      <c r="K69" s="35"/>
    </row>
    <row r="70" spans="1:11" x14ac:dyDescent="0.3">
      <c r="A70" s="10"/>
      <c r="B70" s="28"/>
      <c r="C70" s="58" t="s">
        <v>18</v>
      </c>
      <c r="D70" s="54"/>
      <c r="E70" s="6"/>
      <c r="F70" s="19"/>
      <c r="G70" s="24"/>
      <c r="H70" s="24"/>
      <c r="I70" s="31"/>
      <c r="J70" s="31"/>
      <c r="K70" s="35"/>
    </row>
    <row r="71" spans="1:11" x14ac:dyDescent="0.3">
      <c r="A71" s="28"/>
      <c r="B71" s="28"/>
      <c r="C71" s="58" t="s">
        <v>19</v>
      </c>
      <c r="D71" s="54"/>
      <c r="E71" s="6"/>
      <c r="F71" s="19"/>
      <c r="G71" s="24" t="s">
        <v>2</v>
      </c>
      <c r="H71" s="24" t="s">
        <v>2</v>
      </c>
      <c r="I71" s="31"/>
      <c r="J71" s="31"/>
      <c r="K71" s="35"/>
    </row>
    <row r="72" spans="1:11" x14ac:dyDescent="0.3">
      <c r="A72" s="28"/>
      <c r="B72" s="28"/>
      <c r="C72" s="58"/>
      <c r="D72" s="54"/>
      <c r="E72" s="6"/>
      <c r="F72" s="19"/>
      <c r="G72" s="24"/>
      <c r="H72" s="24"/>
      <c r="I72" s="31"/>
      <c r="J72" s="31"/>
      <c r="K72" s="35"/>
    </row>
    <row r="73" spans="1:11" x14ac:dyDescent="0.3">
      <c r="A73" s="28"/>
      <c r="B73" s="28"/>
      <c r="C73" s="58" t="s">
        <v>20</v>
      </c>
      <c r="D73" s="54"/>
      <c r="E73" s="6"/>
      <c r="F73" s="19"/>
      <c r="G73" s="24" t="s">
        <v>2</v>
      </c>
      <c r="H73" s="24" t="s">
        <v>2</v>
      </c>
      <c r="I73" s="31"/>
      <c r="J73" s="31"/>
      <c r="K73" s="35"/>
    </row>
    <row r="74" spans="1:11" x14ac:dyDescent="0.3">
      <c r="A74" s="28"/>
      <c r="B74" s="28"/>
      <c r="C74" s="58"/>
      <c r="D74" s="54"/>
      <c r="E74" s="6"/>
      <c r="F74" s="19"/>
      <c r="G74" s="24"/>
      <c r="H74" s="24"/>
      <c r="I74" s="31"/>
      <c r="J74" s="31"/>
      <c r="K74" s="35"/>
    </row>
    <row r="75" spans="1:11" x14ac:dyDescent="0.3">
      <c r="A75" s="28"/>
      <c r="B75" s="28"/>
      <c r="C75" s="58" t="s">
        <v>21</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22</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23</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C81" s="59" t="s">
        <v>24</v>
      </c>
      <c r="D81" s="54"/>
      <c r="E81" s="6"/>
      <c r="F81" s="19"/>
      <c r="G81" s="24"/>
      <c r="H81" s="24"/>
      <c r="I81" s="31"/>
      <c r="J81" s="31"/>
      <c r="K81" s="35"/>
    </row>
    <row r="82" spans="1:54" x14ac:dyDescent="0.3">
      <c r="B82" s="8" t="s">
        <v>187</v>
      </c>
      <c r="C82" s="57" t="s">
        <v>188</v>
      </c>
      <c r="D82" s="54"/>
      <c r="E82" s="6"/>
      <c r="F82" s="19"/>
      <c r="G82" s="24">
        <v>52.89</v>
      </c>
      <c r="H82" s="24">
        <v>2.4700000000000002</v>
      </c>
      <c r="I82" s="31"/>
      <c r="J82" s="31"/>
      <c r="K82" s="35"/>
    </row>
    <row r="83" spans="1:54" x14ac:dyDescent="0.3">
      <c r="C83" s="58" t="s">
        <v>175</v>
      </c>
      <c r="D83" s="54"/>
      <c r="E83" s="6"/>
      <c r="F83" s="19"/>
      <c r="G83" s="25">
        <v>52.89</v>
      </c>
      <c r="H83" s="25">
        <v>2.4700000000000002</v>
      </c>
      <c r="I83" s="31"/>
      <c r="J83" s="31"/>
      <c r="K83" s="35"/>
    </row>
    <row r="84" spans="1:54" x14ac:dyDescent="0.3">
      <c r="C84" s="57"/>
      <c r="D84" s="54"/>
      <c r="E84" s="6"/>
      <c r="F84" s="19"/>
      <c r="G84" s="24"/>
      <c r="H84" s="24"/>
      <c r="I84" s="31"/>
      <c r="J84" s="31"/>
      <c r="K84" s="35"/>
    </row>
    <row r="85" spans="1:54" x14ac:dyDescent="0.3">
      <c r="A85" s="10"/>
      <c r="B85" s="28"/>
      <c r="C85" s="58" t="s">
        <v>25</v>
      </c>
      <c r="D85" s="54"/>
      <c r="E85" s="6"/>
      <c r="F85" s="19"/>
      <c r="G85" s="24"/>
      <c r="H85" s="24"/>
      <c r="I85" s="31"/>
      <c r="J85" s="31"/>
      <c r="K85" s="35"/>
    </row>
    <row r="86" spans="1:54" s="2" customFormat="1" ht="13.8" x14ac:dyDescent="0.3">
      <c r="A86" s="28"/>
      <c r="B86" s="28"/>
      <c r="C86" s="57" t="s">
        <v>5128</v>
      </c>
      <c r="D86" s="54"/>
      <c r="E86" s="6"/>
      <c r="F86" s="19"/>
      <c r="G86" s="24" t="s">
        <v>2</v>
      </c>
      <c r="H86" s="24" t="s">
        <v>2</v>
      </c>
      <c r="I86" s="31"/>
      <c r="J86" s="31"/>
      <c r="K86" s="35"/>
      <c r="L86" s="3"/>
      <c r="AI86" s="3"/>
      <c r="AV86" s="3"/>
      <c r="AX86" s="3"/>
      <c r="BB86" s="3"/>
    </row>
    <row r="87" spans="1:54" x14ac:dyDescent="0.3">
      <c r="B87" s="8"/>
      <c r="C87" s="57" t="s">
        <v>189</v>
      </c>
      <c r="D87" s="54"/>
      <c r="E87" s="6"/>
      <c r="F87" s="19"/>
      <c r="G87" s="24">
        <v>-48.93</v>
      </c>
      <c r="H87" s="24">
        <v>-2.27</v>
      </c>
      <c r="I87" s="31"/>
      <c r="J87" s="31"/>
      <c r="K87" s="35"/>
    </row>
    <row r="88" spans="1:54" x14ac:dyDescent="0.3">
      <c r="C88" s="58" t="s">
        <v>175</v>
      </c>
      <c r="D88" s="54"/>
      <c r="E88" s="6"/>
      <c r="F88" s="19"/>
      <c r="G88" s="25">
        <v>-48.93</v>
      </c>
      <c r="H88" s="25">
        <v>-2.27</v>
      </c>
      <c r="I88" s="31"/>
      <c r="J88" s="31"/>
      <c r="K88" s="35"/>
    </row>
    <row r="89" spans="1:54" x14ac:dyDescent="0.3">
      <c r="C89" s="57"/>
      <c r="D89" s="54"/>
      <c r="E89" s="6"/>
      <c r="F89" s="19"/>
      <c r="G89" s="24"/>
      <c r="H89" s="24"/>
      <c r="I89" s="31"/>
      <c r="J89" s="31"/>
      <c r="K89" s="35"/>
    </row>
    <row r="90" spans="1:54" x14ac:dyDescent="0.3">
      <c r="C90" s="60" t="s">
        <v>190</v>
      </c>
      <c r="D90" s="55"/>
      <c r="E90" s="5"/>
      <c r="F90" s="20"/>
      <c r="G90" s="26">
        <v>2137.91</v>
      </c>
      <c r="H90" s="26">
        <v>100</v>
      </c>
      <c r="I90" s="32"/>
      <c r="J90" s="32"/>
      <c r="K90" s="36"/>
    </row>
    <row r="93" spans="1:54" x14ac:dyDescent="0.3">
      <c r="C93" s="1" t="s">
        <v>191</v>
      </c>
    </row>
    <row r="94" spans="1:54" x14ac:dyDescent="0.3">
      <c r="C94" s="37" t="s">
        <v>192</v>
      </c>
      <c r="D94" s="37"/>
      <c r="E94" s="37"/>
      <c r="F94" s="37"/>
      <c r="G94" s="37"/>
      <c r="H94" s="37"/>
      <c r="I94" s="37"/>
      <c r="J94" s="37"/>
      <c r="K94" s="37"/>
    </row>
    <row r="95" spans="1:54" x14ac:dyDescent="0.3">
      <c r="C95" s="2" t="s">
        <v>193</v>
      </c>
    </row>
    <row r="96" spans="1:54" x14ac:dyDescent="0.3">
      <c r="C96" s="2" t="s">
        <v>194</v>
      </c>
    </row>
    <row r="97" spans="3:11" ht="30" customHeight="1" x14ac:dyDescent="0.3">
      <c r="C97" s="82" t="s">
        <v>195</v>
      </c>
      <c r="D97" s="83"/>
      <c r="E97" s="83"/>
      <c r="F97" s="83"/>
      <c r="G97" s="83"/>
      <c r="H97" s="83"/>
      <c r="I97" s="83"/>
      <c r="J97" s="83"/>
      <c r="K97" s="83"/>
    </row>
    <row r="98" spans="3:11" x14ac:dyDescent="0.3">
      <c r="C98" s="2" t="s">
        <v>196</v>
      </c>
    </row>
    <row r="100" spans="3:11" x14ac:dyDescent="0.3">
      <c r="C100" s="1" t="s">
        <v>5237</v>
      </c>
      <c r="E100" s="80" t="s">
        <v>5238</v>
      </c>
    </row>
    <row r="101" spans="3:11" x14ac:dyDescent="0.3">
      <c r="E101" s="2" t="s">
        <v>5245</v>
      </c>
    </row>
  </sheetData>
  <mergeCells count="1">
    <mergeCell ref="C97:K97"/>
  </mergeCells>
  <hyperlinks>
    <hyperlink ref="J2" location="'Index'!A1" display="'Index'!A1" xr:uid="{5707E90E-2CEB-44AE-B149-483E7128C65B}"/>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50A8C-8DC9-4EDF-BF60-72D4BF346A99}">
  <sheetPr codeName="Sheet1"/>
  <dimension ref="A1:IV82"/>
  <sheetViews>
    <sheetView showGridLines="0" zoomScale="90" zoomScaleNormal="90" workbookViewId="0">
      <pane ySplit="6" topLeftCell="A7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3433</v>
      </c>
      <c r="J2" s="38" t="s">
        <v>4884</v>
      </c>
    </row>
    <row r="3" spans="1:54" ht="16.2" x14ac:dyDescent="0.35">
      <c r="C3" s="1" t="s">
        <v>28</v>
      </c>
      <c r="D3" s="21" t="s">
        <v>3434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3435</v>
      </c>
      <c r="C26" s="57" t="s">
        <v>3436</v>
      </c>
      <c r="D26" s="54" t="s">
        <v>3437</v>
      </c>
      <c r="E26" s="6" t="s">
        <v>186</v>
      </c>
      <c r="F26" s="19">
        <v>4000000</v>
      </c>
      <c r="G26" s="24">
        <v>4083.8</v>
      </c>
      <c r="H26" s="24">
        <v>30.72</v>
      </c>
      <c r="I26" s="31">
        <v>5.9610208</v>
      </c>
      <c r="J26" s="31"/>
      <c r="K26" s="35"/>
    </row>
    <row r="27" spans="1:11" x14ac:dyDescent="0.3">
      <c r="B27" s="8" t="s">
        <v>3387</v>
      </c>
      <c r="C27" s="57" t="s">
        <v>3388</v>
      </c>
      <c r="D27" s="54" t="s">
        <v>3389</v>
      </c>
      <c r="E27" s="6" t="s">
        <v>186</v>
      </c>
      <c r="F27" s="19">
        <v>3562100</v>
      </c>
      <c r="G27" s="24">
        <v>3640.19</v>
      </c>
      <c r="H27" s="24">
        <v>27.38</v>
      </c>
      <c r="I27" s="31">
        <v>5.9660641999999999</v>
      </c>
      <c r="J27" s="31"/>
      <c r="K27" s="35"/>
    </row>
    <row r="28" spans="1:11" x14ac:dyDescent="0.3">
      <c r="B28" s="8" t="s">
        <v>3438</v>
      </c>
      <c r="C28" s="57" t="s">
        <v>3439</v>
      </c>
      <c r="D28" s="54" t="s">
        <v>3440</v>
      </c>
      <c r="E28" s="6" t="s">
        <v>186</v>
      </c>
      <c r="F28" s="19">
        <v>1800000</v>
      </c>
      <c r="G28" s="24">
        <v>1837.15</v>
      </c>
      <c r="H28" s="24">
        <v>13.82</v>
      </c>
      <c r="I28" s="31">
        <v>6.0005040000000003</v>
      </c>
      <c r="J28" s="31"/>
      <c r="K28" s="35"/>
    </row>
    <row r="29" spans="1:11" x14ac:dyDescent="0.3">
      <c r="B29" s="8" t="s">
        <v>3441</v>
      </c>
      <c r="C29" s="57" t="s">
        <v>3442</v>
      </c>
      <c r="D29" s="54" t="s">
        <v>3443</v>
      </c>
      <c r="E29" s="6" t="s">
        <v>186</v>
      </c>
      <c r="F29" s="19">
        <v>200000</v>
      </c>
      <c r="G29" s="24">
        <v>204.17</v>
      </c>
      <c r="H29" s="24">
        <v>1.54</v>
      </c>
      <c r="I29" s="31">
        <v>5.9507208</v>
      </c>
      <c r="J29" s="31"/>
      <c r="K29" s="35"/>
    </row>
    <row r="30" spans="1:11" x14ac:dyDescent="0.3">
      <c r="C30" s="58" t="s">
        <v>175</v>
      </c>
      <c r="D30" s="54"/>
      <c r="E30" s="6"/>
      <c r="F30" s="19"/>
      <c r="G30" s="25">
        <v>9765.31</v>
      </c>
      <c r="H30" s="25">
        <v>73.459999999999994</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3408</v>
      </c>
      <c r="C42" s="57" t="s">
        <v>3409</v>
      </c>
      <c r="D42" s="54" t="s">
        <v>3410</v>
      </c>
      <c r="E42" s="6" t="s">
        <v>186</v>
      </c>
      <c r="F42" s="19">
        <v>619600</v>
      </c>
      <c r="G42" s="24">
        <v>584.69000000000005</v>
      </c>
      <c r="H42" s="24">
        <v>4.4000000000000004</v>
      </c>
      <c r="I42" s="31">
        <v>5.7878293999999997</v>
      </c>
      <c r="J42" s="31"/>
      <c r="K42" s="35"/>
    </row>
    <row r="43" spans="1:11" x14ac:dyDescent="0.3">
      <c r="B43" s="8" t="s">
        <v>3396</v>
      </c>
      <c r="C43" s="57" t="s">
        <v>3397</v>
      </c>
      <c r="D43" s="54" t="s">
        <v>3398</v>
      </c>
      <c r="E43" s="6" t="s">
        <v>186</v>
      </c>
      <c r="F43" s="19">
        <v>615000</v>
      </c>
      <c r="G43" s="24">
        <v>579.99</v>
      </c>
      <c r="H43" s="24">
        <v>4.3600000000000003</v>
      </c>
      <c r="I43" s="31">
        <v>5.7883947999999998</v>
      </c>
      <c r="J43" s="31"/>
      <c r="K43" s="35"/>
    </row>
    <row r="44" spans="1:11" x14ac:dyDescent="0.3">
      <c r="B44" s="8" t="s">
        <v>3405</v>
      </c>
      <c r="C44" s="57" t="s">
        <v>3406</v>
      </c>
      <c r="D44" s="54" t="s">
        <v>3407</v>
      </c>
      <c r="E44" s="6" t="s">
        <v>186</v>
      </c>
      <c r="F44" s="19">
        <v>575000</v>
      </c>
      <c r="G44" s="24">
        <v>542.17999999999995</v>
      </c>
      <c r="H44" s="24">
        <v>4.08</v>
      </c>
      <c r="I44" s="31">
        <v>5.7884976000000004</v>
      </c>
      <c r="J44" s="31"/>
      <c r="K44" s="35"/>
    </row>
    <row r="45" spans="1:11" x14ac:dyDescent="0.3">
      <c r="B45" s="8" t="s">
        <v>3399</v>
      </c>
      <c r="C45" s="57" t="s">
        <v>3400</v>
      </c>
      <c r="D45" s="54" t="s">
        <v>3401</v>
      </c>
      <c r="E45" s="6" t="s">
        <v>186</v>
      </c>
      <c r="F45" s="19">
        <v>461100</v>
      </c>
      <c r="G45" s="24">
        <v>434.64</v>
      </c>
      <c r="H45" s="24">
        <v>3.27</v>
      </c>
      <c r="I45" s="31">
        <v>5.7888061000000004</v>
      </c>
      <c r="J45" s="31"/>
      <c r="K45" s="35"/>
    </row>
    <row r="46" spans="1:11" x14ac:dyDescent="0.3">
      <c r="B46" s="8" t="s">
        <v>3318</v>
      </c>
      <c r="C46" s="57" t="s">
        <v>3319</v>
      </c>
      <c r="D46" s="54" t="s">
        <v>3320</v>
      </c>
      <c r="E46" s="6" t="s">
        <v>186</v>
      </c>
      <c r="F46" s="19">
        <v>455000</v>
      </c>
      <c r="G46" s="24">
        <v>432.74</v>
      </c>
      <c r="H46" s="24">
        <v>3.26</v>
      </c>
      <c r="I46" s="31">
        <v>5.7855163000000003</v>
      </c>
      <c r="J46" s="31"/>
      <c r="K46" s="35"/>
    </row>
    <row r="47" spans="1:11" x14ac:dyDescent="0.3">
      <c r="B47" s="8" t="s">
        <v>3393</v>
      </c>
      <c r="C47" s="57" t="s">
        <v>3394</v>
      </c>
      <c r="D47" s="54" t="s">
        <v>3395</v>
      </c>
      <c r="E47" s="6" t="s">
        <v>186</v>
      </c>
      <c r="F47" s="19">
        <v>200000</v>
      </c>
      <c r="G47" s="24">
        <v>188.64</v>
      </c>
      <c r="H47" s="24">
        <v>1.42</v>
      </c>
      <c r="I47" s="31">
        <v>5.7882406</v>
      </c>
      <c r="J47" s="31"/>
      <c r="K47" s="35"/>
    </row>
    <row r="48" spans="1:11" x14ac:dyDescent="0.3">
      <c r="B48" s="8" t="s">
        <v>3315</v>
      </c>
      <c r="C48" s="57" t="s">
        <v>3316</v>
      </c>
      <c r="D48" s="54" t="s">
        <v>3317</v>
      </c>
      <c r="E48" s="6" t="s">
        <v>186</v>
      </c>
      <c r="F48" s="19">
        <v>55000</v>
      </c>
      <c r="G48" s="24">
        <v>52.65</v>
      </c>
      <c r="H48" s="24">
        <v>0.4</v>
      </c>
      <c r="I48" s="31">
        <v>5.7494237999999998</v>
      </c>
      <c r="J48" s="31"/>
      <c r="K48" s="35"/>
    </row>
    <row r="49" spans="1:11" x14ac:dyDescent="0.3">
      <c r="C49" s="58" t="s">
        <v>175</v>
      </c>
      <c r="D49" s="54"/>
      <c r="E49" s="6"/>
      <c r="F49" s="19"/>
      <c r="G49" s="25">
        <v>2815.53</v>
      </c>
      <c r="H49" s="25">
        <v>21.19</v>
      </c>
      <c r="I49" s="31"/>
      <c r="J49" s="31"/>
      <c r="K49" s="35"/>
    </row>
    <row r="50" spans="1:11" x14ac:dyDescent="0.3">
      <c r="C50" s="57"/>
      <c r="D50" s="54"/>
      <c r="E50" s="6"/>
      <c r="F50" s="19"/>
      <c r="G50" s="24"/>
      <c r="H50" s="24"/>
      <c r="I50" s="31"/>
      <c r="J50" s="31"/>
      <c r="K50" s="35"/>
    </row>
    <row r="51" spans="1:11" x14ac:dyDescent="0.3">
      <c r="A51" s="10"/>
      <c r="B51" s="28"/>
      <c r="C51" s="58" t="s">
        <v>18</v>
      </c>
      <c r="D51" s="54"/>
      <c r="E51" s="6"/>
      <c r="F51" s="19"/>
      <c r="G51" s="24"/>
      <c r="H51" s="24"/>
      <c r="I51" s="31"/>
      <c r="J51" s="31"/>
      <c r="K51" s="35"/>
    </row>
    <row r="52" spans="1:11" x14ac:dyDescent="0.3">
      <c r="A52" s="28"/>
      <c r="B52" s="28"/>
      <c r="C52" s="58" t="s">
        <v>19</v>
      </c>
      <c r="D52" s="54"/>
      <c r="E52" s="6"/>
      <c r="F52" s="19"/>
      <c r="G52" s="24" t="s">
        <v>2</v>
      </c>
      <c r="H52" s="24" t="s">
        <v>2</v>
      </c>
      <c r="I52" s="31"/>
      <c r="J52" s="31"/>
      <c r="K52" s="35"/>
    </row>
    <row r="53" spans="1:11" x14ac:dyDescent="0.3">
      <c r="A53" s="28"/>
      <c r="B53" s="28"/>
      <c r="C53" s="58"/>
      <c r="D53" s="54"/>
      <c r="E53" s="6"/>
      <c r="F53" s="19"/>
      <c r="G53" s="24"/>
      <c r="H53" s="24"/>
      <c r="I53" s="31"/>
      <c r="J53" s="31"/>
      <c r="K53" s="35"/>
    </row>
    <row r="54" spans="1:11" x14ac:dyDescent="0.3">
      <c r="A54" s="28"/>
      <c r="B54" s="28"/>
      <c r="C54" s="58" t="s">
        <v>20</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21</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22</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23</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C62" s="59" t="s">
        <v>24</v>
      </c>
      <c r="D62" s="54"/>
      <c r="E62" s="6"/>
      <c r="F62" s="19"/>
      <c r="G62" s="24"/>
      <c r="H62" s="24"/>
      <c r="I62" s="31"/>
      <c r="J62" s="31"/>
      <c r="K62" s="35"/>
    </row>
    <row r="63" spans="1:11" x14ac:dyDescent="0.3">
      <c r="B63" s="8" t="s">
        <v>187</v>
      </c>
      <c r="C63" s="57" t="s">
        <v>188</v>
      </c>
      <c r="D63" s="54"/>
      <c r="E63" s="6"/>
      <c r="F63" s="19"/>
      <c r="G63" s="24">
        <v>389.84</v>
      </c>
      <c r="H63" s="24">
        <v>2.93</v>
      </c>
      <c r="I63" s="31"/>
      <c r="J63" s="31"/>
      <c r="K63" s="35"/>
    </row>
    <row r="64" spans="1:11" x14ac:dyDescent="0.3">
      <c r="C64" s="58" t="s">
        <v>175</v>
      </c>
      <c r="D64" s="54"/>
      <c r="E64" s="6"/>
      <c r="F64" s="19"/>
      <c r="G64" s="25">
        <v>389.84</v>
      </c>
      <c r="H64" s="25">
        <v>2.93</v>
      </c>
      <c r="I64" s="31"/>
      <c r="J64" s="31"/>
      <c r="K64" s="35"/>
    </row>
    <row r="65" spans="1:54" x14ac:dyDescent="0.3">
      <c r="C65" s="57"/>
      <c r="D65" s="54"/>
      <c r="E65" s="6"/>
      <c r="F65" s="19"/>
      <c r="G65" s="24"/>
      <c r="H65" s="24"/>
      <c r="I65" s="31"/>
      <c r="J65" s="31"/>
      <c r="K65" s="35"/>
    </row>
    <row r="66" spans="1:54" x14ac:dyDescent="0.3">
      <c r="A66" s="10"/>
      <c r="B66" s="28"/>
      <c r="C66" s="58" t="s">
        <v>25</v>
      </c>
      <c r="D66" s="54"/>
      <c r="E66" s="6"/>
      <c r="F66" s="19"/>
      <c r="G66" s="24"/>
      <c r="H66" s="24"/>
      <c r="I66" s="31"/>
      <c r="J66" s="31"/>
      <c r="K66" s="35"/>
    </row>
    <row r="67" spans="1:54" s="2" customFormat="1" ht="13.8" x14ac:dyDescent="0.3">
      <c r="A67" s="28"/>
      <c r="B67" s="28"/>
      <c r="C67" s="57" t="s">
        <v>5128</v>
      </c>
      <c r="D67" s="54"/>
      <c r="E67" s="6"/>
      <c r="F67" s="19"/>
      <c r="G67" s="24" t="s">
        <v>2</v>
      </c>
      <c r="H67" s="24" t="s">
        <v>2</v>
      </c>
      <c r="I67" s="31"/>
      <c r="J67" s="31"/>
      <c r="K67" s="35"/>
      <c r="L67" s="3"/>
      <c r="AI67" s="3"/>
      <c r="AV67" s="3"/>
      <c r="AX67" s="3"/>
      <c r="BB67" s="3"/>
    </row>
    <row r="68" spans="1:54" x14ac:dyDescent="0.3">
      <c r="B68" s="8"/>
      <c r="C68" s="57" t="s">
        <v>189</v>
      </c>
      <c r="D68" s="54"/>
      <c r="E68" s="6"/>
      <c r="F68" s="19"/>
      <c r="G68" s="24">
        <v>322.69</v>
      </c>
      <c r="H68" s="24">
        <v>2.4200000000000004</v>
      </c>
      <c r="I68" s="31"/>
      <c r="J68" s="31"/>
      <c r="K68" s="35"/>
    </row>
    <row r="69" spans="1:54" x14ac:dyDescent="0.3">
      <c r="C69" s="58" t="s">
        <v>175</v>
      </c>
      <c r="D69" s="54"/>
      <c r="E69" s="6"/>
      <c r="F69" s="19"/>
      <c r="G69" s="25">
        <v>322.69</v>
      </c>
      <c r="H69" s="25">
        <v>2.4200000000000004</v>
      </c>
      <c r="I69" s="31"/>
      <c r="J69" s="31"/>
      <c r="K69" s="35"/>
    </row>
    <row r="70" spans="1:54" x14ac:dyDescent="0.3">
      <c r="C70" s="57"/>
      <c r="D70" s="54"/>
      <c r="E70" s="6"/>
      <c r="F70" s="19"/>
      <c r="G70" s="24"/>
      <c r="H70" s="24"/>
      <c r="I70" s="31"/>
      <c r="J70" s="31"/>
      <c r="K70" s="35"/>
    </row>
    <row r="71" spans="1:54" x14ac:dyDescent="0.3">
      <c r="C71" s="60" t="s">
        <v>190</v>
      </c>
      <c r="D71" s="55"/>
      <c r="E71" s="5"/>
      <c r="F71" s="20"/>
      <c r="G71" s="26">
        <v>13293.37</v>
      </c>
      <c r="H71" s="26">
        <v>100</v>
      </c>
      <c r="I71" s="32"/>
      <c r="J71" s="32"/>
      <c r="K71" s="36"/>
    </row>
    <row r="74" spans="1:54" x14ac:dyDescent="0.3">
      <c r="C74" s="1" t="s">
        <v>191</v>
      </c>
    </row>
    <row r="75" spans="1:54" x14ac:dyDescent="0.3">
      <c r="C75" s="37" t="s">
        <v>192</v>
      </c>
      <c r="D75" s="37"/>
      <c r="E75" s="37"/>
      <c r="F75" s="37"/>
      <c r="G75" s="37"/>
      <c r="H75" s="37"/>
      <c r="I75" s="37"/>
      <c r="J75" s="37"/>
      <c r="K75" s="37"/>
    </row>
    <row r="76" spans="1:54" x14ac:dyDescent="0.3">
      <c r="C76" s="2" t="s">
        <v>193</v>
      </c>
    </row>
    <row r="77" spans="1:54" x14ac:dyDescent="0.3">
      <c r="C77" s="2" t="s">
        <v>194</v>
      </c>
    </row>
    <row r="78" spans="1:54" ht="30" customHeight="1" x14ac:dyDescent="0.3">
      <c r="C78" s="82" t="s">
        <v>195</v>
      </c>
      <c r="D78" s="83"/>
      <c r="E78" s="83"/>
      <c r="F78" s="83"/>
      <c r="G78" s="83"/>
      <c r="H78" s="83"/>
      <c r="I78" s="83"/>
      <c r="J78" s="83"/>
      <c r="K78" s="83"/>
    </row>
    <row r="79" spans="1:54" x14ac:dyDescent="0.3">
      <c r="C79" s="2" t="s">
        <v>196</v>
      </c>
    </row>
    <row r="81" spans="3:5" x14ac:dyDescent="0.3">
      <c r="C81" s="1" t="s">
        <v>5237</v>
      </c>
      <c r="E81" s="80" t="s">
        <v>5238</v>
      </c>
    </row>
    <row r="82" spans="3:5" x14ac:dyDescent="0.3">
      <c r="E82" s="2" t="s">
        <v>5244</v>
      </c>
    </row>
  </sheetData>
  <mergeCells count="1">
    <mergeCell ref="C78:K78"/>
  </mergeCells>
  <hyperlinks>
    <hyperlink ref="J2" location="'Index'!A1" display="'Index'!A1" xr:uid="{2DE2DF4E-42C0-42CA-86C4-3743ED5833F6}"/>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9E45C-DA9E-4ECF-B020-44615683045C}">
  <sheetPr codeName="Sheet1"/>
  <dimension ref="A1:IV78"/>
  <sheetViews>
    <sheetView showGridLines="0" zoomScale="90" zoomScaleNormal="90" workbookViewId="0">
      <pane ySplit="6" topLeftCell="A69"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3444</v>
      </c>
      <c r="J2" s="38" t="s">
        <v>4884</v>
      </c>
    </row>
    <row r="3" spans="1:54" ht="16.2" x14ac:dyDescent="0.35">
      <c r="C3" s="1" t="s">
        <v>28</v>
      </c>
      <c r="D3" s="21" t="s">
        <v>3445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3446</v>
      </c>
      <c r="C26" s="57" t="s">
        <v>3447</v>
      </c>
      <c r="D26" s="54" t="s">
        <v>3448</v>
      </c>
      <c r="E26" s="6" t="s">
        <v>186</v>
      </c>
      <c r="F26" s="19">
        <v>6000000</v>
      </c>
      <c r="G26" s="24">
        <v>6008.54</v>
      </c>
      <c r="H26" s="24">
        <v>41.65</v>
      </c>
      <c r="I26" s="31">
        <v>5.8493500000000003</v>
      </c>
      <c r="J26" s="31"/>
      <c r="K26" s="35"/>
    </row>
    <row r="27" spans="1:11" x14ac:dyDescent="0.3">
      <c r="B27" s="8" t="s">
        <v>3449</v>
      </c>
      <c r="C27" s="57" t="s">
        <v>3450</v>
      </c>
      <c r="D27" s="54" t="s">
        <v>3451</v>
      </c>
      <c r="E27" s="6" t="s">
        <v>186</v>
      </c>
      <c r="F27" s="19">
        <v>3947900</v>
      </c>
      <c r="G27" s="24">
        <v>3953.6</v>
      </c>
      <c r="H27" s="24">
        <v>27.41</v>
      </c>
      <c r="I27" s="31">
        <v>5.8150000000000004</v>
      </c>
      <c r="J27" s="31"/>
      <c r="K27" s="35"/>
    </row>
    <row r="28" spans="1:11" x14ac:dyDescent="0.3">
      <c r="C28" s="58" t="s">
        <v>175</v>
      </c>
      <c r="D28" s="54"/>
      <c r="E28" s="6"/>
      <c r="F28" s="19"/>
      <c r="G28" s="25">
        <v>9962.14</v>
      </c>
      <c r="H28" s="25">
        <v>69.06</v>
      </c>
      <c r="I28" s="31"/>
      <c r="J28" s="31"/>
      <c r="K28" s="35"/>
    </row>
    <row r="29" spans="1:11" x14ac:dyDescent="0.3">
      <c r="C29" s="57"/>
      <c r="D29" s="54"/>
      <c r="E29" s="6"/>
      <c r="F29" s="19"/>
      <c r="G29" s="24"/>
      <c r="H29" s="24"/>
      <c r="I29" s="31"/>
      <c r="J29" s="31"/>
      <c r="K29" s="35"/>
    </row>
    <row r="30" spans="1:11" x14ac:dyDescent="0.3">
      <c r="A30" s="10"/>
      <c r="B30" s="28"/>
      <c r="C30" s="58" t="s">
        <v>11</v>
      </c>
      <c r="D30" s="54"/>
      <c r="E30" s="6"/>
      <c r="F30" s="19"/>
      <c r="G30" s="24"/>
      <c r="H30" s="24"/>
      <c r="I30" s="31"/>
      <c r="J30" s="31"/>
      <c r="K30" s="35"/>
    </row>
    <row r="31" spans="1:11" x14ac:dyDescent="0.3">
      <c r="A31" s="28"/>
      <c r="B31" s="28"/>
      <c r="C31" s="58" t="s">
        <v>13</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14</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15</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16</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C39" s="59" t="s">
        <v>17</v>
      </c>
      <c r="D39" s="54"/>
      <c r="E39" s="6"/>
      <c r="F39" s="19"/>
      <c r="G39" s="24"/>
      <c r="H39" s="24"/>
      <c r="I39" s="31"/>
      <c r="J39" s="31"/>
      <c r="K39" s="35"/>
    </row>
    <row r="40" spans="1:11" x14ac:dyDescent="0.3">
      <c r="B40" s="8" t="s">
        <v>3452</v>
      </c>
      <c r="C40" s="57" t="s">
        <v>3453</v>
      </c>
      <c r="D40" s="54" t="s">
        <v>3454</v>
      </c>
      <c r="E40" s="6" t="s">
        <v>186</v>
      </c>
      <c r="F40" s="19">
        <v>1000000</v>
      </c>
      <c r="G40" s="24">
        <v>997.5</v>
      </c>
      <c r="H40" s="24">
        <v>6.91</v>
      </c>
      <c r="I40" s="31">
        <v>5.7256999999999998</v>
      </c>
      <c r="J40" s="31"/>
      <c r="K40" s="35"/>
    </row>
    <row r="41" spans="1:11" x14ac:dyDescent="0.3">
      <c r="B41" s="8" t="s">
        <v>3368</v>
      </c>
      <c r="C41" s="57" t="s">
        <v>3369</v>
      </c>
      <c r="D41" s="54" t="s">
        <v>3370</v>
      </c>
      <c r="E41" s="6" t="s">
        <v>186</v>
      </c>
      <c r="F41" s="19">
        <v>637500</v>
      </c>
      <c r="G41" s="24">
        <v>636.4</v>
      </c>
      <c r="H41" s="24">
        <v>4.41</v>
      </c>
      <c r="I41" s="31">
        <v>5.73515</v>
      </c>
      <c r="J41" s="31"/>
      <c r="K41" s="35"/>
    </row>
    <row r="42" spans="1:11" x14ac:dyDescent="0.3">
      <c r="B42" s="8" t="s">
        <v>3455</v>
      </c>
      <c r="C42" s="57" t="s">
        <v>3456</v>
      </c>
      <c r="D42" s="54" t="s">
        <v>3457</v>
      </c>
      <c r="E42" s="6" t="s">
        <v>186</v>
      </c>
      <c r="F42" s="19">
        <v>500000</v>
      </c>
      <c r="G42" s="24">
        <v>498.9</v>
      </c>
      <c r="H42" s="24">
        <v>3.46</v>
      </c>
      <c r="I42" s="31">
        <v>5.7294999999999998</v>
      </c>
      <c r="J42" s="31"/>
      <c r="K42" s="35"/>
    </row>
    <row r="43" spans="1:11" x14ac:dyDescent="0.3">
      <c r="B43" s="8" t="s">
        <v>3359</v>
      </c>
      <c r="C43" s="57" t="s">
        <v>3360</v>
      </c>
      <c r="D43" s="54" t="s">
        <v>3361</v>
      </c>
      <c r="E43" s="6" t="s">
        <v>186</v>
      </c>
      <c r="F43" s="19">
        <v>425000</v>
      </c>
      <c r="G43" s="24">
        <v>424</v>
      </c>
      <c r="H43" s="24">
        <v>2.94</v>
      </c>
      <c r="I43" s="31">
        <v>5.7275999999999998</v>
      </c>
      <c r="J43" s="31"/>
      <c r="K43" s="35"/>
    </row>
    <row r="44" spans="1:11" x14ac:dyDescent="0.3">
      <c r="B44" s="8" t="s">
        <v>3365</v>
      </c>
      <c r="C44" s="57" t="s">
        <v>3366</v>
      </c>
      <c r="D44" s="54" t="s">
        <v>3367</v>
      </c>
      <c r="E44" s="6" t="s">
        <v>186</v>
      </c>
      <c r="F44" s="19">
        <v>213000</v>
      </c>
      <c r="G44" s="24">
        <v>212.4</v>
      </c>
      <c r="H44" s="24">
        <v>1.47</v>
      </c>
      <c r="I44" s="31">
        <v>5.7218999999999998</v>
      </c>
      <c r="J44" s="31"/>
      <c r="K44" s="35"/>
    </row>
    <row r="45" spans="1:11" x14ac:dyDescent="0.3">
      <c r="C45" s="58" t="s">
        <v>175</v>
      </c>
      <c r="D45" s="54"/>
      <c r="E45" s="6"/>
      <c r="F45" s="19"/>
      <c r="G45" s="25">
        <v>2769.2</v>
      </c>
      <c r="H45" s="25">
        <v>19.190000000000001</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187</v>
      </c>
      <c r="C59" s="57" t="s">
        <v>188</v>
      </c>
      <c r="D59" s="54"/>
      <c r="E59" s="6"/>
      <c r="F59" s="19"/>
      <c r="G59" s="24">
        <v>1327.76</v>
      </c>
      <c r="H59" s="24">
        <v>9.1999999999999993</v>
      </c>
      <c r="I59" s="31"/>
      <c r="J59" s="31"/>
      <c r="K59" s="35"/>
    </row>
    <row r="60" spans="1:54" x14ac:dyDescent="0.3">
      <c r="C60" s="58" t="s">
        <v>175</v>
      </c>
      <c r="D60" s="54"/>
      <c r="E60" s="6"/>
      <c r="F60" s="19"/>
      <c r="G60" s="25">
        <v>1327.76</v>
      </c>
      <c r="H60" s="25">
        <v>9.1999999999999993</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5128</v>
      </c>
      <c r="D63" s="54"/>
      <c r="E63" s="6"/>
      <c r="F63" s="19"/>
      <c r="G63" s="24" t="s">
        <v>2</v>
      </c>
      <c r="H63" s="24" t="s">
        <v>2</v>
      </c>
      <c r="I63" s="31"/>
      <c r="J63" s="31"/>
      <c r="K63" s="35"/>
      <c r="L63" s="3"/>
      <c r="AI63" s="3"/>
      <c r="AV63" s="3"/>
      <c r="AX63" s="3"/>
      <c r="BB63" s="3"/>
    </row>
    <row r="64" spans="1:54" x14ac:dyDescent="0.3">
      <c r="B64" s="8"/>
      <c r="C64" s="57" t="s">
        <v>189</v>
      </c>
      <c r="D64" s="54"/>
      <c r="E64" s="6"/>
      <c r="F64" s="19"/>
      <c r="G64" s="24">
        <v>366.51</v>
      </c>
      <c r="H64" s="24">
        <v>2.5499999999999998</v>
      </c>
      <c r="I64" s="31"/>
      <c r="J64" s="31"/>
      <c r="K64" s="35"/>
    </row>
    <row r="65" spans="3:11" x14ac:dyDescent="0.3">
      <c r="C65" s="58" t="s">
        <v>175</v>
      </c>
      <c r="D65" s="54"/>
      <c r="E65" s="6"/>
      <c r="F65" s="19"/>
      <c r="G65" s="25">
        <v>366.51</v>
      </c>
      <c r="H65" s="25">
        <v>2.5499999999999998</v>
      </c>
      <c r="I65" s="31"/>
      <c r="J65" s="31"/>
      <c r="K65" s="35"/>
    </row>
    <row r="66" spans="3:11" x14ac:dyDescent="0.3">
      <c r="C66" s="57"/>
      <c r="D66" s="54"/>
      <c r="E66" s="6"/>
      <c r="F66" s="19"/>
      <c r="G66" s="24"/>
      <c r="H66" s="24"/>
      <c r="I66" s="31"/>
      <c r="J66" s="31"/>
      <c r="K66" s="35"/>
    </row>
    <row r="67" spans="3:11" x14ac:dyDescent="0.3">
      <c r="C67" s="60" t="s">
        <v>190</v>
      </c>
      <c r="D67" s="55"/>
      <c r="E67" s="5"/>
      <c r="F67" s="20"/>
      <c r="G67" s="26">
        <v>14425.61</v>
      </c>
      <c r="H67" s="26">
        <v>100</v>
      </c>
      <c r="I67" s="32"/>
      <c r="J67" s="32"/>
      <c r="K67" s="36"/>
    </row>
    <row r="70" spans="3:11" x14ac:dyDescent="0.3">
      <c r="C70" s="1" t="s">
        <v>191</v>
      </c>
    </row>
    <row r="71" spans="3:11" x14ac:dyDescent="0.3">
      <c r="C71" s="37" t="s">
        <v>192</v>
      </c>
      <c r="D71" s="37"/>
      <c r="E71" s="37"/>
      <c r="F71" s="37"/>
      <c r="G71" s="37"/>
      <c r="H71" s="37"/>
      <c r="I71" s="37"/>
      <c r="J71" s="37"/>
      <c r="K71" s="37"/>
    </row>
    <row r="72" spans="3:11" x14ac:dyDescent="0.3">
      <c r="C72" s="2" t="s">
        <v>193</v>
      </c>
    </row>
    <row r="73" spans="3:11" x14ac:dyDescent="0.3">
      <c r="C73" s="2" t="s">
        <v>194</v>
      </c>
    </row>
    <row r="74" spans="3:11" ht="30" customHeight="1" x14ac:dyDescent="0.3">
      <c r="C74" s="82" t="s">
        <v>195</v>
      </c>
      <c r="D74" s="83"/>
      <c r="E74" s="83"/>
      <c r="F74" s="83"/>
      <c r="G74" s="83"/>
      <c r="H74" s="83"/>
      <c r="I74" s="83"/>
      <c r="J74" s="83"/>
      <c r="K74" s="83"/>
    </row>
    <row r="75" spans="3:11" x14ac:dyDescent="0.3">
      <c r="C75" s="2" t="s">
        <v>196</v>
      </c>
    </row>
    <row r="77" spans="3:11" x14ac:dyDescent="0.3">
      <c r="C77" s="1" t="s">
        <v>5237</v>
      </c>
      <c r="E77" s="80" t="s">
        <v>5238</v>
      </c>
    </row>
    <row r="78" spans="3:11" x14ac:dyDescent="0.3">
      <c r="E78" s="2" t="s">
        <v>5286</v>
      </c>
    </row>
  </sheetData>
  <mergeCells count="1">
    <mergeCell ref="C74:K74"/>
  </mergeCells>
  <hyperlinks>
    <hyperlink ref="J2" location="'Index'!A1" display="'Index'!A1" xr:uid="{9BBD68F6-5557-4642-B73A-7EFE708B243E}"/>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8E892-3017-44EA-81C9-FC7873A55799}">
  <sheetPr codeName="Sheet1"/>
  <dimension ref="A1:IV78"/>
  <sheetViews>
    <sheetView showGridLines="0" zoomScale="90" zoomScaleNormal="90" workbookViewId="0">
      <pane ySplit="6" topLeftCell="A69"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3458</v>
      </c>
      <c r="J2" s="38" t="s">
        <v>4884</v>
      </c>
    </row>
    <row r="3" spans="1:54" ht="16.2" x14ac:dyDescent="0.35">
      <c r="C3" s="1" t="s">
        <v>28</v>
      </c>
      <c r="D3" s="21" t="s">
        <v>3459</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3460</v>
      </c>
      <c r="C26" s="57" t="s">
        <v>3461</v>
      </c>
      <c r="D26" s="54" t="s">
        <v>3462</v>
      </c>
      <c r="E26" s="6" t="s">
        <v>186</v>
      </c>
      <c r="F26" s="19">
        <v>2000000</v>
      </c>
      <c r="G26" s="24">
        <v>2007.74</v>
      </c>
      <c r="H26" s="24">
        <v>43.03</v>
      </c>
      <c r="I26" s="31">
        <v>5.8048500000000001</v>
      </c>
      <c r="J26" s="31"/>
      <c r="K26" s="35"/>
    </row>
    <row r="27" spans="1:11" x14ac:dyDescent="0.3">
      <c r="B27" s="8" t="s">
        <v>3306</v>
      </c>
      <c r="C27" s="57" t="s">
        <v>3307</v>
      </c>
      <c r="D27" s="54" t="s">
        <v>3308</v>
      </c>
      <c r="E27" s="6" t="s">
        <v>186</v>
      </c>
      <c r="F27" s="19">
        <v>450000</v>
      </c>
      <c r="G27" s="24">
        <v>451.73</v>
      </c>
      <c r="H27" s="24">
        <v>9.68</v>
      </c>
      <c r="I27" s="31">
        <v>5.8243</v>
      </c>
      <c r="J27" s="31"/>
      <c r="K27" s="35"/>
    </row>
    <row r="28" spans="1:11" x14ac:dyDescent="0.3">
      <c r="C28" s="58" t="s">
        <v>175</v>
      </c>
      <c r="D28" s="54"/>
      <c r="E28" s="6"/>
      <c r="F28" s="19"/>
      <c r="G28" s="25">
        <v>2459.4699999999998</v>
      </c>
      <c r="H28" s="25">
        <v>52.71</v>
      </c>
      <c r="I28" s="31"/>
      <c r="J28" s="31"/>
      <c r="K28" s="35"/>
    </row>
    <row r="29" spans="1:11" x14ac:dyDescent="0.3">
      <c r="C29" s="57"/>
      <c r="D29" s="54"/>
      <c r="E29" s="6"/>
      <c r="F29" s="19"/>
      <c r="G29" s="24"/>
      <c r="H29" s="24"/>
      <c r="I29" s="31"/>
      <c r="J29" s="31"/>
      <c r="K29" s="35"/>
    </row>
    <row r="30" spans="1:11" x14ac:dyDescent="0.3">
      <c r="A30" s="10"/>
      <c r="B30" s="28"/>
      <c r="C30" s="58" t="s">
        <v>11</v>
      </c>
      <c r="D30" s="54"/>
      <c r="E30" s="6"/>
      <c r="F30" s="19"/>
      <c r="G30" s="24"/>
      <c r="H30" s="24"/>
      <c r="I30" s="31"/>
      <c r="J30" s="31"/>
      <c r="K30" s="35"/>
    </row>
    <row r="31" spans="1:11" x14ac:dyDescent="0.3">
      <c r="A31" s="28"/>
      <c r="B31" s="28"/>
      <c r="C31" s="58" t="s">
        <v>13</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14</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15</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16</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C39" s="59" t="s">
        <v>17</v>
      </c>
      <c r="D39" s="54"/>
      <c r="E39" s="6"/>
      <c r="F39" s="19"/>
      <c r="G39" s="24"/>
      <c r="H39" s="24"/>
      <c r="I39" s="31"/>
      <c r="J39" s="31"/>
      <c r="K39" s="35"/>
    </row>
    <row r="40" spans="1:11" x14ac:dyDescent="0.3">
      <c r="B40" s="8" t="s">
        <v>3452</v>
      </c>
      <c r="C40" s="57" t="s">
        <v>3453</v>
      </c>
      <c r="D40" s="54" t="s">
        <v>3454</v>
      </c>
      <c r="E40" s="6" t="s">
        <v>186</v>
      </c>
      <c r="F40" s="19">
        <v>500000</v>
      </c>
      <c r="G40" s="24">
        <v>498.75</v>
      </c>
      <c r="H40" s="24">
        <v>10.69</v>
      </c>
      <c r="I40" s="31">
        <v>5.7256999999999998</v>
      </c>
      <c r="J40" s="31"/>
      <c r="K40" s="35"/>
    </row>
    <row r="41" spans="1:11" x14ac:dyDescent="0.3">
      <c r="B41" s="8" t="s">
        <v>3359</v>
      </c>
      <c r="C41" s="57" t="s">
        <v>3360</v>
      </c>
      <c r="D41" s="54" t="s">
        <v>3361</v>
      </c>
      <c r="E41" s="6" t="s">
        <v>186</v>
      </c>
      <c r="F41" s="19">
        <v>165000</v>
      </c>
      <c r="G41" s="24">
        <v>164.61</v>
      </c>
      <c r="H41" s="24">
        <v>3.53</v>
      </c>
      <c r="I41" s="31">
        <v>5.7275999999999998</v>
      </c>
      <c r="J41" s="31"/>
      <c r="K41" s="35"/>
    </row>
    <row r="42" spans="1:11" x14ac:dyDescent="0.3">
      <c r="B42" s="8" t="s">
        <v>3455</v>
      </c>
      <c r="C42" s="57" t="s">
        <v>3456</v>
      </c>
      <c r="D42" s="54" t="s">
        <v>3457</v>
      </c>
      <c r="E42" s="6" t="s">
        <v>186</v>
      </c>
      <c r="F42" s="19">
        <v>120000</v>
      </c>
      <c r="G42" s="24">
        <v>119.74</v>
      </c>
      <c r="H42" s="24">
        <v>2.57</v>
      </c>
      <c r="I42" s="31">
        <v>5.7294999999999998</v>
      </c>
      <c r="J42" s="31"/>
      <c r="K42" s="35"/>
    </row>
    <row r="43" spans="1:11" x14ac:dyDescent="0.3">
      <c r="B43" s="8" t="s">
        <v>3365</v>
      </c>
      <c r="C43" s="57" t="s">
        <v>3366</v>
      </c>
      <c r="D43" s="54" t="s">
        <v>3367</v>
      </c>
      <c r="E43" s="6" t="s">
        <v>186</v>
      </c>
      <c r="F43" s="19">
        <v>115000</v>
      </c>
      <c r="G43" s="24">
        <v>114.68</v>
      </c>
      <c r="H43" s="24">
        <v>2.46</v>
      </c>
      <c r="I43" s="31">
        <v>5.7218999999999998</v>
      </c>
      <c r="J43" s="31"/>
      <c r="K43" s="35"/>
    </row>
    <row r="44" spans="1:11" x14ac:dyDescent="0.3">
      <c r="B44" s="8" t="s">
        <v>3368</v>
      </c>
      <c r="C44" s="57" t="s">
        <v>3369</v>
      </c>
      <c r="D44" s="54" t="s">
        <v>3370</v>
      </c>
      <c r="E44" s="6" t="s">
        <v>186</v>
      </c>
      <c r="F44" s="19">
        <v>100000</v>
      </c>
      <c r="G44" s="24">
        <v>99.83</v>
      </c>
      <c r="H44" s="24">
        <v>2.14</v>
      </c>
      <c r="I44" s="31">
        <v>5.73515</v>
      </c>
      <c r="J44" s="31"/>
      <c r="K44" s="35"/>
    </row>
    <row r="45" spans="1:11" x14ac:dyDescent="0.3">
      <c r="C45" s="58" t="s">
        <v>175</v>
      </c>
      <c r="D45" s="54"/>
      <c r="E45" s="6"/>
      <c r="F45" s="19"/>
      <c r="G45" s="25">
        <v>997.61</v>
      </c>
      <c r="H45" s="25">
        <v>21.39</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187</v>
      </c>
      <c r="C59" s="57" t="s">
        <v>188</v>
      </c>
      <c r="D59" s="54"/>
      <c r="E59" s="6"/>
      <c r="F59" s="19"/>
      <c r="G59" s="24">
        <v>1128.6400000000001</v>
      </c>
      <c r="H59" s="24">
        <v>24.19</v>
      </c>
      <c r="I59" s="31"/>
      <c r="J59" s="31"/>
      <c r="K59" s="35"/>
    </row>
    <row r="60" spans="1:54" x14ac:dyDescent="0.3">
      <c r="C60" s="58" t="s">
        <v>175</v>
      </c>
      <c r="D60" s="54"/>
      <c r="E60" s="6"/>
      <c r="F60" s="19"/>
      <c r="G60" s="25">
        <v>1128.6400000000001</v>
      </c>
      <c r="H60" s="25">
        <v>24.19</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5128</v>
      </c>
      <c r="D63" s="54"/>
      <c r="E63" s="6"/>
      <c r="F63" s="19"/>
      <c r="G63" s="24" t="s">
        <v>2</v>
      </c>
      <c r="H63" s="24" t="s">
        <v>2</v>
      </c>
      <c r="I63" s="31"/>
      <c r="J63" s="31"/>
      <c r="K63" s="35"/>
      <c r="L63" s="3"/>
      <c r="AI63" s="3"/>
      <c r="AV63" s="3"/>
      <c r="AX63" s="3"/>
      <c r="BB63" s="3"/>
    </row>
    <row r="64" spans="1:54" x14ac:dyDescent="0.3">
      <c r="B64" s="8"/>
      <c r="C64" s="57" t="s">
        <v>189</v>
      </c>
      <c r="D64" s="54"/>
      <c r="E64" s="6"/>
      <c r="F64" s="19"/>
      <c r="G64" s="24">
        <v>80.12</v>
      </c>
      <c r="H64" s="24">
        <v>1.71</v>
      </c>
      <c r="I64" s="31"/>
      <c r="J64" s="31"/>
      <c r="K64" s="35"/>
    </row>
    <row r="65" spans="3:11" x14ac:dyDescent="0.3">
      <c r="C65" s="58" t="s">
        <v>175</v>
      </c>
      <c r="D65" s="54"/>
      <c r="E65" s="6"/>
      <c r="F65" s="19"/>
      <c r="G65" s="25">
        <v>80.12</v>
      </c>
      <c r="H65" s="25">
        <v>1.71</v>
      </c>
      <c r="I65" s="31"/>
      <c r="J65" s="31"/>
      <c r="K65" s="35"/>
    </row>
    <row r="66" spans="3:11" x14ac:dyDescent="0.3">
      <c r="C66" s="57"/>
      <c r="D66" s="54"/>
      <c r="E66" s="6"/>
      <c r="F66" s="19"/>
      <c r="G66" s="24"/>
      <c r="H66" s="24"/>
      <c r="I66" s="31"/>
      <c r="J66" s="31"/>
      <c r="K66" s="35"/>
    </row>
    <row r="67" spans="3:11" x14ac:dyDescent="0.3">
      <c r="C67" s="60" t="s">
        <v>190</v>
      </c>
      <c r="D67" s="55"/>
      <c r="E67" s="5"/>
      <c r="F67" s="20"/>
      <c r="G67" s="26">
        <v>4665.84</v>
      </c>
      <c r="H67" s="26">
        <v>99.999999999999986</v>
      </c>
      <c r="I67" s="32"/>
      <c r="J67" s="32"/>
      <c r="K67" s="36"/>
    </row>
    <row r="70" spans="3:11" x14ac:dyDescent="0.3">
      <c r="C70" s="1" t="s">
        <v>191</v>
      </c>
    </row>
    <row r="71" spans="3:11" x14ac:dyDescent="0.3">
      <c r="C71" s="37" t="s">
        <v>192</v>
      </c>
      <c r="D71" s="37"/>
      <c r="E71" s="37"/>
      <c r="F71" s="37"/>
      <c r="G71" s="37"/>
      <c r="H71" s="37"/>
      <c r="I71" s="37"/>
      <c r="J71" s="37"/>
      <c r="K71" s="37"/>
    </row>
    <row r="72" spans="3:11" x14ac:dyDescent="0.3">
      <c r="C72" s="2" t="s">
        <v>193</v>
      </c>
    </row>
    <row r="73" spans="3:11" x14ac:dyDescent="0.3">
      <c r="C73" s="2" t="s">
        <v>194</v>
      </c>
    </row>
    <row r="74" spans="3:11" ht="30" customHeight="1" x14ac:dyDescent="0.3">
      <c r="C74" s="82" t="s">
        <v>195</v>
      </c>
      <c r="D74" s="83"/>
      <c r="E74" s="83"/>
      <c r="F74" s="83"/>
      <c r="G74" s="83"/>
      <c r="H74" s="83"/>
      <c r="I74" s="83"/>
      <c r="J74" s="83"/>
      <c r="K74" s="83"/>
    </row>
    <row r="75" spans="3:11" x14ac:dyDescent="0.3">
      <c r="C75" s="2" t="s">
        <v>196</v>
      </c>
    </row>
    <row r="77" spans="3:11" x14ac:dyDescent="0.3">
      <c r="C77" s="1" t="s">
        <v>5237</v>
      </c>
      <c r="E77" s="80" t="s">
        <v>5238</v>
      </c>
    </row>
    <row r="78" spans="3:11" x14ac:dyDescent="0.3">
      <c r="E78" s="2" t="s">
        <v>5286</v>
      </c>
    </row>
  </sheetData>
  <mergeCells count="1">
    <mergeCell ref="C74:K74"/>
  </mergeCells>
  <hyperlinks>
    <hyperlink ref="J2" location="'Index'!A1" display="'Index'!A1" xr:uid="{6E2D350D-3898-4CF8-BDFB-6FEFF2E3C84E}"/>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75B57-A719-4528-BB11-C0B0CCCBE599}">
  <sheetPr codeName="Sheet1"/>
  <dimension ref="A1:IV275"/>
  <sheetViews>
    <sheetView showGridLines="0" zoomScale="90" zoomScaleNormal="90" workbookViewId="0">
      <pane ySplit="6" topLeftCell="A26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3463</v>
      </c>
      <c r="J2" s="38" t="s">
        <v>4884</v>
      </c>
    </row>
    <row r="3" spans="1:54" ht="16.2" x14ac:dyDescent="0.35">
      <c r="C3" s="1" t="s">
        <v>28</v>
      </c>
      <c r="D3" s="21" t="s">
        <v>3464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64</v>
      </c>
      <c r="C10" s="57" t="s">
        <v>65</v>
      </c>
      <c r="D10" s="54" t="s">
        <v>66</v>
      </c>
      <c r="E10" s="6" t="s">
        <v>67</v>
      </c>
      <c r="F10" s="19">
        <v>14685042</v>
      </c>
      <c r="G10" s="24">
        <v>208659.76</v>
      </c>
      <c r="H10" s="24">
        <v>5.87</v>
      </c>
      <c r="I10" s="31"/>
      <c r="J10" s="31"/>
      <c r="K10" s="35"/>
    </row>
    <row r="11" spans="1:54" x14ac:dyDescent="0.3">
      <c r="B11" s="8" t="s">
        <v>40</v>
      </c>
      <c r="C11" s="57" t="s">
        <v>41</v>
      </c>
      <c r="D11" s="54" t="s">
        <v>42</v>
      </c>
      <c r="E11" s="6" t="s">
        <v>43</v>
      </c>
      <c r="F11" s="19">
        <v>9823677</v>
      </c>
      <c r="G11" s="24">
        <v>191060.69</v>
      </c>
      <c r="H11" s="24">
        <v>5.37</v>
      </c>
      <c r="I11" s="31"/>
      <c r="J11" s="31"/>
      <c r="K11" s="35"/>
    </row>
    <row r="12" spans="1:54" x14ac:dyDescent="0.3">
      <c r="B12" s="8" t="s">
        <v>408</v>
      </c>
      <c r="C12" s="57" t="s">
        <v>409</v>
      </c>
      <c r="D12" s="54" t="s">
        <v>410</v>
      </c>
      <c r="E12" s="6" t="s">
        <v>347</v>
      </c>
      <c r="F12" s="19">
        <v>55999268</v>
      </c>
      <c r="G12" s="24">
        <v>106286.61</v>
      </c>
      <c r="H12" s="24">
        <v>2.99</v>
      </c>
      <c r="I12" s="31"/>
      <c r="J12" s="31"/>
      <c r="K12" s="35"/>
    </row>
    <row r="13" spans="1:54" x14ac:dyDescent="0.3">
      <c r="B13" s="8" t="s">
        <v>309</v>
      </c>
      <c r="C13" s="57" t="s">
        <v>310</v>
      </c>
      <c r="D13" s="54" t="s">
        <v>311</v>
      </c>
      <c r="E13" s="6" t="s">
        <v>197</v>
      </c>
      <c r="F13" s="19">
        <v>56002730</v>
      </c>
      <c r="G13" s="24">
        <v>90175.6</v>
      </c>
      <c r="H13" s="24">
        <v>2.54</v>
      </c>
      <c r="I13" s="31"/>
      <c r="J13" s="31"/>
      <c r="K13" s="35"/>
    </row>
    <row r="14" spans="1:54" x14ac:dyDescent="0.3">
      <c r="B14" s="8" t="s">
        <v>329</v>
      </c>
      <c r="C14" s="57" t="s">
        <v>330</v>
      </c>
      <c r="D14" s="54" t="s">
        <v>331</v>
      </c>
      <c r="E14" s="6" t="s">
        <v>240</v>
      </c>
      <c r="F14" s="19">
        <v>4641825</v>
      </c>
      <c r="G14" s="24">
        <v>86161.56</v>
      </c>
      <c r="H14" s="24">
        <v>2.42</v>
      </c>
      <c r="I14" s="31"/>
      <c r="J14" s="31"/>
      <c r="K14" s="35"/>
    </row>
    <row r="15" spans="1:54" x14ac:dyDescent="0.3">
      <c r="B15" s="8" t="s">
        <v>384</v>
      </c>
      <c r="C15" s="57" t="s">
        <v>385</v>
      </c>
      <c r="D15" s="54" t="s">
        <v>386</v>
      </c>
      <c r="E15" s="6" t="s">
        <v>100</v>
      </c>
      <c r="F15" s="19">
        <v>19604213</v>
      </c>
      <c r="G15" s="24">
        <v>81955.41</v>
      </c>
      <c r="H15" s="24">
        <v>2.2999999999999998</v>
      </c>
      <c r="I15" s="31"/>
      <c r="J15" s="31"/>
      <c r="K15" s="35"/>
    </row>
    <row r="16" spans="1:54" x14ac:dyDescent="0.3">
      <c r="B16" s="8" t="s">
        <v>54</v>
      </c>
      <c r="C16" s="57" t="s">
        <v>55</v>
      </c>
      <c r="D16" s="54" t="s">
        <v>56</v>
      </c>
      <c r="E16" s="6" t="s">
        <v>57</v>
      </c>
      <c r="F16" s="19">
        <v>1942250</v>
      </c>
      <c r="G16" s="24">
        <v>71379.63</v>
      </c>
      <c r="H16" s="24">
        <v>2.0099999999999998</v>
      </c>
      <c r="I16" s="31"/>
      <c r="J16" s="31"/>
      <c r="K16" s="35"/>
    </row>
    <row r="17" spans="2:11" x14ac:dyDescent="0.3">
      <c r="B17" s="8" t="s">
        <v>51</v>
      </c>
      <c r="C17" s="57" t="s">
        <v>52</v>
      </c>
      <c r="D17" s="54" t="s">
        <v>53</v>
      </c>
      <c r="E17" s="6" t="s">
        <v>43</v>
      </c>
      <c r="F17" s="19">
        <v>5950362</v>
      </c>
      <c r="G17" s="24">
        <v>70940.22</v>
      </c>
      <c r="H17" s="24">
        <v>1.99</v>
      </c>
      <c r="I17" s="31"/>
      <c r="J17" s="31"/>
      <c r="K17" s="35"/>
    </row>
    <row r="18" spans="2:11" x14ac:dyDescent="0.3">
      <c r="B18" s="8" t="s">
        <v>848</v>
      </c>
      <c r="C18" s="57" t="s">
        <v>849</v>
      </c>
      <c r="D18" s="54" t="s">
        <v>850</v>
      </c>
      <c r="E18" s="6" t="s">
        <v>50</v>
      </c>
      <c r="F18" s="19">
        <v>4319651</v>
      </c>
      <c r="G18" s="24">
        <v>70695.41</v>
      </c>
      <c r="H18" s="24">
        <v>1.99</v>
      </c>
      <c r="I18" s="31"/>
      <c r="J18" s="31"/>
      <c r="K18" s="35"/>
    </row>
    <row r="19" spans="2:11" x14ac:dyDescent="0.3">
      <c r="B19" s="8" t="s">
        <v>399</v>
      </c>
      <c r="C19" s="57" t="s">
        <v>400</v>
      </c>
      <c r="D19" s="54" t="s">
        <v>401</v>
      </c>
      <c r="E19" s="6" t="s">
        <v>71</v>
      </c>
      <c r="F19" s="19">
        <v>9314596</v>
      </c>
      <c r="G19" s="24">
        <v>67018.52</v>
      </c>
      <c r="H19" s="24">
        <v>1.88</v>
      </c>
      <c r="I19" s="31"/>
      <c r="J19" s="31"/>
      <c r="K19" s="35"/>
    </row>
    <row r="20" spans="2:11" x14ac:dyDescent="0.3">
      <c r="B20" s="8" t="s">
        <v>300</v>
      </c>
      <c r="C20" s="57" t="s">
        <v>301</v>
      </c>
      <c r="D20" s="54" t="s">
        <v>302</v>
      </c>
      <c r="E20" s="6" t="s">
        <v>43</v>
      </c>
      <c r="F20" s="19">
        <v>26646950</v>
      </c>
      <c r="G20" s="24">
        <v>66497.460000000006</v>
      </c>
      <c r="H20" s="24">
        <v>1.87</v>
      </c>
      <c r="I20" s="31"/>
      <c r="J20" s="31"/>
      <c r="K20" s="35"/>
    </row>
    <row r="21" spans="2:11" x14ac:dyDescent="0.3">
      <c r="B21" s="8" t="s">
        <v>396</v>
      </c>
      <c r="C21" s="57" t="s">
        <v>397</v>
      </c>
      <c r="D21" s="54" t="s">
        <v>398</v>
      </c>
      <c r="E21" s="6" t="s">
        <v>50</v>
      </c>
      <c r="F21" s="19">
        <v>4186487</v>
      </c>
      <c r="G21" s="24">
        <v>65891.12</v>
      </c>
      <c r="H21" s="24">
        <v>1.85</v>
      </c>
      <c r="I21" s="31"/>
      <c r="J21" s="31"/>
      <c r="K21" s="35"/>
    </row>
    <row r="22" spans="2:11" x14ac:dyDescent="0.3">
      <c r="B22" s="8" t="s">
        <v>393</v>
      </c>
      <c r="C22" s="57" t="s">
        <v>394</v>
      </c>
      <c r="D22" s="54" t="s">
        <v>395</v>
      </c>
      <c r="E22" s="6" t="s">
        <v>71</v>
      </c>
      <c r="F22" s="19">
        <v>2058859</v>
      </c>
      <c r="G22" s="24">
        <v>61288.11</v>
      </c>
      <c r="H22" s="24">
        <v>1.72</v>
      </c>
      <c r="I22" s="31"/>
      <c r="J22" s="31"/>
      <c r="K22" s="35"/>
    </row>
    <row r="23" spans="2:11" x14ac:dyDescent="0.3">
      <c r="B23" s="8" t="s">
        <v>291</v>
      </c>
      <c r="C23" s="57" t="s">
        <v>292</v>
      </c>
      <c r="D23" s="54" t="s">
        <v>293</v>
      </c>
      <c r="E23" s="6" t="s">
        <v>43</v>
      </c>
      <c r="F23" s="19">
        <v>55770108</v>
      </c>
      <c r="G23" s="24">
        <v>59015.93</v>
      </c>
      <c r="H23" s="24">
        <v>1.66</v>
      </c>
      <c r="I23" s="31"/>
      <c r="J23" s="31"/>
      <c r="K23" s="35"/>
    </row>
    <row r="24" spans="2:11" x14ac:dyDescent="0.3">
      <c r="B24" s="8" t="s">
        <v>228</v>
      </c>
      <c r="C24" s="57" t="s">
        <v>229</v>
      </c>
      <c r="D24" s="54" t="s">
        <v>230</v>
      </c>
      <c r="E24" s="6" t="s">
        <v>119</v>
      </c>
      <c r="F24" s="19">
        <v>4090223</v>
      </c>
      <c r="G24" s="24">
        <v>56199.66</v>
      </c>
      <c r="H24" s="24">
        <v>1.58</v>
      </c>
      <c r="I24" s="31"/>
      <c r="J24" s="31"/>
      <c r="K24" s="35"/>
    </row>
    <row r="25" spans="2:11" x14ac:dyDescent="0.3">
      <c r="B25" s="8" t="s">
        <v>72</v>
      </c>
      <c r="C25" s="57" t="s">
        <v>73</v>
      </c>
      <c r="D25" s="54" t="s">
        <v>74</v>
      </c>
      <c r="E25" s="6" t="s">
        <v>43</v>
      </c>
      <c r="F25" s="19">
        <v>6823709</v>
      </c>
      <c r="G25" s="24">
        <v>55428.99</v>
      </c>
      <c r="H25" s="24">
        <v>1.56</v>
      </c>
      <c r="I25" s="31"/>
      <c r="J25" s="31"/>
      <c r="K25" s="35"/>
    </row>
    <row r="26" spans="2:11" x14ac:dyDescent="0.3">
      <c r="B26" s="8" t="s">
        <v>963</v>
      </c>
      <c r="C26" s="57" t="s">
        <v>964</v>
      </c>
      <c r="D26" s="54" t="s">
        <v>965</v>
      </c>
      <c r="E26" s="6" t="s">
        <v>119</v>
      </c>
      <c r="F26" s="19">
        <v>34000000</v>
      </c>
      <c r="G26" s="24">
        <v>55216</v>
      </c>
      <c r="H26" s="24">
        <v>1.55</v>
      </c>
      <c r="I26" s="31"/>
      <c r="J26" s="31"/>
      <c r="K26" s="35"/>
    </row>
    <row r="27" spans="2:11" x14ac:dyDescent="0.3">
      <c r="B27" s="8" t="s">
        <v>68</v>
      </c>
      <c r="C27" s="57" t="s">
        <v>69</v>
      </c>
      <c r="D27" s="54" t="s">
        <v>70</v>
      </c>
      <c r="E27" s="6" t="s">
        <v>71</v>
      </c>
      <c r="F27" s="19">
        <v>387350</v>
      </c>
      <c r="G27" s="24">
        <v>47717.65</v>
      </c>
      <c r="H27" s="24">
        <v>1.34</v>
      </c>
      <c r="I27" s="31"/>
      <c r="J27" s="31"/>
      <c r="K27" s="35"/>
    </row>
    <row r="28" spans="2:11" x14ac:dyDescent="0.3">
      <c r="B28" s="8" t="s">
        <v>957</v>
      </c>
      <c r="C28" s="57" t="s">
        <v>958</v>
      </c>
      <c r="D28" s="54" t="s">
        <v>959</v>
      </c>
      <c r="E28" s="6" t="s">
        <v>67</v>
      </c>
      <c r="F28" s="19">
        <v>30902182</v>
      </c>
      <c r="G28" s="24">
        <v>43871.83</v>
      </c>
      <c r="H28" s="24">
        <v>1.23</v>
      </c>
      <c r="I28" s="31"/>
      <c r="J28" s="31"/>
      <c r="K28" s="35"/>
    </row>
    <row r="29" spans="2:11" x14ac:dyDescent="0.3">
      <c r="B29" s="8" t="s">
        <v>171</v>
      </c>
      <c r="C29" s="57" t="s">
        <v>172</v>
      </c>
      <c r="D29" s="54" t="s">
        <v>173</v>
      </c>
      <c r="E29" s="6" t="s">
        <v>174</v>
      </c>
      <c r="F29" s="19">
        <v>18247500</v>
      </c>
      <c r="G29" s="24">
        <v>43069.57</v>
      </c>
      <c r="H29" s="24">
        <v>1.21</v>
      </c>
      <c r="I29" s="31"/>
      <c r="J29" s="31"/>
      <c r="K29" s="35"/>
    </row>
    <row r="30" spans="2:11" x14ac:dyDescent="0.3">
      <c r="B30" s="8" t="s">
        <v>458</v>
      </c>
      <c r="C30" s="57" t="s">
        <v>459</v>
      </c>
      <c r="D30" s="54" t="s">
        <v>460</v>
      </c>
      <c r="E30" s="6" t="s">
        <v>90</v>
      </c>
      <c r="F30" s="19">
        <v>2527099</v>
      </c>
      <c r="G30" s="24">
        <v>42394.61</v>
      </c>
      <c r="H30" s="24">
        <v>1.19</v>
      </c>
      <c r="I30" s="31"/>
      <c r="J30" s="31"/>
      <c r="K30" s="35"/>
    </row>
    <row r="31" spans="2:11" x14ac:dyDescent="0.3">
      <c r="B31" s="8" t="s">
        <v>44</v>
      </c>
      <c r="C31" s="57" t="s">
        <v>45</v>
      </c>
      <c r="D31" s="54" t="s">
        <v>46</v>
      </c>
      <c r="E31" s="6" t="s">
        <v>43</v>
      </c>
      <c r="F31" s="19">
        <v>2641621</v>
      </c>
      <c r="G31" s="24">
        <v>38192.559999999998</v>
      </c>
      <c r="H31" s="24">
        <v>1.07</v>
      </c>
      <c r="I31" s="31"/>
      <c r="J31" s="31"/>
      <c r="K31" s="35"/>
    </row>
    <row r="32" spans="2:11" x14ac:dyDescent="0.3">
      <c r="B32" s="8" t="s">
        <v>58</v>
      </c>
      <c r="C32" s="57" t="s">
        <v>59</v>
      </c>
      <c r="D32" s="54" t="s">
        <v>60</v>
      </c>
      <c r="E32" s="6" t="s">
        <v>43</v>
      </c>
      <c r="F32" s="19">
        <v>1834800</v>
      </c>
      <c r="G32" s="24">
        <v>38066.6</v>
      </c>
      <c r="H32" s="24">
        <v>1.07</v>
      </c>
      <c r="I32" s="31"/>
      <c r="J32" s="31"/>
      <c r="K32" s="35"/>
    </row>
    <row r="33" spans="2:11" x14ac:dyDescent="0.3">
      <c r="B33" s="8" t="s">
        <v>237</v>
      </c>
      <c r="C33" s="57" t="s">
        <v>238</v>
      </c>
      <c r="D33" s="54" t="s">
        <v>239</v>
      </c>
      <c r="E33" s="6" t="s">
        <v>240</v>
      </c>
      <c r="F33" s="19">
        <v>9717400</v>
      </c>
      <c r="G33" s="24">
        <v>37329.39</v>
      </c>
      <c r="H33" s="24">
        <v>1.05</v>
      </c>
      <c r="I33" s="31"/>
      <c r="J33" s="31"/>
      <c r="K33" s="35"/>
    </row>
    <row r="34" spans="2:11" x14ac:dyDescent="0.3">
      <c r="B34" s="8" t="s">
        <v>2233</v>
      </c>
      <c r="C34" s="57" t="s">
        <v>2234</v>
      </c>
      <c r="D34" s="54" t="s">
        <v>2235</v>
      </c>
      <c r="E34" s="6" t="s">
        <v>159</v>
      </c>
      <c r="F34" s="19">
        <v>4400550</v>
      </c>
      <c r="G34" s="24">
        <v>35109.79</v>
      </c>
      <c r="H34" s="24">
        <v>0.99</v>
      </c>
      <c r="I34" s="31"/>
      <c r="J34" s="31"/>
      <c r="K34" s="35"/>
    </row>
    <row r="35" spans="2:11" x14ac:dyDescent="0.3">
      <c r="B35" s="8" t="s">
        <v>796</v>
      </c>
      <c r="C35" s="57" t="s">
        <v>797</v>
      </c>
      <c r="D35" s="54" t="s">
        <v>798</v>
      </c>
      <c r="E35" s="6" t="s">
        <v>271</v>
      </c>
      <c r="F35" s="19">
        <v>2246700</v>
      </c>
      <c r="G35" s="24">
        <v>34152.089999999997</v>
      </c>
      <c r="H35" s="24">
        <v>0.96</v>
      </c>
      <c r="I35" s="31"/>
      <c r="J35" s="31"/>
      <c r="K35" s="35"/>
    </row>
    <row r="36" spans="2:11" x14ac:dyDescent="0.3">
      <c r="B36" s="8" t="s">
        <v>931</v>
      </c>
      <c r="C36" s="57" t="s">
        <v>932</v>
      </c>
      <c r="D36" s="54" t="s">
        <v>933</v>
      </c>
      <c r="E36" s="6" t="s">
        <v>90</v>
      </c>
      <c r="F36" s="19">
        <v>10021205</v>
      </c>
      <c r="G36" s="24">
        <v>33656.22</v>
      </c>
      <c r="H36" s="24">
        <v>0.95</v>
      </c>
      <c r="I36" s="31"/>
      <c r="J36" s="31"/>
      <c r="K36" s="35"/>
    </row>
    <row r="37" spans="2:11" x14ac:dyDescent="0.3">
      <c r="B37" s="8" t="s">
        <v>387</v>
      </c>
      <c r="C37" s="57" t="s">
        <v>388</v>
      </c>
      <c r="D37" s="54" t="s">
        <v>389</v>
      </c>
      <c r="E37" s="6" t="s">
        <v>90</v>
      </c>
      <c r="F37" s="19">
        <v>2136949</v>
      </c>
      <c r="G37" s="24">
        <v>31321.26</v>
      </c>
      <c r="H37" s="24">
        <v>0.88</v>
      </c>
      <c r="I37" s="31"/>
      <c r="J37" s="31"/>
      <c r="K37" s="35"/>
    </row>
    <row r="38" spans="2:11" x14ac:dyDescent="0.3">
      <c r="B38" s="8" t="s">
        <v>538</v>
      </c>
      <c r="C38" s="57" t="s">
        <v>539</v>
      </c>
      <c r="D38" s="54" t="s">
        <v>540</v>
      </c>
      <c r="E38" s="6" t="s">
        <v>199</v>
      </c>
      <c r="F38" s="19">
        <v>576300</v>
      </c>
      <c r="G38" s="24">
        <v>30716.79</v>
      </c>
      <c r="H38" s="24">
        <v>0.86</v>
      </c>
      <c r="I38" s="31"/>
      <c r="J38" s="31"/>
      <c r="K38" s="35"/>
    </row>
    <row r="39" spans="2:11" x14ac:dyDescent="0.3">
      <c r="B39" s="8" t="s">
        <v>61</v>
      </c>
      <c r="C39" s="57" t="s">
        <v>62</v>
      </c>
      <c r="D39" s="54" t="s">
        <v>63</v>
      </c>
      <c r="E39" s="6" t="s">
        <v>50</v>
      </c>
      <c r="F39" s="19">
        <v>856562</v>
      </c>
      <c r="G39" s="24">
        <v>29666.17</v>
      </c>
      <c r="H39" s="24">
        <v>0.83</v>
      </c>
      <c r="I39" s="31"/>
      <c r="J39" s="31"/>
      <c r="K39" s="35"/>
    </row>
    <row r="40" spans="2:11" x14ac:dyDescent="0.3">
      <c r="B40" s="8" t="s">
        <v>427</v>
      </c>
      <c r="C40" s="57" t="s">
        <v>428</v>
      </c>
      <c r="D40" s="54" t="s">
        <v>429</v>
      </c>
      <c r="E40" s="6" t="s">
        <v>347</v>
      </c>
      <c r="F40" s="19">
        <v>9653500</v>
      </c>
      <c r="G40" s="24">
        <v>29665.21</v>
      </c>
      <c r="H40" s="24">
        <v>0.83</v>
      </c>
      <c r="I40" s="31"/>
      <c r="J40" s="31"/>
      <c r="K40" s="35"/>
    </row>
    <row r="41" spans="2:11" x14ac:dyDescent="0.3">
      <c r="B41" s="8" t="s">
        <v>417</v>
      </c>
      <c r="C41" s="57" t="s">
        <v>418</v>
      </c>
      <c r="D41" s="54" t="s">
        <v>419</v>
      </c>
      <c r="E41" s="6" t="s">
        <v>82</v>
      </c>
      <c r="F41" s="19">
        <v>4309217</v>
      </c>
      <c r="G41" s="24">
        <v>28544.25</v>
      </c>
      <c r="H41" s="24">
        <v>0.8</v>
      </c>
      <c r="I41" s="31"/>
      <c r="J41" s="31"/>
      <c r="K41" s="35"/>
    </row>
    <row r="42" spans="2:11" x14ac:dyDescent="0.3">
      <c r="B42" s="8" t="s">
        <v>954</v>
      </c>
      <c r="C42" s="57" t="s">
        <v>955</v>
      </c>
      <c r="D42" s="54" t="s">
        <v>956</v>
      </c>
      <c r="E42" s="6" t="s">
        <v>170</v>
      </c>
      <c r="F42" s="19">
        <v>5820171</v>
      </c>
      <c r="G42" s="24">
        <v>28108.52</v>
      </c>
      <c r="H42" s="24">
        <v>0.79</v>
      </c>
      <c r="I42" s="31"/>
      <c r="J42" s="31"/>
      <c r="K42" s="35"/>
    </row>
    <row r="43" spans="2:11" x14ac:dyDescent="0.3">
      <c r="B43" s="8" t="s">
        <v>423</v>
      </c>
      <c r="C43" s="57" t="s">
        <v>424</v>
      </c>
      <c r="D43" s="54" t="s">
        <v>425</v>
      </c>
      <c r="E43" s="6" t="s">
        <v>426</v>
      </c>
      <c r="F43" s="19">
        <v>10577500</v>
      </c>
      <c r="G43" s="24">
        <v>25322.54</v>
      </c>
      <c r="H43" s="24">
        <v>0.71</v>
      </c>
      <c r="I43" s="31"/>
      <c r="J43" s="31"/>
      <c r="K43" s="35"/>
    </row>
    <row r="44" spans="2:11" x14ac:dyDescent="0.3">
      <c r="B44" s="8" t="s">
        <v>420</v>
      </c>
      <c r="C44" s="57" t="s">
        <v>421</v>
      </c>
      <c r="D44" s="54" t="s">
        <v>422</v>
      </c>
      <c r="E44" s="6" t="s">
        <v>67</v>
      </c>
      <c r="F44" s="19">
        <v>7310800</v>
      </c>
      <c r="G44" s="24">
        <v>23277.59</v>
      </c>
      <c r="H44" s="24">
        <v>0.65</v>
      </c>
      <c r="I44" s="31"/>
      <c r="J44" s="31"/>
      <c r="K44" s="35"/>
    </row>
    <row r="45" spans="2:11" x14ac:dyDescent="0.3">
      <c r="B45" s="8" t="s">
        <v>443</v>
      </c>
      <c r="C45" s="57" t="s">
        <v>444</v>
      </c>
      <c r="D45" s="54" t="s">
        <v>445</v>
      </c>
      <c r="E45" s="6" t="s">
        <v>82</v>
      </c>
      <c r="F45" s="19">
        <v>2418084</v>
      </c>
      <c r="G45" s="24">
        <v>23079.4</v>
      </c>
      <c r="H45" s="24">
        <v>0.65</v>
      </c>
      <c r="I45" s="31"/>
      <c r="J45" s="31"/>
      <c r="K45" s="35"/>
    </row>
    <row r="46" spans="2:11" x14ac:dyDescent="0.3">
      <c r="B46" s="8" t="s">
        <v>97</v>
      </c>
      <c r="C46" s="57" t="s">
        <v>98</v>
      </c>
      <c r="D46" s="54" t="s">
        <v>99</v>
      </c>
      <c r="E46" s="6" t="s">
        <v>100</v>
      </c>
      <c r="F46" s="19">
        <v>894600</v>
      </c>
      <c r="G46" s="24">
        <v>21007.89</v>
      </c>
      <c r="H46" s="24">
        <v>0.59</v>
      </c>
      <c r="I46" s="31"/>
      <c r="J46" s="31"/>
      <c r="K46" s="35"/>
    </row>
    <row r="47" spans="2:11" x14ac:dyDescent="0.3">
      <c r="B47" s="8" t="s">
        <v>2256</v>
      </c>
      <c r="C47" s="57" t="s">
        <v>2257</v>
      </c>
      <c r="D47" s="54" t="s">
        <v>2258</v>
      </c>
      <c r="E47" s="6" t="s">
        <v>119</v>
      </c>
      <c r="F47" s="19">
        <v>4730400</v>
      </c>
      <c r="G47" s="24">
        <v>18581.009999999998</v>
      </c>
      <c r="H47" s="24">
        <v>0.52</v>
      </c>
      <c r="I47" s="31"/>
      <c r="J47" s="31"/>
      <c r="K47" s="35"/>
    </row>
    <row r="48" spans="2:11" x14ac:dyDescent="0.3">
      <c r="B48" s="8" t="s">
        <v>164</v>
      </c>
      <c r="C48" s="57" t="s">
        <v>165</v>
      </c>
      <c r="D48" s="54" t="s">
        <v>166</v>
      </c>
      <c r="E48" s="6" t="s">
        <v>123</v>
      </c>
      <c r="F48" s="19">
        <v>533000</v>
      </c>
      <c r="G48" s="24">
        <v>17418.97</v>
      </c>
      <c r="H48" s="24">
        <v>0.49</v>
      </c>
      <c r="I48" s="31"/>
      <c r="J48" s="31"/>
      <c r="K48" s="35"/>
    </row>
    <row r="49" spans="2:11" x14ac:dyDescent="0.3">
      <c r="B49" s="8" t="s">
        <v>116</v>
      </c>
      <c r="C49" s="57" t="s">
        <v>117</v>
      </c>
      <c r="D49" s="54" t="s">
        <v>118</v>
      </c>
      <c r="E49" s="6" t="s">
        <v>119</v>
      </c>
      <c r="F49" s="19">
        <v>5891400</v>
      </c>
      <c r="G49" s="24">
        <v>17070.330000000002</v>
      </c>
      <c r="H49" s="24">
        <v>0.48</v>
      </c>
      <c r="I49" s="31"/>
      <c r="J49" s="31"/>
      <c r="K49" s="35"/>
    </row>
    <row r="50" spans="2:11" x14ac:dyDescent="0.3">
      <c r="B50" s="8" t="s">
        <v>994</v>
      </c>
      <c r="C50" s="57" t="s">
        <v>995</v>
      </c>
      <c r="D50" s="54" t="s">
        <v>996</v>
      </c>
      <c r="E50" s="6" t="s">
        <v>123</v>
      </c>
      <c r="F50" s="19">
        <v>1578981</v>
      </c>
      <c r="G50" s="24">
        <v>15660.33</v>
      </c>
      <c r="H50" s="24">
        <v>0.44</v>
      </c>
      <c r="I50" s="31"/>
      <c r="J50" s="31"/>
      <c r="K50" s="35"/>
    </row>
    <row r="51" spans="2:11" x14ac:dyDescent="0.3">
      <c r="B51" s="8" t="s">
        <v>281</v>
      </c>
      <c r="C51" s="57" t="s">
        <v>282</v>
      </c>
      <c r="D51" s="54" t="s">
        <v>283</v>
      </c>
      <c r="E51" s="6" t="s">
        <v>199</v>
      </c>
      <c r="F51" s="19">
        <v>4000000</v>
      </c>
      <c r="G51" s="24">
        <v>14320</v>
      </c>
      <c r="H51" s="24">
        <v>0.4</v>
      </c>
      <c r="I51" s="31"/>
      <c r="J51" s="31"/>
      <c r="K51" s="35"/>
    </row>
    <row r="52" spans="2:11" x14ac:dyDescent="0.3">
      <c r="B52" s="8" t="s">
        <v>338</v>
      </c>
      <c r="C52" s="57" t="s">
        <v>339</v>
      </c>
      <c r="D52" s="54" t="s">
        <v>340</v>
      </c>
      <c r="E52" s="6" t="s">
        <v>50</v>
      </c>
      <c r="F52" s="19">
        <v>5542698</v>
      </c>
      <c r="G52" s="24">
        <v>13838.45</v>
      </c>
      <c r="H52" s="24">
        <v>0.39</v>
      </c>
      <c r="I52" s="31"/>
      <c r="J52" s="31"/>
      <c r="K52" s="35"/>
    </row>
    <row r="53" spans="2:11" x14ac:dyDescent="0.3">
      <c r="B53" s="8" t="s">
        <v>997</v>
      </c>
      <c r="C53" s="57" t="s">
        <v>998</v>
      </c>
      <c r="D53" s="54" t="s">
        <v>999</v>
      </c>
      <c r="E53" s="6" t="s">
        <v>199</v>
      </c>
      <c r="F53" s="19">
        <v>21008663</v>
      </c>
      <c r="G53" s="24">
        <v>13388.82</v>
      </c>
      <c r="H53" s="24">
        <v>0.38</v>
      </c>
      <c r="I53" s="31"/>
      <c r="J53" s="31"/>
      <c r="K53" s="35"/>
    </row>
    <row r="54" spans="2:11" x14ac:dyDescent="0.3">
      <c r="B54" s="8" t="s">
        <v>988</v>
      </c>
      <c r="C54" s="57" t="s">
        <v>989</v>
      </c>
      <c r="D54" s="54" t="s">
        <v>990</v>
      </c>
      <c r="E54" s="6" t="s">
        <v>43</v>
      </c>
      <c r="F54" s="19">
        <v>7764400</v>
      </c>
      <c r="G54" s="24">
        <v>13214.23</v>
      </c>
      <c r="H54" s="24">
        <v>0.37</v>
      </c>
      <c r="I54" s="31"/>
      <c r="J54" s="31"/>
      <c r="K54" s="35"/>
    </row>
    <row r="55" spans="2:11" x14ac:dyDescent="0.3">
      <c r="B55" s="8" t="s">
        <v>571</v>
      </c>
      <c r="C55" s="57" t="s">
        <v>572</v>
      </c>
      <c r="D55" s="54" t="s">
        <v>573</v>
      </c>
      <c r="E55" s="6" t="s">
        <v>82</v>
      </c>
      <c r="F55" s="19">
        <v>670385</v>
      </c>
      <c r="G55" s="24">
        <v>12572.4</v>
      </c>
      <c r="H55" s="24">
        <v>0.35</v>
      </c>
      <c r="I55" s="31"/>
      <c r="J55" s="31"/>
      <c r="K55" s="35"/>
    </row>
    <row r="56" spans="2:11" x14ac:dyDescent="0.3">
      <c r="B56" s="8" t="s">
        <v>402</v>
      </c>
      <c r="C56" s="57" t="s">
        <v>403</v>
      </c>
      <c r="D56" s="54" t="s">
        <v>404</v>
      </c>
      <c r="E56" s="6" t="s">
        <v>90</v>
      </c>
      <c r="F56" s="19">
        <v>626450</v>
      </c>
      <c r="G56" s="24">
        <v>12264.01</v>
      </c>
      <c r="H56" s="24">
        <v>0.34</v>
      </c>
      <c r="I56" s="31"/>
      <c r="J56" s="31"/>
      <c r="K56" s="35"/>
    </row>
    <row r="57" spans="2:11" x14ac:dyDescent="0.3">
      <c r="B57" s="8" t="s">
        <v>966</v>
      </c>
      <c r="C57" s="57" t="s">
        <v>967</v>
      </c>
      <c r="D57" s="54" t="s">
        <v>968</v>
      </c>
      <c r="E57" s="6" t="s">
        <v>78</v>
      </c>
      <c r="F57" s="19">
        <v>416543</v>
      </c>
      <c r="G57" s="24">
        <v>10604.35</v>
      </c>
      <c r="H57" s="24">
        <v>0.3</v>
      </c>
      <c r="I57" s="31"/>
      <c r="J57" s="31"/>
      <c r="K57" s="35"/>
    </row>
    <row r="58" spans="2:11" x14ac:dyDescent="0.3">
      <c r="B58" s="8" t="s">
        <v>1077</v>
      </c>
      <c r="C58" s="57" t="s">
        <v>1078</v>
      </c>
      <c r="D58" s="54" t="s">
        <v>1079</v>
      </c>
      <c r="E58" s="6" t="s">
        <v>43</v>
      </c>
      <c r="F58" s="19">
        <v>1276000</v>
      </c>
      <c r="G58" s="24">
        <v>10424.280000000001</v>
      </c>
      <c r="H58" s="24">
        <v>0.28999999999999998</v>
      </c>
      <c r="I58" s="31"/>
      <c r="J58" s="31"/>
      <c r="K58" s="35"/>
    </row>
    <row r="59" spans="2:11" x14ac:dyDescent="0.3">
      <c r="B59" s="8" t="s">
        <v>1039</v>
      </c>
      <c r="C59" s="57" t="s">
        <v>1040</v>
      </c>
      <c r="D59" s="54" t="s">
        <v>1041</v>
      </c>
      <c r="E59" s="6" t="s">
        <v>86</v>
      </c>
      <c r="F59" s="19">
        <v>507090</v>
      </c>
      <c r="G59" s="24">
        <v>10230.030000000001</v>
      </c>
      <c r="H59" s="24">
        <v>0.28999999999999998</v>
      </c>
      <c r="I59" s="31"/>
      <c r="J59" s="31"/>
      <c r="K59" s="35"/>
    </row>
    <row r="60" spans="2:11" x14ac:dyDescent="0.3">
      <c r="B60" s="8" t="s">
        <v>216</v>
      </c>
      <c r="C60" s="57" t="s">
        <v>217</v>
      </c>
      <c r="D60" s="54" t="s">
        <v>218</v>
      </c>
      <c r="E60" s="6" t="s">
        <v>90</v>
      </c>
      <c r="F60" s="19">
        <v>179590</v>
      </c>
      <c r="G60" s="24">
        <v>9156.4</v>
      </c>
      <c r="H60" s="24">
        <v>0.26</v>
      </c>
      <c r="I60" s="31"/>
      <c r="J60" s="31"/>
      <c r="K60" s="35"/>
    </row>
    <row r="61" spans="2:11" x14ac:dyDescent="0.3">
      <c r="B61" s="8" t="s">
        <v>2310</v>
      </c>
      <c r="C61" s="57" t="s">
        <v>2311</v>
      </c>
      <c r="D61" s="54" t="s">
        <v>2312</v>
      </c>
      <c r="E61" s="6" t="s">
        <v>199</v>
      </c>
      <c r="F61" s="19">
        <v>1140187</v>
      </c>
      <c r="G61" s="24">
        <v>8943.6299999999992</v>
      </c>
      <c r="H61" s="24">
        <v>0.25</v>
      </c>
      <c r="I61" s="31"/>
      <c r="J61" s="31"/>
      <c r="K61" s="35"/>
    </row>
    <row r="62" spans="2:11" x14ac:dyDescent="0.3">
      <c r="B62" s="8" t="s">
        <v>2268</v>
      </c>
      <c r="C62" s="57" t="s">
        <v>1206</v>
      </c>
      <c r="D62" s="54" t="s">
        <v>2269</v>
      </c>
      <c r="E62" s="6" t="s">
        <v>86</v>
      </c>
      <c r="F62" s="19">
        <v>3588300</v>
      </c>
      <c r="G62" s="24">
        <v>7984.33</v>
      </c>
      <c r="H62" s="24">
        <v>0.22</v>
      </c>
      <c r="I62" s="31"/>
      <c r="J62" s="31"/>
      <c r="K62" s="35"/>
    </row>
    <row r="63" spans="2:11" x14ac:dyDescent="0.3">
      <c r="B63" s="8" t="s">
        <v>824</v>
      </c>
      <c r="C63" s="57" t="s">
        <v>825</v>
      </c>
      <c r="D63" s="54" t="s">
        <v>826</v>
      </c>
      <c r="E63" s="6" t="s">
        <v>163</v>
      </c>
      <c r="F63" s="19">
        <v>926274</v>
      </c>
      <c r="G63" s="24">
        <v>7883.52</v>
      </c>
      <c r="H63" s="24">
        <v>0.22</v>
      </c>
      <c r="I63" s="31"/>
      <c r="J63" s="31"/>
      <c r="K63" s="35"/>
    </row>
    <row r="64" spans="2:11" x14ac:dyDescent="0.3">
      <c r="B64" s="8" t="s">
        <v>141</v>
      </c>
      <c r="C64" s="57" t="s">
        <v>142</v>
      </c>
      <c r="D64" s="54" t="s">
        <v>143</v>
      </c>
      <c r="E64" s="6" t="s">
        <v>137</v>
      </c>
      <c r="F64" s="19">
        <v>1422475</v>
      </c>
      <c r="G64" s="24">
        <v>7737.55</v>
      </c>
      <c r="H64" s="24">
        <v>0.22</v>
      </c>
      <c r="I64" s="31"/>
      <c r="J64" s="31"/>
      <c r="K64" s="35"/>
    </row>
    <row r="65" spans="2:11" x14ac:dyDescent="0.3">
      <c r="B65" s="8" t="s">
        <v>47</v>
      </c>
      <c r="C65" s="57" t="s">
        <v>48</v>
      </c>
      <c r="D65" s="54" t="s">
        <v>49</v>
      </c>
      <c r="E65" s="6" t="s">
        <v>50</v>
      </c>
      <c r="F65" s="19">
        <v>488690</v>
      </c>
      <c r="G65" s="24">
        <v>7636.76</v>
      </c>
      <c r="H65" s="24">
        <v>0.21</v>
      </c>
      <c r="I65" s="31"/>
      <c r="J65" s="31"/>
      <c r="K65" s="35"/>
    </row>
    <row r="66" spans="2:11" x14ac:dyDescent="0.3">
      <c r="B66" s="8" t="s">
        <v>815</v>
      </c>
      <c r="C66" s="57" t="s">
        <v>816</v>
      </c>
      <c r="D66" s="54" t="s">
        <v>817</v>
      </c>
      <c r="E66" s="6" t="s">
        <v>151</v>
      </c>
      <c r="F66" s="19">
        <v>209650</v>
      </c>
      <c r="G66" s="24">
        <v>7453.06</v>
      </c>
      <c r="H66" s="24">
        <v>0.21</v>
      </c>
      <c r="I66" s="31"/>
      <c r="J66" s="31"/>
      <c r="K66" s="35"/>
    </row>
    <row r="67" spans="2:11" x14ac:dyDescent="0.3">
      <c r="B67" s="8" t="s">
        <v>1061</v>
      </c>
      <c r="C67" s="57" t="s">
        <v>1062</v>
      </c>
      <c r="D67" s="54" t="s">
        <v>1063</v>
      </c>
      <c r="E67" s="6" t="s">
        <v>82</v>
      </c>
      <c r="F67" s="19">
        <v>366375</v>
      </c>
      <c r="G67" s="24">
        <v>6639.45</v>
      </c>
      <c r="H67" s="24">
        <v>0.19</v>
      </c>
      <c r="I67" s="31"/>
      <c r="J67" s="31"/>
      <c r="K67" s="35"/>
    </row>
    <row r="68" spans="2:11" x14ac:dyDescent="0.3">
      <c r="B68" s="8" t="s">
        <v>288</v>
      </c>
      <c r="C68" s="57" t="s">
        <v>289</v>
      </c>
      <c r="D68" s="54" t="s">
        <v>290</v>
      </c>
      <c r="E68" s="6" t="s">
        <v>78</v>
      </c>
      <c r="F68" s="19">
        <v>325000</v>
      </c>
      <c r="G68" s="24">
        <v>6119.1</v>
      </c>
      <c r="H68" s="24">
        <v>0.17</v>
      </c>
      <c r="I68" s="31"/>
      <c r="J68" s="31"/>
      <c r="K68" s="35"/>
    </row>
    <row r="69" spans="2:11" x14ac:dyDescent="0.3">
      <c r="B69" s="8" t="s">
        <v>104</v>
      </c>
      <c r="C69" s="57" t="s">
        <v>105</v>
      </c>
      <c r="D69" s="54" t="s">
        <v>106</v>
      </c>
      <c r="E69" s="6" t="s">
        <v>107</v>
      </c>
      <c r="F69" s="19">
        <v>964600</v>
      </c>
      <c r="G69" s="24">
        <v>6110.74</v>
      </c>
      <c r="H69" s="24">
        <v>0.17</v>
      </c>
      <c r="I69" s="31"/>
      <c r="J69" s="31"/>
      <c r="K69" s="35"/>
    </row>
    <row r="70" spans="2:11" x14ac:dyDescent="0.3">
      <c r="B70" s="8" t="s">
        <v>75</v>
      </c>
      <c r="C70" s="57" t="s">
        <v>76</v>
      </c>
      <c r="D70" s="54" t="s">
        <v>77</v>
      </c>
      <c r="E70" s="6" t="s">
        <v>78</v>
      </c>
      <c r="F70" s="19">
        <v>53600</v>
      </c>
      <c r="G70" s="24">
        <v>6008.56</v>
      </c>
      <c r="H70" s="24">
        <v>0.17</v>
      </c>
      <c r="I70" s="31"/>
      <c r="J70" s="31"/>
      <c r="K70" s="35"/>
    </row>
    <row r="71" spans="2:11" x14ac:dyDescent="0.3">
      <c r="B71" s="8" t="s">
        <v>203</v>
      </c>
      <c r="C71" s="57" t="s">
        <v>204</v>
      </c>
      <c r="D71" s="54" t="s">
        <v>205</v>
      </c>
      <c r="E71" s="6" t="s">
        <v>206</v>
      </c>
      <c r="F71" s="19">
        <v>123607</v>
      </c>
      <c r="G71" s="24">
        <v>5912.12</v>
      </c>
      <c r="H71" s="24">
        <v>0.17</v>
      </c>
      <c r="I71" s="31"/>
      <c r="J71" s="31"/>
      <c r="K71" s="35"/>
    </row>
    <row r="72" spans="2:11" x14ac:dyDescent="0.3">
      <c r="B72" s="8" t="s">
        <v>2082</v>
      </c>
      <c r="C72" s="57" t="s">
        <v>1276</v>
      </c>
      <c r="D72" s="54" t="s">
        <v>2083</v>
      </c>
      <c r="E72" s="6" t="s">
        <v>67</v>
      </c>
      <c r="F72" s="19">
        <v>1429650</v>
      </c>
      <c r="G72" s="24">
        <v>5876.58</v>
      </c>
      <c r="H72" s="24">
        <v>0.17</v>
      </c>
      <c r="I72" s="31"/>
      <c r="J72" s="31"/>
      <c r="K72" s="35"/>
    </row>
    <row r="73" spans="2:11" x14ac:dyDescent="0.3">
      <c r="B73" s="8" t="s">
        <v>2254</v>
      </c>
      <c r="C73" s="57" t="s">
        <v>1413</v>
      </c>
      <c r="D73" s="54" t="s">
        <v>2255</v>
      </c>
      <c r="E73" s="6" t="s">
        <v>43</v>
      </c>
      <c r="F73" s="19">
        <v>4873500</v>
      </c>
      <c r="G73" s="24">
        <v>5592.83</v>
      </c>
      <c r="H73" s="24">
        <v>0.16</v>
      </c>
      <c r="I73" s="31"/>
      <c r="J73" s="31"/>
      <c r="K73" s="35"/>
    </row>
    <row r="74" spans="2:11" x14ac:dyDescent="0.3">
      <c r="B74" s="8" t="s">
        <v>1045</v>
      </c>
      <c r="C74" s="57" t="s">
        <v>1046</v>
      </c>
      <c r="D74" s="54" t="s">
        <v>1047</v>
      </c>
      <c r="E74" s="6" t="s">
        <v>197</v>
      </c>
      <c r="F74" s="19">
        <v>375300</v>
      </c>
      <c r="G74" s="24">
        <v>3728.61</v>
      </c>
      <c r="H74" s="24">
        <v>0.1</v>
      </c>
      <c r="I74" s="31"/>
      <c r="J74" s="31"/>
      <c r="K74" s="35"/>
    </row>
    <row r="75" spans="2:11" x14ac:dyDescent="0.3">
      <c r="B75" s="8" t="s">
        <v>960</v>
      </c>
      <c r="C75" s="57" t="s">
        <v>961</v>
      </c>
      <c r="D75" s="54" t="s">
        <v>962</v>
      </c>
      <c r="E75" s="6" t="s">
        <v>71</v>
      </c>
      <c r="F75" s="19">
        <v>42225</v>
      </c>
      <c r="G75" s="24">
        <v>3634.31</v>
      </c>
      <c r="H75" s="24">
        <v>0.1</v>
      </c>
      <c r="I75" s="31"/>
      <c r="J75" s="31"/>
      <c r="K75" s="35"/>
    </row>
    <row r="76" spans="2:11" x14ac:dyDescent="0.3">
      <c r="B76" s="8" t="s">
        <v>231</v>
      </c>
      <c r="C76" s="57" t="s">
        <v>232</v>
      </c>
      <c r="D76" s="54" t="s">
        <v>233</v>
      </c>
      <c r="E76" s="6" t="s">
        <v>197</v>
      </c>
      <c r="F76" s="19">
        <v>341250</v>
      </c>
      <c r="G76" s="24">
        <v>3238.12</v>
      </c>
      <c r="H76" s="24">
        <v>0.09</v>
      </c>
      <c r="I76" s="31"/>
      <c r="J76" s="31"/>
      <c r="K76" s="35"/>
    </row>
    <row r="77" spans="2:11" x14ac:dyDescent="0.3">
      <c r="B77" s="8" t="s">
        <v>411</v>
      </c>
      <c r="C77" s="57" t="s">
        <v>412</v>
      </c>
      <c r="D77" s="54" t="s">
        <v>413</v>
      </c>
      <c r="E77" s="6" t="s">
        <v>86</v>
      </c>
      <c r="F77" s="19">
        <v>1079699</v>
      </c>
      <c r="G77" s="24">
        <v>2819.09</v>
      </c>
      <c r="H77" s="24">
        <v>0.08</v>
      </c>
      <c r="I77" s="31"/>
      <c r="J77" s="31"/>
      <c r="K77" s="35"/>
    </row>
    <row r="78" spans="2:11" x14ac:dyDescent="0.3">
      <c r="B78" s="8" t="s">
        <v>551</v>
      </c>
      <c r="C78" s="57" t="s">
        <v>552</v>
      </c>
      <c r="D78" s="54" t="s">
        <v>553</v>
      </c>
      <c r="E78" s="6" t="s">
        <v>119</v>
      </c>
      <c r="F78" s="19">
        <v>804000</v>
      </c>
      <c r="G78" s="24">
        <v>2684.56</v>
      </c>
      <c r="H78" s="24">
        <v>0.08</v>
      </c>
      <c r="I78" s="31"/>
      <c r="J78" s="31"/>
      <c r="K78" s="35"/>
    </row>
    <row r="79" spans="2:11" x14ac:dyDescent="0.3">
      <c r="B79" s="8" t="s">
        <v>348</v>
      </c>
      <c r="C79" s="57" t="s">
        <v>349</v>
      </c>
      <c r="D79" s="54" t="s">
        <v>350</v>
      </c>
      <c r="E79" s="6" t="s">
        <v>163</v>
      </c>
      <c r="F79" s="19">
        <v>622000</v>
      </c>
      <c r="G79" s="24">
        <v>1482.29</v>
      </c>
      <c r="H79" s="24">
        <v>0.04</v>
      </c>
      <c r="I79" s="31"/>
      <c r="J79" s="31"/>
      <c r="K79" s="35"/>
    </row>
    <row r="80" spans="2:11" x14ac:dyDescent="0.3">
      <c r="B80" s="8" t="s">
        <v>1067</v>
      </c>
      <c r="C80" s="57" t="s">
        <v>1068</v>
      </c>
      <c r="D80" s="54" t="s">
        <v>1069</v>
      </c>
      <c r="E80" s="6" t="s">
        <v>489</v>
      </c>
      <c r="F80" s="19">
        <v>115368</v>
      </c>
      <c r="G80" s="24">
        <v>1276.32</v>
      </c>
      <c r="H80" s="24">
        <v>0.04</v>
      </c>
      <c r="I80" s="31"/>
      <c r="J80" s="31"/>
      <c r="K80" s="35"/>
    </row>
    <row r="81" spans="2:11" x14ac:dyDescent="0.3">
      <c r="B81" s="8" t="s">
        <v>2279</v>
      </c>
      <c r="C81" s="57" t="s">
        <v>595</v>
      </c>
      <c r="D81" s="54" t="s">
        <v>2280</v>
      </c>
      <c r="E81" s="6" t="s">
        <v>86</v>
      </c>
      <c r="F81" s="19">
        <v>200000</v>
      </c>
      <c r="G81" s="24">
        <v>1192.9000000000001</v>
      </c>
      <c r="H81" s="24">
        <v>0.03</v>
      </c>
      <c r="I81" s="31"/>
      <c r="J81" s="31"/>
      <c r="K81" s="35"/>
    </row>
    <row r="82" spans="2:11" x14ac:dyDescent="0.3">
      <c r="B82" s="8" t="s">
        <v>2265</v>
      </c>
      <c r="C82" s="57" t="s">
        <v>2266</v>
      </c>
      <c r="D82" s="54" t="s">
        <v>2267</v>
      </c>
      <c r="E82" s="6" t="s">
        <v>151</v>
      </c>
      <c r="F82" s="19">
        <v>302546</v>
      </c>
      <c r="G82" s="24">
        <v>1067.68</v>
      </c>
      <c r="H82" s="24">
        <v>0.03</v>
      </c>
      <c r="I82" s="31"/>
      <c r="J82" s="31"/>
      <c r="K82" s="35"/>
    </row>
    <row r="83" spans="2:11" x14ac:dyDescent="0.3">
      <c r="B83" s="8" t="s">
        <v>319</v>
      </c>
      <c r="C83" s="57" t="s">
        <v>320</v>
      </c>
      <c r="D83" s="54" t="s">
        <v>321</v>
      </c>
      <c r="E83" s="6" t="s">
        <v>137</v>
      </c>
      <c r="F83" s="19">
        <v>34497</v>
      </c>
      <c r="G83" s="24">
        <v>1056.33</v>
      </c>
      <c r="H83" s="24">
        <v>0.03</v>
      </c>
      <c r="I83" s="31"/>
      <c r="J83" s="31"/>
      <c r="K83" s="35"/>
    </row>
    <row r="84" spans="2:11" x14ac:dyDescent="0.3">
      <c r="B84" s="8" t="s">
        <v>2244</v>
      </c>
      <c r="C84" s="57" t="s">
        <v>633</v>
      </c>
      <c r="D84" s="54" t="s">
        <v>2245</v>
      </c>
      <c r="E84" s="6" t="s">
        <v>86</v>
      </c>
      <c r="F84" s="19">
        <v>255000</v>
      </c>
      <c r="G84" s="24">
        <v>1025.8699999999999</v>
      </c>
      <c r="H84" s="24">
        <v>0.03</v>
      </c>
      <c r="I84" s="31"/>
      <c r="J84" s="31"/>
      <c r="K84" s="35"/>
    </row>
    <row r="85" spans="2:11" x14ac:dyDescent="0.3">
      <c r="B85" s="8" t="s">
        <v>2349</v>
      </c>
      <c r="C85" s="57" t="s">
        <v>2350</v>
      </c>
      <c r="D85" s="54" t="s">
        <v>2351</v>
      </c>
      <c r="E85" s="6" t="s">
        <v>489</v>
      </c>
      <c r="F85" s="19">
        <v>140400</v>
      </c>
      <c r="G85" s="24">
        <v>1005.9</v>
      </c>
      <c r="H85" s="24">
        <v>0.03</v>
      </c>
      <c r="I85" s="31"/>
      <c r="J85" s="31"/>
      <c r="K85" s="35"/>
    </row>
    <row r="86" spans="2:11" x14ac:dyDescent="0.3">
      <c r="B86" s="8" t="s">
        <v>2290</v>
      </c>
      <c r="C86" s="57" t="s">
        <v>2291</v>
      </c>
      <c r="D86" s="54" t="s">
        <v>2292</v>
      </c>
      <c r="E86" s="6" t="s">
        <v>240</v>
      </c>
      <c r="F86" s="19">
        <v>9800000</v>
      </c>
      <c r="G86" s="24">
        <v>678.16</v>
      </c>
      <c r="H86" s="24">
        <v>0.02</v>
      </c>
      <c r="I86" s="31"/>
      <c r="J86" s="31"/>
      <c r="K86" s="35"/>
    </row>
    <row r="87" spans="2:11" x14ac:dyDescent="0.3">
      <c r="B87" s="8" t="s">
        <v>2156</v>
      </c>
      <c r="C87" s="57" t="s">
        <v>2157</v>
      </c>
      <c r="D87" s="54" t="s">
        <v>2158</v>
      </c>
      <c r="E87" s="6" t="s">
        <v>1038</v>
      </c>
      <c r="F87" s="19">
        <v>13500</v>
      </c>
      <c r="G87" s="24">
        <v>671.5</v>
      </c>
      <c r="H87" s="24">
        <v>0.02</v>
      </c>
      <c r="I87" s="31"/>
      <c r="J87" s="31"/>
      <c r="K87" s="35"/>
    </row>
    <row r="88" spans="2:11" x14ac:dyDescent="0.3">
      <c r="B88" s="8" t="s">
        <v>972</v>
      </c>
      <c r="C88" s="57" t="s">
        <v>973</v>
      </c>
      <c r="D88" s="54" t="s">
        <v>974</v>
      </c>
      <c r="E88" s="6" t="s">
        <v>206</v>
      </c>
      <c r="F88" s="19">
        <v>315000</v>
      </c>
      <c r="G88" s="24">
        <v>631.73</v>
      </c>
      <c r="H88" s="24">
        <v>0.02</v>
      </c>
      <c r="I88" s="31"/>
      <c r="J88" s="31"/>
      <c r="K88" s="35"/>
    </row>
    <row r="89" spans="2:11" x14ac:dyDescent="0.3">
      <c r="B89" s="8" t="s">
        <v>978</v>
      </c>
      <c r="C89" s="57" t="s">
        <v>979</v>
      </c>
      <c r="D89" s="54" t="s">
        <v>980</v>
      </c>
      <c r="E89" s="6" t="s">
        <v>981</v>
      </c>
      <c r="F89" s="19">
        <v>864000</v>
      </c>
      <c r="G89" s="24">
        <v>614.91</v>
      </c>
      <c r="H89" s="24">
        <v>0.02</v>
      </c>
      <c r="I89" s="31"/>
      <c r="J89" s="31"/>
      <c r="K89" s="35"/>
    </row>
    <row r="90" spans="2:11" x14ac:dyDescent="0.3">
      <c r="B90" s="8" t="s">
        <v>2080</v>
      </c>
      <c r="C90" s="57" t="s">
        <v>1347</v>
      </c>
      <c r="D90" s="54" t="s">
        <v>2081</v>
      </c>
      <c r="E90" s="6" t="s">
        <v>127</v>
      </c>
      <c r="F90" s="19">
        <v>178500</v>
      </c>
      <c r="G90" s="24">
        <v>463.8</v>
      </c>
      <c r="H90" s="24">
        <v>0.01</v>
      </c>
      <c r="I90" s="31"/>
      <c r="J90" s="31"/>
      <c r="K90" s="35"/>
    </row>
    <row r="91" spans="2:11" x14ac:dyDescent="0.3">
      <c r="B91" s="8" t="s">
        <v>253</v>
      </c>
      <c r="C91" s="57" t="s">
        <v>254</v>
      </c>
      <c r="D91" s="54" t="s">
        <v>255</v>
      </c>
      <c r="E91" s="6" t="s">
        <v>170</v>
      </c>
      <c r="F91" s="19">
        <v>37000</v>
      </c>
      <c r="G91" s="24">
        <v>455.62</v>
      </c>
      <c r="H91" s="24">
        <v>0.01</v>
      </c>
      <c r="I91" s="31"/>
      <c r="J91" s="31"/>
      <c r="K91" s="35"/>
    </row>
    <row r="92" spans="2:11" x14ac:dyDescent="0.3">
      <c r="B92" s="8" t="s">
        <v>265</v>
      </c>
      <c r="C92" s="57" t="s">
        <v>266</v>
      </c>
      <c r="D92" s="54" t="s">
        <v>267</v>
      </c>
      <c r="E92" s="6" t="s">
        <v>197</v>
      </c>
      <c r="F92" s="19">
        <v>340000</v>
      </c>
      <c r="G92" s="24">
        <v>439.21</v>
      </c>
      <c r="H92" s="24">
        <v>0.01</v>
      </c>
      <c r="I92" s="31"/>
      <c r="J92" s="31"/>
      <c r="K92" s="35"/>
    </row>
    <row r="93" spans="2:11" x14ac:dyDescent="0.3">
      <c r="B93" s="8" t="s">
        <v>922</v>
      </c>
      <c r="C93" s="57" t="s">
        <v>923</v>
      </c>
      <c r="D93" s="54" t="s">
        <v>924</v>
      </c>
      <c r="E93" s="6" t="s">
        <v>90</v>
      </c>
      <c r="F93" s="19">
        <v>31900</v>
      </c>
      <c r="G93" s="24">
        <v>366.15</v>
      </c>
      <c r="H93" s="24">
        <v>0.01</v>
      </c>
      <c r="I93" s="31"/>
      <c r="J93" s="31"/>
      <c r="K93" s="35"/>
    </row>
    <row r="94" spans="2:11" x14ac:dyDescent="0.3">
      <c r="B94" s="8" t="s">
        <v>2332</v>
      </c>
      <c r="C94" s="57" t="s">
        <v>2333</v>
      </c>
      <c r="D94" s="54" t="s">
        <v>2334</v>
      </c>
      <c r="E94" s="6" t="s">
        <v>151</v>
      </c>
      <c r="F94" s="19">
        <v>13500</v>
      </c>
      <c r="G94" s="24">
        <v>206.15</v>
      </c>
      <c r="H94" s="24">
        <v>0.01</v>
      </c>
      <c r="I94" s="31"/>
      <c r="J94" s="31"/>
      <c r="K94" s="35"/>
    </row>
    <row r="95" spans="2:11" x14ac:dyDescent="0.3">
      <c r="B95" s="8" t="s">
        <v>241</v>
      </c>
      <c r="C95" s="57" t="s">
        <v>242</v>
      </c>
      <c r="D95" s="54" t="s">
        <v>243</v>
      </c>
      <c r="E95" s="6" t="s">
        <v>50</v>
      </c>
      <c r="F95" s="19">
        <v>1875</v>
      </c>
      <c r="G95" s="24">
        <v>160.32</v>
      </c>
      <c r="H95" s="24" t="s">
        <v>5129</v>
      </c>
      <c r="I95" s="31"/>
      <c r="J95" s="31"/>
      <c r="K95" s="35"/>
    </row>
    <row r="96" spans="2:11" x14ac:dyDescent="0.3">
      <c r="B96" s="8" t="s">
        <v>1051</v>
      </c>
      <c r="C96" s="57" t="s">
        <v>1052</v>
      </c>
      <c r="D96" s="54" t="s">
        <v>1053</v>
      </c>
      <c r="E96" s="6" t="s">
        <v>1054</v>
      </c>
      <c r="F96" s="19">
        <v>35700</v>
      </c>
      <c r="G96" s="24">
        <v>141.84</v>
      </c>
      <c r="H96" s="24" t="s">
        <v>5129</v>
      </c>
      <c r="I96" s="31"/>
      <c r="J96" s="31"/>
      <c r="K96" s="35"/>
    </row>
    <row r="97" spans="2:11" x14ac:dyDescent="0.3">
      <c r="B97" s="8" t="s">
        <v>535</v>
      </c>
      <c r="C97" s="57" t="s">
        <v>536</v>
      </c>
      <c r="D97" s="54" t="s">
        <v>537</v>
      </c>
      <c r="E97" s="6" t="s">
        <v>86</v>
      </c>
      <c r="F97" s="19">
        <v>105</v>
      </c>
      <c r="G97" s="24">
        <v>9.64</v>
      </c>
      <c r="H97" s="24" t="s">
        <v>5129</v>
      </c>
      <c r="I97" s="31"/>
      <c r="J97" s="31"/>
      <c r="K97" s="35"/>
    </row>
    <row r="98" spans="2:11" x14ac:dyDescent="0.3">
      <c r="B98" s="8" t="s">
        <v>1064</v>
      </c>
      <c r="C98" s="57" t="s">
        <v>1065</v>
      </c>
      <c r="D98" s="54" t="s">
        <v>1066</v>
      </c>
      <c r="E98" s="6" t="s">
        <v>90</v>
      </c>
      <c r="F98" s="19">
        <v>250</v>
      </c>
      <c r="G98" s="24">
        <v>3.13</v>
      </c>
      <c r="H98" s="24" t="s">
        <v>5129</v>
      </c>
      <c r="I98" s="31"/>
      <c r="J98" s="31"/>
      <c r="K98" s="35"/>
    </row>
    <row r="99" spans="2:11" x14ac:dyDescent="0.3">
      <c r="C99" s="58" t="s">
        <v>175</v>
      </c>
      <c r="D99" s="54"/>
      <c r="E99" s="6"/>
      <c r="F99" s="19"/>
      <c r="G99" s="25">
        <f>SUM(XDO_?FINAL_MV?390?)</f>
        <v>2435836.5900000003</v>
      </c>
      <c r="H99" s="25">
        <f>SUM(XDO_?FINAL_PER_NET?390?)</f>
        <v>68.440000000000012</v>
      </c>
      <c r="I99" s="31"/>
      <c r="J99" s="31"/>
      <c r="K99" s="35"/>
    </row>
    <row r="100" spans="2:11" x14ac:dyDescent="0.3">
      <c r="C100" s="57"/>
      <c r="D100" s="54"/>
      <c r="E100" s="6"/>
      <c r="F100" s="19"/>
      <c r="G100" s="24"/>
      <c r="H100" s="24"/>
      <c r="I100" s="31"/>
      <c r="J100" s="31"/>
      <c r="K100" s="35"/>
    </row>
    <row r="101" spans="2:11" x14ac:dyDescent="0.3">
      <c r="C101" s="58" t="s">
        <v>3</v>
      </c>
      <c r="D101" s="54"/>
      <c r="E101" s="6"/>
      <c r="F101" s="19"/>
      <c r="G101" s="24" t="s">
        <v>2</v>
      </c>
      <c r="H101" s="24" t="s">
        <v>2</v>
      </c>
      <c r="I101" s="31"/>
      <c r="J101" s="31"/>
      <c r="K101" s="35"/>
    </row>
    <row r="102" spans="2:11" x14ac:dyDescent="0.3">
      <c r="C102" s="57"/>
      <c r="D102" s="54"/>
      <c r="E102" s="6"/>
      <c r="F102" s="19"/>
      <c r="G102" s="24"/>
      <c r="H102" s="24"/>
      <c r="I102" s="31"/>
      <c r="J102" s="31"/>
      <c r="K102" s="35"/>
    </row>
    <row r="103" spans="2:11" x14ac:dyDescent="0.3">
      <c r="C103" s="58" t="s">
        <v>4</v>
      </c>
      <c r="D103" s="54"/>
      <c r="E103" s="6"/>
      <c r="F103" s="19"/>
      <c r="G103" s="24" t="s">
        <v>2</v>
      </c>
      <c r="H103" s="24" t="s">
        <v>2</v>
      </c>
      <c r="I103" s="31"/>
      <c r="J103" s="31"/>
      <c r="K103" s="35"/>
    </row>
    <row r="104" spans="2:11" x14ac:dyDescent="0.3">
      <c r="C104" s="57"/>
      <c r="D104" s="54"/>
      <c r="E104" s="6"/>
      <c r="F104" s="19"/>
      <c r="G104" s="24"/>
      <c r="H104" s="24"/>
      <c r="I104" s="31"/>
      <c r="J104" s="31"/>
      <c r="K104" s="35"/>
    </row>
    <row r="105" spans="2:11" x14ac:dyDescent="0.3">
      <c r="C105" s="59" t="s">
        <v>583</v>
      </c>
      <c r="D105" s="54"/>
      <c r="E105" s="6"/>
      <c r="F105" s="19"/>
      <c r="G105" s="24"/>
      <c r="H105" s="24"/>
      <c r="I105" s="31"/>
      <c r="J105" s="31"/>
      <c r="K105" s="35"/>
    </row>
    <row r="106" spans="2:11" x14ac:dyDescent="0.3">
      <c r="B106" s="8" t="s">
        <v>587</v>
      </c>
      <c r="C106" s="57" t="s">
        <v>588</v>
      </c>
      <c r="D106" s="54" t="s">
        <v>589</v>
      </c>
      <c r="E106" s="6" t="s">
        <v>547</v>
      </c>
      <c r="F106" s="19">
        <v>29035260</v>
      </c>
      <c r="G106" s="24">
        <v>38782.400000000001</v>
      </c>
      <c r="H106" s="24">
        <v>1.0900000000000001</v>
      </c>
      <c r="I106" s="31"/>
      <c r="J106" s="31"/>
      <c r="K106" s="35"/>
    </row>
    <row r="107" spans="2:11" x14ac:dyDescent="0.3">
      <c r="C107" s="58" t="s">
        <v>175</v>
      </c>
      <c r="D107" s="54"/>
      <c r="E107" s="6"/>
      <c r="F107" s="19"/>
      <c r="G107" s="25">
        <v>38782.400000000001</v>
      </c>
      <c r="H107" s="25">
        <v>1.0900000000000001</v>
      </c>
      <c r="I107" s="31"/>
      <c r="J107" s="31"/>
      <c r="K107" s="35"/>
    </row>
    <row r="108" spans="2:11" x14ac:dyDescent="0.3">
      <c r="C108" s="57"/>
      <c r="D108" s="54"/>
      <c r="E108" s="6"/>
      <c r="F108" s="19"/>
      <c r="G108" s="24"/>
      <c r="H108" s="24"/>
      <c r="I108" s="31"/>
      <c r="J108" s="31"/>
      <c r="K108" s="35"/>
    </row>
    <row r="109" spans="2:11" x14ac:dyDescent="0.3">
      <c r="C109" s="59" t="s">
        <v>590</v>
      </c>
      <c r="D109" s="54"/>
      <c r="E109" s="6"/>
      <c r="F109" s="19"/>
      <c r="G109" s="24"/>
      <c r="H109" s="24"/>
      <c r="I109" s="31"/>
      <c r="J109" s="31"/>
      <c r="K109" s="35"/>
    </row>
    <row r="110" spans="2:11" x14ac:dyDescent="0.3">
      <c r="B110" s="8" t="s">
        <v>2195</v>
      </c>
      <c r="C110" s="57" t="s">
        <v>2196</v>
      </c>
      <c r="D110" s="54" t="s">
        <v>2197</v>
      </c>
      <c r="E110" s="6" t="s">
        <v>159</v>
      </c>
      <c r="F110" s="19">
        <v>14080463</v>
      </c>
      <c r="G110" s="24">
        <v>43077.77</v>
      </c>
      <c r="H110" s="24">
        <v>1.21</v>
      </c>
      <c r="I110" s="31"/>
      <c r="J110" s="31"/>
      <c r="K110" s="35"/>
    </row>
    <row r="111" spans="2:11" x14ac:dyDescent="0.3">
      <c r="B111" s="8" t="s">
        <v>591</v>
      </c>
      <c r="C111" s="57" t="s">
        <v>592</v>
      </c>
      <c r="D111" s="54" t="s">
        <v>593</v>
      </c>
      <c r="E111" s="6" t="s">
        <v>159</v>
      </c>
      <c r="F111" s="19">
        <v>8340000</v>
      </c>
      <c r="G111" s="24">
        <v>31808.76</v>
      </c>
      <c r="H111" s="24">
        <v>0.89</v>
      </c>
      <c r="I111" s="31"/>
      <c r="J111" s="31"/>
      <c r="K111" s="35"/>
    </row>
    <row r="112" spans="2:11" x14ac:dyDescent="0.3">
      <c r="C112" s="58" t="s">
        <v>175</v>
      </c>
      <c r="D112" s="54"/>
      <c r="E112" s="6"/>
      <c r="F112" s="19"/>
      <c r="G112" s="25">
        <v>74886.53</v>
      </c>
      <c r="H112" s="25">
        <v>2.1</v>
      </c>
      <c r="I112" s="31"/>
      <c r="J112" s="31"/>
      <c r="K112" s="35"/>
    </row>
    <row r="113" spans="1:11" x14ac:dyDescent="0.3">
      <c r="C113" s="57"/>
      <c r="D113" s="54"/>
      <c r="E113" s="6"/>
      <c r="F113" s="19"/>
      <c r="G113" s="24"/>
      <c r="H113" s="24"/>
      <c r="I113" s="31"/>
      <c r="J113" s="31"/>
      <c r="K113" s="35"/>
    </row>
    <row r="114" spans="1:11" x14ac:dyDescent="0.3">
      <c r="C114" s="59" t="s">
        <v>5150</v>
      </c>
      <c r="D114" s="54"/>
      <c r="E114" s="6"/>
      <c r="F114" s="19"/>
      <c r="G114" s="24"/>
      <c r="H114" s="24"/>
      <c r="I114" s="31"/>
      <c r="J114" s="31"/>
      <c r="K114" s="35"/>
    </row>
    <row r="115" spans="1:11" x14ac:dyDescent="0.3">
      <c r="B115" s="8" t="s">
        <v>2179</v>
      </c>
      <c r="C115" s="57" t="s">
        <v>84</v>
      </c>
      <c r="D115" s="54" t="s">
        <v>2180</v>
      </c>
      <c r="E115" s="6" t="s">
        <v>86</v>
      </c>
      <c r="F115" s="19">
        <v>54000</v>
      </c>
      <c r="G115" s="24">
        <v>61950.68</v>
      </c>
      <c r="H115" s="24">
        <v>1.74</v>
      </c>
      <c r="I115" s="31">
        <v>7.3949999999999996</v>
      </c>
      <c r="J115" s="31"/>
      <c r="K115" s="35" t="s">
        <v>598</v>
      </c>
    </row>
    <row r="116" spans="1:11" x14ac:dyDescent="0.3">
      <c r="C116" s="58" t="s">
        <v>175</v>
      </c>
      <c r="D116" s="54"/>
      <c r="E116" s="6"/>
      <c r="F116" s="19"/>
      <c r="G116" s="25">
        <v>61950.68</v>
      </c>
      <c r="H116" s="25">
        <v>1.74</v>
      </c>
      <c r="I116" s="31"/>
      <c r="J116" s="31"/>
      <c r="K116" s="35"/>
    </row>
    <row r="117" spans="1:11" x14ac:dyDescent="0.3">
      <c r="C117" s="57"/>
      <c r="D117" s="54"/>
      <c r="E117" s="6"/>
      <c r="F117" s="19"/>
      <c r="G117" s="24"/>
      <c r="H117" s="24"/>
      <c r="I117" s="31"/>
      <c r="J117" s="31"/>
      <c r="K117" s="35"/>
    </row>
    <row r="118" spans="1:11" x14ac:dyDescent="0.3">
      <c r="A118" s="10"/>
      <c r="B118" s="28"/>
      <c r="C118" s="58" t="s">
        <v>5</v>
      </c>
      <c r="D118" s="54"/>
      <c r="E118" s="6"/>
      <c r="F118" s="19"/>
      <c r="G118" s="24"/>
      <c r="H118" s="24"/>
      <c r="I118" s="31"/>
      <c r="J118" s="31"/>
      <c r="K118" s="35"/>
    </row>
    <row r="119" spans="1:11" x14ac:dyDescent="0.3">
      <c r="C119" s="59" t="s">
        <v>6</v>
      </c>
      <c r="D119" s="54"/>
      <c r="E119" s="6"/>
      <c r="F119" s="19"/>
      <c r="G119" s="24"/>
      <c r="H119" s="24"/>
      <c r="I119" s="31"/>
      <c r="J119" s="31"/>
      <c r="K119" s="35"/>
    </row>
    <row r="120" spans="1:11" x14ac:dyDescent="0.3">
      <c r="B120" s="8" t="s">
        <v>3465</v>
      </c>
      <c r="C120" s="57" t="s">
        <v>84</v>
      </c>
      <c r="D120" s="54" t="s">
        <v>3466</v>
      </c>
      <c r="E120" s="6" t="s">
        <v>631</v>
      </c>
      <c r="F120" s="19">
        <v>39500</v>
      </c>
      <c r="G120" s="24">
        <v>40725.129999999997</v>
      </c>
      <c r="H120" s="24">
        <v>1.1499999999999999</v>
      </c>
      <c r="I120" s="31">
        <v>7.6025</v>
      </c>
      <c r="J120" s="31"/>
      <c r="K120" s="35" t="s">
        <v>598</v>
      </c>
    </row>
    <row r="121" spans="1:11" x14ac:dyDescent="0.3">
      <c r="B121" s="8" t="s">
        <v>640</v>
      </c>
      <c r="C121" s="57" t="s">
        <v>536</v>
      </c>
      <c r="D121" s="54" t="s">
        <v>641</v>
      </c>
      <c r="E121" s="6" t="s">
        <v>597</v>
      </c>
      <c r="F121" s="19">
        <v>37500</v>
      </c>
      <c r="G121" s="24">
        <v>38499.83</v>
      </c>
      <c r="H121" s="24">
        <v>1.08</v>
      </c>
      <c r="I121" s="31">
        <v>7.3837000000000002</v>
      </c>
      <c r="J121" s="31"/>
      <c r="K121" s="35" t="s">
        <v>598</v>
      </c>
    </row>
    <row r="122" spans="1:11" x14ac:dyDescent="0.3">
      <c r="B122" s="8" t="s">
        <v>1801</v>
      </c>
      <c r="C122" s="57" t="s">
        <v>657</v>
      </c>
      <c r="D122" s="54" t="s">
        <v>1802</v>
      </c>
      <c r="E122" s="6" t="s">
        <v>597</v>
      </c>
      <c r="F122" s="19">
        <v>35000</v>
      </c>
      <c r="G122" s="24">
        <v>36235.33</v>
      </c>
      <c r="H122" s="24">
        <v>1.02</v>
      </c>
      <c r="I122" s="31">
        <v>6.6965000000000003</v>
      </c>
      <c r="J122" s="31"/>
      <c r="K122" s="35"/>
    </row>
    <row r="123" spans="1:11" x14ac:dyDescent="0.3">
      <c r="B123" s="8" t="s">
        <v>683</v>
      </c>
      <c r="C123" s="57" t="s">
        <v>666</v>
      </c>
      <c r="D123" s="54" t="s">
        <v>684</v>
      </c>
      <c r="E123" s="6" t="s">
        <v>613</v>
      </c>
      <c r="F123" s="19">
        <v>30000</v>
      </c>
      <c r="G123" s="24">
        <v>30914.400000000001</v>
      </c>
      <c r="H123" s="24">
        <v>0.87</v>
      </c>
      <c r="I123" s="31">
        <v>7.6775000000000002</v>
      </c>
      <c r="J123" s="31"/>
      <c r="K123" s="35" t="s">
        <v>598</v>
      </c>
    </row>
    <row r="124" spans="1:11" x14ac:dyDescent="0.3">
      <c r="B124" s="8" t="s">
        <v>594</v>
      </c>
      <c r="C124" s="57" t="s">
        <v>595</v>
      </c>
      <c r="D124" s="54" t="s">
        <v>596</v>
      </c>
      <c r="E124" s="6" t="s">
        <v>597</v>
      </c>
      <c r="F124" s="19">
        <v>30000</v>
      </c>
      <c r="G124" s="24">
        <v>30750.03</v>
      </c>
      <c r="H124" s="24">
        <v>0.86</v>
      </c>
      <c r="I124" s="31">
        <v>7.2099000000000002</v>
      </c>
      <c r="J124" s="31"/>
      <c r="K124" s="35" t="s">
        <v>598</v>
      </c>
    </row>
    <row r="125" spans="1:11" x14ac:dyDescent="0.3">
      <c r="B125" s="8" t="s">
        <v>1828</v>
      </c>
      <c r="C125" s="57" t="s">
        <v>686</v>
      </c>
      <c r="D125" s="54" t="s">
        <v>1829</v>
      </c>
      <c r="E125" s="6" t="s">
        <v>597</v>
      </c>
      <c r="F125" s="19">
        <v>27500</v>
      </c>
      <c r="G125" s="24">
        <v>27576.09</v>
      </c>
      <c r="H125" s="24">
        <v>0.78</v>
      </c>
      <c r="I125" s="31">
        <v>6.5888</v>
      </c>
      <c r="J125" s="31"/>
      <c r="K125" s="35" t="s">
        <v>598</v>
      </c>
    </row>
    <row r="126" spans="1:11" x14ac:dyDescent="0.3">
      <c r="B126" s="8" t="s">
        <v>1825</v>
      </c>
      <c r="C126" s="57" t="s">
        <v>1826</v>
      </c>
      <c r="D126" s="54" t="s">
        <v>1827</v>
      </c>
      <c r="E126" s="6" t="s">
        <v>597</v>
      </c>
      <c r="F126" s="19">
        <v>25000</v>
      </c>
      <c r="G126" s="24">
        <v>25354.98</v>
      </c>
      <c r="H126" s="24">
        <v>0.71</v>
      </c>
      <c r="I126" s="31">
        <v>7.2074999999999996</v>
      </c>
      <c r="J126" s="31"/>
      <c r="K126" s="35" t="s">
        <v>598</v>
      </c>
    </row>
    <row r="127" spans="1:11" x14ac:dyDescent="0.3">
      <c r="B127" s="8" t="s">
        <v>3467</v>
      </c>
      <c r="C127" s="57" t="s">
        <v>418</v>
      </c>
      <c r="D127" s="54" t="s">
        <v>3468</v>
      </c>
      <c r="E127" s="6" t="s">
        <v>597</v>
      </c>
      <c r="F127" s="19">
        <v>24500</v>
      </c>
      <c r="G127" s="24">
        <v>24993.94</v>
      </c>
      <c r="H127" s="24">
        <v>0.7</v>
      </c>
      <c r="I127" s="31">
        <v>7.702</v>
      </c>
      <c r="J127" s="31"/>
      <c r="K127" s="35" t="s">
        <v>598</v>
      </c>
    </row>
    <row r="128" spans="1:11" x14ac:dyDescent="0.3">
      <c r="B128" s="8" t="s">
        <v>1144</v>
      </c>
      <c r="C128" s="57" t="s">
        <v>157</v>
      </c>
      <c r="D128" s="54" t="s">
        <v>1145</v>
      </c>
      <c r="E128" s="6" t="s">
        <v>631</v>
      </c>
      <c r="F128" s="19">
        <v>22500</v>
      </c>
      <c r="G128" s="24">
        <v>22908.04</v>
      </c>
      <c r="H128" s="24">
        <v>0.64</v>
      </c>
      <c r="I128" s="31">
        <v>7.19</v>
      </c>
      <c r="J128" s="31"/>
      <c r="K128" s="35" t="s">
        <v>598</v>
      </c>
    </row>
    <row r="129" spans="2:11" x14ac:dyDescent="0.3">
      <c r="B129" s="8" t="s">
        <v>3469</v>
      </c>
      <c r="C129" s="57" t="s">
        <v>1313</v>
      </c>
      <c r="D129" s="54" t="s">
        <v>3470</v>
      </c>
      <c r="E129" s="6" t="s">
        <v>597</v>
      </c>
      <c r="F129" s="19">
        <v>2000</v>
      </c>
      <c r="G129" s="24">
        <v>20926.759999999998</v>
      </c>
      <c r="H129" s="24">
        <v>0.59</v>
      </c>
      <c r="I129" s="31">
        <v>7.2217000000000002</v>
      </c>
      <c r="J129" s="31"/>
      <c r="K129" s="35" t="s">
        <v>598</v>
      </c>
    </row>
    <row r="130" spans="2:11" x14ac:dyDescent="0.3">
      <c r="B130" s="8" t="s">
        <v>622</v>
      </c>
      <c r="C130" s="57" t="s">
        <v>623</v>
      </c>
      <c r="D130" s="54" t="s">
        <v>624</v>
      </c>
      <c r="E130" s="6" t="s">
        <v>597</v>
      </c>
      <c r="F130" s="19">
        <v>20000</v>
      </c>
      <c r="G130" s="24">
        <v>20860.560000000001</v>
      </c>
      <c r="H130" s="24">
        <v>0.59</v>
      </c>
      <c r="I130" s="31">
        <v>7.2249999999999996</v>
      </c>
      <c r="J130" s="31"/>
      <c r="K130" s="35" t="s">
        <v>598</v>
      </c>
    </row>
    <row r="131" spans="2:11" x14ac:dyDescent="0.3">
      <c r="B131" s="8" t="s">
        <v>665</v>
      </c>
      <c r="C131" s="57" t="s">
        <v>666</v>
      </c>
      <c r="D131" s="54" t="s">
        <v>667</v>
      </c>
      <c r="E131" s="6" t="s">
        <v>613</v>
      </c>
      <c r="F131" s="19">
        <v>20000</v>
      </c>
      <c r="G131" s="24">
        <v>20811.66</v>
      </c>
      <c r="H131" s="24">
        <v>0.59</v>
      </c>
      <c r="I131" s="31">
        <v>7.6150000000000002</v>
      </c>
      <c r="J131" s="31"/>
      <c r="K131" s="35" t="s">
        <v>598</v>
      </c>
    </row>
    <row r="132" spans="2:11" x14ac:dyDescent="0.3">
      <c r="B132" s="8" t="s">
        <v>632</v>
      </c>
      <c r="C132" s="57" t="s">
        <v>633</v>
      </c>
      <c r="D132" s="54" t="s">
        <v>634</v>
      </c>
      <c r="E132" s="6" t="s">
        <v>597</v>
      </c>
      <c r="F132" s="19">
        <v>200</v>
      </c>
      <c r="G132" s="24">
        <v>20774.439999999999</v>
      </c>
      <c r="H132" s="24">
        <v>0.57999999999999996</v>
      </c>
      <c r="I132" s="31">
        <v>7.41</v>
      </c>
      <c r="J132" s="31"/>
      <c r="K132" s="35" t="s">
        <v>598</v>
      </c>
    </row>
    <row r="133" spans="2:11" x14ac:dyDescent="0.3">
      <c r="B133" s="8" t="s">
        <v>3471</v>
      </c>
      <c r="C133" s="57" t="s">
        <v>1833</v>
      </c>
      <c r="D133" s="54" t="s">
        <v>3472</v>
      </c>
      <c r="E133" s="6" t="s">
        <v>613</v>
      </c>
      <c r="F133" s="19">
        <v>200</v>
      </c>
      <c r="G133" s="24">
        <v>20604</v>
      </c>
      <c r="H133" s="24">
        <v>0.57999999999999996</v>
      </c>
      <c r="I133" s="31">
        <v>7.51</v>
      </c>
      <c r="J133" s="31"/>
      <c r="K133" s="35" t="s">
        <v>598</v>
      </c>
    </row>
    <row r="134" spans="2:11" x14ac:dyDescent="0.3">
      <c r="B134" s="8" t="s">
        <v>1797</v>
      </c>
      <c r="C134" s="57" t="s">
        <v>1313</v>
      </c>
      <c r="D134" s="54" t="s">
        <v>1798</v>
      </c>
      <c r="E134" s="6" t="s">
        <v>597</v>
      </c>
      <c r="F134" s="19">
        <v>20000</v>
      </c>
      <c r="G134" s="24">
        <v>20393.86</v>
      </c>
      <c r="H134" s="24">
        <v>0.56999999999999995</v>
      </c>
      <c r="I134" s="31">
        <v>7.16</v>
      </c>
      <c r="J134" s="31"/>
      <c r="K134" s="35" t="s">
        <v>598</v>
      </c>
    </row>
    <row r="135" spans="2:11" x14ac:dyDescent="0.3">
      <c r="B135" s="8" t="s">
        <v>2198</v>
      </c>
      <c r="C135" s="57" t="s">
        <v>1313</v>
      </c>
      <c r="D135" s="54" t="s">
        <v>2199</v>
      </c>
      <c r="E135" s="6" t="s">
        <v>597</v>
      </c>
      <c r="F135" s="19">
        <v>20000</v>
      </c>
      <c r="G135" s="24">
        <v>20316.72</v>
      </c>
      <c r="H135" s="24">
        <v>0.56999999999999995</v>
      </c>
      <c r="I135" s="31">
        <v>7.2133000000000003</v>
      </c>
      <c r="J135" s="31"/>
      <c r="K135" s="35"/>
    </row>
    <row r="136" spans="2:11" x14ac:dyDescent="0.3">
      <c r="B136" s="8" t="s">
        <v>642</v>
      </c>
      <c r="C136" s="57" t="s">
        <v>223</v>
      </c>
      <c r="D136" s="54" t="s">
        <v>643</v>
      </c>
      <c r="E136" s="6" t="s">
        <v>613</v>
      </c>
      <c r="F136" s="19">
        <v>20000</v>
      </c>
      <c r="G136" s="24">
        <v>20092.66</v>
      </c>
      <c r="H136" s="24">
        <v>0.56000000000000005</v>
      </c>
      <c r="I136" s="31">
        <v>7.55</v>
      </c>
      <c r="J136" s="31"/>
      <c r="K136" s="35" t="s">
        <v>598</v>
      </c>
    </row>
    <row r="137" spans="2:11" x14ac:dyDescent="0.3">
      <c r="B137" s="8" t="s">
        <v>3473</v>
      </c>
      <c r="C137" s="57" t="s">
        <v>633</v>
      </c>
      <c r="D137" s="54" t="s">
        <v>3474</v>
      </c>
      <c r="E137" s="6" t="s">
        <v>637</v>
      </c>
      <c r="F137" s="19">
        <v>20000</v>
      </c>
      <c r="G137" s="24">
        <v>19997.82</v>
      </c>
      <c r="H137" s="24">
        <v>0.56000000000000005</v>
      </c>
      <c r="I137" s="31">
        <v>6.5403000000000002</v>
      </c>
      <c r="J137" s="31"/>
      <c r="K137" s="35"/>
    </row>
    <row r="138" spans="2:11" x14ac:dyDescent="0.3">
      <c r="B138" s="8" t="s">
        <v>2680</v>
      </c>
      <c r="C138" s="57" t="s">
        <v>740</v>
      </c>
      <c r="D138" s="54" t="s">
        <v>2681</v>
      </c>
      <c r="E138" s="6" t="s">
        <v>597</v>
      </c>
      <c r="F138" s="19">
        <v>19000</v>
      </c>
      <c r="G138" s="24">
        <v>19304.82</v>
      </c>
      <c r="H138" s="24">
        <v>0.54</v>
      </c>
      <c r="I138" s="31">
        <v>7.157</v>
      </c>
      <c r="J138" s="31"/>
      <c r="K138" s="35" t="s">
        <v>598</v>
      </c>
    </row>
    <row r="139" spans="2:11" x14ac:dyDescent="0.3">
      <c r="B139" s="8" t="s">
        <v>659</v>
      </c>
      <c r="C139" s="57" t="s">
        <v>660</v>
      </c>
      <c r="D139" s="54" t="s">
        <v>661</v>
      </c>
      <c r="E139" s="6" t="s">
        <v>597</v>
      </c>
      <c r="F139" s="19">
        <v>15000</v>
      </c>
      <c r="G139" s="24">
        <v>15427.89</v>
      </c>
      <c r="H139" s="24">
        <v>0.43</v>
      </c>
      <c r="I139" s="31">
        <v>7.2</v>
      </c>
      <c r="J139" s="31"/>
      <c r="K139" s="35" t="s">
        <v>598</v>
      </c>
    </row>
    <row r="140" spans="2:11" x14ac:dyDescent="0.3">
      <c r="B140" s="8" t="s">
        <v>2218</v>
      </c>
      <c r="C140" s="57" t="s">
        <v>1221</v>
      </c>
      <c r="D140" s="54" t="s">
        <v>2219</v>
      </c>
      <c r="E140" s="6" t="s">
        <v>597</v>
      </c>
      <c r="F140" s="19">
        <v>15000</v>
      </c>
      <c r="G140" s="24">
        <v>15415.98</v>
      </c>
      <c r="H140" s="24">
        <v>0.43</v>
      </c>
      <c r="I140" s="31">
        <v>7.5149999999999997</v>
      </c>
      <c r="J140" s="31"/>
      <c r="K140" s="35" t="s">
        <v>598</v>
      </c>
    </row>
    <row r="141" spans="2:11" x14ac:dyDescent="0.3">
      <c r="B141" s="8" t="s">
        <v>2200</v>
      </c>
      <c r="C141" s="57" t="s">
        <v>223</v>
      </c>
      <c r="D141" s="54" t="s">
        <v>2201</v>
      </c>
      <c r="E141" s="6" t="s">
        <v>613</v>
      </c>
      <c r="F141" s="19">
        <v>15000</v>
      </c>
      <c r="G141" s="24">
        <v>15103.17</v>
      </c>
      <c r="H141" s="24">
        <v>0.42</v>
      </c>
      <c r="I141" s="31">
        <v>8.1281999999999996</v>
      </c>
      <c r="J141" s="31"/>
      <c r="K141" s="35"/>
    </row>
    <row r="142" spans="2:11" x14ac:dyDescent="0.3">
      <c r="B142" s="8" t="s">
        <v>3475</v>
      </c>
      <c r="C142" s="57" t="s">
        <v>80</v>
      </c>
      <c r="D142" s="54" t="s">
        <v>3476</v>
      </c>
      <c r="E142" s="6" t="s">
        <v>637</v>
      </c>
      <c r="F142" s="19">
        <v>14600</v>
      </c>
      <c r="G142" s="24">
        <v>14839.35</v>
      </c>
      <c r="H142" s="24">
        <v>0.42</v>
      </c>
      <c r="I142" s="31">
        <v>7.7162499999999996</v>
      </c>
      <c r="J142" s="31"/>
      <c r="K142" s="35" t="s">
        <v>598</v>
      </c>
    </row>
    <row r="143" spans="2:11" x14ac:dyDescent="0.3">
      <c r="B143" s="8" t="s">
        <v>3477</v>
      </c>
      <c r="C143" s="57" t="s">
        <v>229</v>
      </c>
      <c r="D143" s="54" t="s">
        <v>3478</v>
      </c>
      <c r="E143" s="6" t="s">
        <v>613</v>
      </c>
      <c r="F143" s="19">
        <v>10000</v>
      </c>
      <c r="G143" s="24">
        <v>10558.29</v>
      </c>
      <c r="H143" s="24">
        <v>0.3</v>
      </c>
      <c r="I143" s="31">
        <v>7.3186999999999998</v>
      </c>
      <c r="J143" s="31"/>
      <c r="K143" s="35" t="s">
        <v>598</v>
      </c>
    </row>
    <row r="144" spans="2:11" x14ac:dyDescent="0.3">
      <c r="B144" s="8" t="s">
        <v>635</v>
      </c>
      <c r="C144" s="57" t="s">
        <v>626</v>
      </c>
      <c r="D144" s="54" t="s">
        <v>636</v>
      </c>
      <c r="E144" s="6" t="s">
        <v>637</v>
      </c>
      <c r="F144" s="19">
        <v>10000</v>
      </c>
      <c r="G144" s="24">
        <v>10361.61</v>
      </c>
      <c r="H144" s="24">
        <v>0.28999999999999998</v>
      </c>
      <c r="I144" s="31">
        <v>6.67</v>
      </c>
      <c r="J144" s="31"/>
      <c r="K144" s="35" t="s">
        <v>598</v>
      </c>
    </row>
    <row r="145" spans="2:11" x14ac:dyDescent="0.3">
      <c r="B145" s="8" t="s">
        <v>2714</v>
      </c>
      <c r="C145" s="57" t="s">
        <v>657</v>
      </c>
      <c r="D145" s="54" t="s">
        <v>2715</v>
      </c>
      <c r="E145" s="6" t="s">
        <v>597</v>
      </c>
      <c r="F145" s="19">
        <v>7500</v>
      </c>
      <c r="G145" s="24">
        <v>7662.43</v>
      </c>
      <c r="H145" s="24">
        <v>0.22</v>
      </c>
      <c r="I145" s="31">
        <v>6.56</v>
      </c>
      <c r="J145" s="31"/>
      <c r="K145" s="35"/>
    </row>
    <row r="146" spans="2:11" x14ac:dyDescent="0.3">
      <c r="B146" s="8" t="s">
        <v>1105</v>
      </c>
      <c r="C146" s="57" t="s">
        <v>223</v>
      </c>
      <c r="D146" s="54" t="s">
        <v>1106</v>
      </c>
      <c r="E146" s="6" t="s">
        <v>613</v>
      </c>
      <c r="F146" s="19">
        <v>7500</v>
      </c>
      <c r="G146" s="24">
        <v>7654.88</v>
      </c>
      <c r="H146" s="24">
        <v>0.22</v>
      </c>
      <c r="I146" s="31">
        <v>8.1290999999999993</v>
      </c>
      <c r="J146" s="31"/>
      <c r="K146" s="35" t="s">
        <v>598</v>
      </c>
    </row>
    <row r="147" spans="2:11" x14ac:dyDescent="0.3">
      <c r="B147" s="8" t="s">
        <v>688</v>
      </c>
      <c r="C147" s="57" t="s">
        <v>229</v>
      </c>
      <c r="D147" s="54" t="s">
        <v>689</v>
      </c>
      <c r="E147" s="6" t="s">
        <v>613</v>
      </c>
      <c r="F147" s="19">
        <v>5000</v>
      </c>
      <c r="G147" s="24">
        <v>5309.57</v>
      </c>
      <c r="H147" s="24">
        <v>0.15</v>
      </c>
      <c r="I147" s="31">
        <v>7.3388</v>
      </c>
      <c r="J147" s="31"/>
      <c r="K147" s="35" t="s">
        <v>598</v>
      </c>
    </row>
    <row r="148" spans="2:11" x14ac:dyDescent="0.3">
      <c r="B148" s="8" t="s">
        <v>3479</v>
      </c>
      <c r="C148" s="57" t="s">
        <v>292</v>
      </c>
      <c r="D148" s="54" t="s">
        <v>3480</v>
      </c>
      <c r="E148" s="6" t="s">
        <v>597</v>
      </c>
      <c r="F148" s="19">
        <v>5000</v>
      </c>
      <c r="G148" s="24">
        <v>5135.3999999999996</v>
      </c>
      <c r="H148" s="24">
        <v>0.14000000000000001</v>
      </c>
      <c r="I148" s="31">
        <v>6.94</v>
      </c>
      <c r="J148" s="31"/>
      <c r="K148" s="35" t="s">
        <v>598</v>
      </c>
    </row>
    <row r="149" spans="2:11" x14ac:dyDescent="0.3">
      <c r="B149" s="8" t="s">
        <v>1820</v>
      </c>
      <c r="C149" s="57" t="s">
        <v>1821</v>
      </c>
      <c r="D149" s="54" t="s">
        <v>1822</v>
      </c>
      <c r="E149" s="6" t="s">
        <v>597</v>
      </c>
      <c r="F149" s="19">
        <v>50</v>
      </c>
      <c r="G149" s="24">
        <v>5124.21</v>
      </c>
      <c r="H149" s="24">
        <v>0.14000000000000001</v>
      </c>
      <c r="I149" s="31">
        <v>7.1223999999999998</v>
      </c>
      <c r="J149" s="31">
        <v>7.0335299685499999</v>
      </c>
      <c r="K149" s="35" t="s">
        <v>598</v>
      </c>
    </row>
    <row r="150" spans="2:11" x14ac:dyDescent="0.3">
      <c r="B150" s="8" t="s">
        <v>614</v>
      </c>
      <c r="C150" s="57" t="s">
        <v>615</v>
      </c>
      <c r="D150" s="54" t="s">
        <v>616</v>
      </c>
      <c r="E150" s="6" t="s">
        <v>617</v>
      </c>
      <c r="F150" s="19">
        <v>5000</v>
      </c>
      <c r="G150" s="24">
        <v>5060.46</v>
      </c>
      <c r="H150" s="24">
        <v>0.14000000000000001</v>
      </c>
      <c r="I150" s="31">
        <v>6.6649000000000003</v>
      </c>
      <c r="J150" s="31"/>
      <c r="K150" s="35" t="s">
        <v>598</v>
      </c>
    </row>
    <row r="151" spans="2:11" x14ac:dyDescent="0.3">
      <c r="B151" s="8" t="s">
        <v>681</v>
      </c>
      <c r="C151" s="57" t="s">
        <v>229</v>
      </c>
      <c r="D151" s="54" t="s">
        <v>682</v>
      </c>
      <c r="E151" s="6" t="s">
        <v>613</v>
      </c>
      <c r="F151" s="19">
        <v>2500</v>
      </c>
      <c r="G151" s="24">
        <v>2654.79</v>
      </c>
      <c r="H151" s="24">
        <v>7.0000000000000007E-2</v>
      </c>
      <c r="I151" s="31">
        <v>7.3388</v>
      </c>
      <c r="J151" s="31"/>
      <c r="K151" s="35" t="s">
        <v>598</v>
      </c>
    </row>
    <row r="152" spans="2:11" x14ac:dyDescent="0.3">
      <c r="C152" s="58" t="s">
        <v>175</v>
      </c>
      <c r="D152" s="54"/>
      <c r="E152" s="6"/>
      <c r="F152" s="19"/>
      <c r="G152" s="25">
        <v>602349.1</v>
      </c>
      <c r="H152" s="25">
        <v>16.91</v>
      </c>
      <c r="I152" s="31"/>
      <c r="J152" s="31"/>
      <c r="K152" s="35"/>
    </row>
    <row r="153" spans="2:11" x14ac:dyDescent="0.3">
      <c r="C153" s="57"/>
      <c r="D153" s="54"/>
      <c r="E153" s="6"/>
      <c r="F153" s="19"/>
      <c r="G153" s="24"/>
      <c r="H153" s="24"/>
      <c r="I153" s="31"/>
      <c r="J153" s="31"/>
      <c r="K153" s="35"/>
    </row>
    <row r="154" spans="2:11" x14ac:dyDescent="0.3">
      <c r="C154" s="58" t="s">
        <v>7</v>
      </c>
      <c r="D154" s="54"/>
      <c r="E154" s="6"/>
      <c r="F154" s="19"/>
      <c r="G154" s="24" t="s">
        <v>2</v>
      </c>
      <c r="H154" s="24" t="s">
        <v>2</v>
      </c>
      <c r="I154" s="31"/>
      <c r="J154" s="31"/>
      <c r="K154" s="35"/>
    </row>
    <row r="155" spans="2:11" x14ac:dyDescent="0.3">
      <c r="C155" s="57"/>
      <c r="D155" s="54"/>
      <c r="E155" s="6"/>
      <c r="F155" s="19"/>
      <c r="G155" s="24"/>
      <c r="H155" s="24"/>
      <c r="I155" s="31"/>
      <c r="J155" s="31"/>
      <c r="K155" s="35"/>
    </row>
    <row r="156" spans="2:11" x14ac:dyDescent="0.3">
      <c r="C156" s="58" t="s">
        <v>8</v>
      </c>
      <c r="D156" s="54"/>
      <c r="E156" s="6"/>
      <c r="F156" s="19"/>
      <c r="G156" s="24" t="s">
        <v>2</v>
      </c>
      <c r="H156" s="24" t="s">
        <v>2</v>
      </c>
      <c r="I156" s="31"/>
      <c r="J156" s="31"/>
      <c r="K156" s="35"/>
    </row>
    <row r="157" spans="2:11" x14ac:dyDescent="0.3">
      <c r="C157" s="57"/>
      <c r="D157" s="54"/>
      <c r="E157" s="6"/>
      <c r="F157" s="19"/>
      <c r="G157" s="24"/>
      <c r="H157" s="24"/>
      <c r="I157" s="31"/>
      <c r="J157" s="31"/>
      <c r="K157" s="35"/>
    </row>
    <row r="158" spans="2:11" x14ac:dyDescent="0.3">
      <c r="C158" s="59" t="s">
        <v>9</v>
      </c>
      <c r="D158" s="54"/>
      <c r="E158" s="6"/>
      <c r="F158" s="19"/>
      <c r="G158" s="24"/>
      <c r="H158" s="24"/>
      <c r="I158" s="31"/>
      <c r="J158" s="31"/>
      <c r="K158" s="35"/>
    </row>
    <row r="159" spans="2:11" x14ac:dyDescent="0.3">
      <c r="B159" s="8" t="s">
        <v>3481</v>
      </c>
      <c r="C159" s="57" t="s">
        <v>3482</v>
      </c>
      <c r="D159" s="54" t="s">
        <v>3483</v>
      </c>
      <c r="E159" s="6" t="s">
        <v>186</v>
      </c>
      <c r="F159" s="19">
        <v>70000000</v>
      </c>
      <c r="G159" s="24">
        <v>74433.17</v>
      </c>
      <c r="H159" s="24">
        <v>2.09</v>
      </c>
      <c r="I159" s="31">
        <v>6.0298783</v>
      </c>
      <c r="J159" s="31"/>
      <c r="K159" s="35"/>
    </row>
    <row r="160" spans="2:11" x14ac:dyDescent="0.3">
      <c r="B160" s="8" t="s">
        <v>1120</v>
      </c>
      <c r="C160" s="57" t="s">
        <v>1121</v>
      </c>
      <c r="D160" s="54" t="s">
        <v>1122</v>
      </c>
      <c r="E160" s="6" t="s">
        <v>186</v>
      </c>
      <c r="F160" s="19">
        <v>50000000</v>
      </c>
      <c r="G160" s="24">
        <v>52901.75</v>
      </c>
      <c r="H160" s="24">
        <v>1.49</v>
      </c>
      <c r="I160" s="31">
        <v>6.3604221000000001</v>
      </c>
      <c r="J160" s="31"/>
      <c r="K160" s="35"/>
    </row>
    <row r="161" spans="1:11" x14ac:dyDescent="0.3">
      <c r="B161" s="8" t="s">
        <v>782</v>
      </c>
      <c r="C161" s="57" t="s">
        <v>783</v>
      </c>
      <c r="D161" s="54" t="s">
        <v>784</v>
      </c>
      <c r="E161" s="6" t="s">
        <v>186</v>
      </c>
      <c r="F161" s="19">
        <v>40000000</v>
      </c>
      <c r="G161" s="24">
        <v>42577.36</v>
      </c>
      <c r="H161" s="24">
        <v>1.2</v>
      </c>
      <c r="I161" s="31">
        <v>6.9802173999999999</v>
      </c>
      <c r="J161" s="31"/>
      <c r="K161" s="35"/>
    </row>
    <row r="162" spans="1:11" x14ac:dyDescent="0.3">
      <c r="B162" s="8" t="s">
        <v>715</v>
      </c>
      <c r="C162" s="57" t="s">
        <v>716</v>
      </c>
      <c r="D162" s="54" t="s">
        <v>717</v>
      </c>
      <c r="E162" s="6" t="s">
        <v>186</v>
      </c>
      <c r="F162" s="19">
        <v>30000000</v>
      </c>
      <c r="G162" s="24">
        <v>31951.02</v>
      </c>
      <c r="H162" s="24">
        <v>0.9</v>
      </c>
      <c r="I162" s="31">
        <v>6.5027048000000001</v>
      </c>
      <c r="J162" s="31"/>
      <c r="K162" s="35"/>
    </row>
    <row r="163" spans="1:11" x14ac:dyDescent="0.3">
      <c r="B163" s="8" t="s">
        <v>2133</v>
      </c>
      <c r="C163" s="57" t="s">
        <v>2134</v>
      </c>
      <c r="D163" s="54" t="s">
        <v>2135</v>
      </c>
      <c r="E163" s="6" t="s">
        <v>186</v>
      </c>
      <c r="F163" s="19">
        <v>25000000</v>
      </c>
      <c r="G163" s="24">
        <v>25207.03</v>
      </c>
      <c r="H163" s="24">
        <v>0.71</v>
      </c>
      <c r="I163" s="31">
        <v>6.3127529999999998</v>
      </c>
      <c r="J163" s="31"/>
      <c r="K163" s="35"/>
    </row>
    <row r="164" spans="1:11" x14ac:dyDescent="0.3">
      <c r="B164" s="8" t="s">
        <v>709</v>
      </c>
      <c r="C164" s="57" t="s">
        <v>710</v>
      </c>
      <c r="D164" s="54" t="s">
        <v>711</v>
      </c>
      <c r="E164" s="6" t="s">
        <v>186</v>
      </c>
      <c r="F164" s="19">
        <v>5000000</v>
      </c>
      <c r="G164" s="24">
        <v>5166.57</v>
      </c>
      <c r="H164" s="24">
        <v>0.15</v>
      </c>
      <c r="I164" s="31">
        <v>6.9406121000000001</v>
      </c>
      <c r="J164" s="31"/>
      <c r="K164" s="35"/>
    </row>
    <row r="165" spans="1:11" x14ac:dyDescent="0.3">
      <c r="C165" s="58" t="s">
        <v>175</v>
      </c>
      <c r="D165" s="54"/>
      <c r="E165" s="6"/>
      <c r="F165" s="19"/>
      <c r="G165" s="25">
        <v>232236.9</v>
      </c>
      <c r="H165" s="25">
        <v>6.54</v>
      </c>
      <c r="I165" s="31"/>
      <c r="J165" s="31"/>
      <c r="K165" s="35"/>
    </row>
    <row r="166" spans="1:11" x14ac:dyDescent="0.3">
      <c r="C166" s="57"/>
      <c r="D166" s="54"/>
      <c r="E166" s="6"/>
      <c r="F166" s="19"/>
      <c r="G166" s="24"/>
      <c r="H166" s="24"/>
      <c r="I166" s="31"/>
      <c r="J166" s="31"/>
      <c r="K166" s="35"/>
    </row>
    <row r="167" spans="1:11" x14ac:dyDescent="0.3">
      <c r="C167" s="58" t="s">
        <v>10</v>
      </c>
      <c r="D167" s="54"/>
      <c r="E167" s="6"/>
      <c r="F167" s="19"/>
      <c r="G167" s="24" t="s">
        <v>2</v>
      </c>
      <c r="H167" s="24" t="s">
        <v>2</v>
      </c>
      <c r="I167" s="31"/>
      <c r="J167" s="31"/>
      <c r="K167" s="35"/>
    </row>
    <row r="168" spans="1:11" x14ac:dyDescent="0.3">
      <c r="C168" s="57"/>
      <c r="D168" s="54"/>
      <c r="E168" s="6"/>
      <c r="F168" s="19"/>
      <c r="G168" s="24"/>
      <c r="H168" s="24"/>
      <c r="I168" s="31"/>
      <c r="J168" s="31"/>
      <c r="K168" s="35"/>
    </row>
    <row r="169" spans="1:11" x14ac:dyDescent="0.3">
      <c r="A169" s="10"/>
      <c r="B169" s="28"/>
      <c r="C169" s="58" t="s">
        <v>11</v>
      </c>
      <c r="D169" s="54"/>
      <c r="E169" s="6"/>
      <c r="F169" s="19"/>
      <c r="G169" s="24"/>
      <c r="H169" s="24"/>
      <c r="I169" s="31"/>
      <c r="J169" s="31"/>
      <c r="K169" s="35"/>
    </row>
    <row r="170" spans="1:11" x14ac:dyDescent="0.3">
      <c r="C170" s="59" t="s">
        <v>13</v>
      </c>
      <c r="D170" s="54"/>
      <c r="E170" s="6"/>
      <c r="F170" s="19"/>
      <c r="G170" s="24"/>
      <c r="H170" s="24"/>
      <c r="I170" s="31"/>
      <c r="J170" s="31"/>
      <c r="K170" s="35"/>
    </row>
    <row r="171" spans="1:11" x14ac:dyDescent="0.3">
      <c r="B171" s="8" t="s">
        <v>1984</v>
      </c>
      <c r="C171" s="57" t="s">
        <v>1266</v>
      </c>
      <c r="D171" s="54" t="s">
        <v>1985</v>
      </c>
      <c r="E171" s="6" t="s">
        <v>735</v>
      </c>
      <c r="F171" s="19">
        <v>5000</v>
      </c>
      <c r="G171" s="24">
        <v>24736.3</v>
      </c>
      <c r="H171" s="24">
        <v>0.7</v>
      </c>
      <c r="I171" s="31">
        <v>6.5949999999999998</v>
      </c>
      <c r="J171" s="31"/>
      <c r="K171" s="35" t="s">
        <v>598</v>
      </c>
    </row>
    <row r="172" spans="1:11" x14ac:dyDescent="0.3">
      <c r="B172" s="8" t="s">
        <v>2463</v>
      </c>
      <c r="C172" s="57" t="s">
        <v>666</v>
      </c>
      <c r="D172" s="54" t="s">
        <v>2464</v>
      </c>
      <c r="E172" s="6" t="s">
        <v>735</v>
      </c>
      <c r="F172" s="19">
        <v>1000</v>
      </c>
      <c r="G172" s="24">
        <v>4868.22</v>
      </c>
      <c r="H172" s="24">
        <v>0.14000000000000001</v>
      </c>
      <c r="I172" s="31">
        <v>7.16</v>
      </c>
      <c r="J172" s="31"/>
      <c r="K172" s="35"/>
    </row>
    <row r="173" spans="1:11" x14ac:dyDescent="0.3">
      <c r="C173" s="58" t="s">
        <v>175</v>
      </c>
      <c r="D173" s="54"/>
      <c r="E173" s="6"/>
      <c r="F173" s="19"/>
      <c r="G173" s="25">
        <v>29604.52</v>
      </c>
      <c r="H173" s="25">
        <v>0.84</v>
      </c>
      <c r="I173" s="31"/>
      <c r="J173" s="31"/>
      <c r="K173" s="35"/>
    </row>
    <row r="174" spans="1:11" x14ac:dyDescent="0.3">
      <c r="C174" s="57"/>
      <c r="D174" s="54"/>
      <c r="E174" s="6"/>
      <c r="F174" s="19"/>
      <c r="G174" s="24"/>
      <c r="H174" s="24"/>
      <c r="I174" s="31"/>
      <c r="J174" s="31"/>
      <c r="K174" s="35"/>
    </row>
    <row r="175" spans="1:11" x14ac:dyDescent="0.3">
      <c r="C175" s="58" t="s">
        <v>14</v>
      </c>
      <c r="D175" s="54"/>
      <c r="E175" s="6"/>
      <c r="F175" s="19"/>
      <c r="G175" s="24" t="s">
        <v>2</v>
      </c>
      <c r="H175" s="24" t="s">
        <v>2</v>
      </c>
      <c r="I175" s="31"/>
      <c r="J175" s="31"/>
      <c r="K175" s="35"/>
    </row>
    <row r="176" spans="1:11" x14ac:dyDescent="0.3">
      <c r="C176" s="57"/>
      <c r="D176" s="54"/>
      <c r="E176" s="6"/>
      <c r="F176" s="19"/>
      <c r="G176" s="24"/>
      <c r="H176" s="24"/>
      <c r="I176" s="31"/>
      <c r="J176" s="31"/>
      <c r="K176" s="35"/>
    </row>
    <row r="177" spans="1:11" x14ac:dyDescent="0.3">
      <c r="C177" s="58" t="s">
        <v>15</v>
      </c>
      <c r="D177" s="54"/>
      <c r="E177" s="6"/>
      <c r="F177" s="19"/>
      <c r="G177" s="24" t="s">
        <v>2</v>
      </c>
      <c r="H177" s="24" t="s">
        <v>2</v>
      </c>
      <c r="I177" s="31"/>
      <c r="J177" s="31"/>
      <c r="K177" s="35"/>
    </row>
    <row r="178" spans="1:11" x14ac:dyDescent="0.3">
      <c r="C178" s="57"/>
      <c r="D178" s="54"/>
      <c r="E178" s="6"/>
      <c r="F178" s="19"/>
      <c r="G178" s="24"/>
      <c r="H178" s="24"/>
      <c r="I178" s="31"/>
      <c r="J178" s="31"/>
      <c r="K178" s="35"/>
    </row>
    <row r="179" spans="1:11" x14ac:dyDescent="0.3">
      <c r="C179" s="58" t="s">
        <v>16</v>
      </c>
      <c r="D179" s="54"/>
      <c r="E179" s="6"/>
      <c r="F179" s="19"/>
      <c r="G179" s="24" t="s">
        <v>2</v>
      </c>
      <c r="H179" s="24" t="s">
        <v>2</v>
      </c>
      <c r="I179" s="31"/>
      <c r="J179" s="31"/>
      <c r="K179" s="35"/>
    </row>
    <row r="180" spans="1:11" x14ac:dyDescent="0.3">
      <c r="C180" s="57"/>
      <c r="D180" s="54"/>
      <c r="E180" s="6"/>
      <c r="F180" s="19"/>
      <c r="G180" s="24"/>
      <c r="H180" s="24"/>
      <c r="I180" s="31"/>
      <c r="J180" s="31"/>
      <c r="K180" s="35"/>
    </row>
    <row r="181" spans="1:11" x14ac:dyDescent="0.3">
      <c r="C181" s="58" t="s">
        <v>17</v>
      </c>
      <c r="D181" s="54"/>
      <c r="E181" s="6"/>
      <c r="F181" s="19"/>
      <c r="G181" s="24" t="s">
        <v>2</v>
      </c>
      <c r="H181" s="24" t="s">
        <v>2</v>
      </c>
      <c r="I181" s="31"/>
      <c r="J181" s="31"/>
      <c r="K181" s="35"/>
    </row>
    <row r="182" spans="1:11" x14ac:dyDescent="0.3">
      <c r="C182" s="57"/>
      <c r="D182" s="54"/>
      <c r="E182" s="6"/>
      <c r="F182" s="19"/>
      <c r="G182" s="24"/>
      <c r="H182" s="24"/>
      <c r="I182" s="31"/>
      <c r="J182" s="31"/>
      <c r="K182" s="35"/>
    </row>
    <row r="183" spans="1:11" x14ac:dyDescent="0.3">
      <c r="A183" s="10"/>
      <c r="B183" s="28"/>
      <c r="C183" s="58" t="s">
        <v>18</v>
      </c>
      <c r="D183" s="54"/>
      <c r="E183" s="6"/>
      <c r="F183" s="19"/>
      <c r="G183" s="24"/>
      <c r="H183" s="24"/>
      <c r="I183" s="31"/>
      <c r="J183" s="31"/>
      <c r="K183" s="35"/>
    </row>
    <row r="184" spans="1:11" x14ac:dyDescent="0.3">
      <c r="A184" s="28"/>
      <c r="B184" s="28"/>
      <c r="C184" s="58" t="s">
        <v>19</v>
      </c>
      <c r="D184" s="54"/>
      <c r="E184" s="6"/>
      <c r="F184" s="19"/>
      <c r="G184" s="24" t="s">
        <v>2</v>
      </c>
      <c r="H184" s="24" t="s">
        <v>2</v>
      </c>
      <c r="I184" s="31"/>
      <c r="J184" s="31"/>
      <c r="K184" s="35"/>
    </row>
    <row r="185" spans="1:11" x14ac:dyDescent="0.3">
      <c r="A185" s="28"/>
      <c r="B185" s="28"/>
      <c r="C185" s="58"/>
      <c r="D185" s="54"/>
      <c r="E185" s="6"/>
      <c r="F185" s="19"/>
      <c r="G185" s="24"/>
      <c r="H185" s="24"/>
      <c r="I185" s="31"/>
      <c r="J185" s="31"/>
      <c r="K185" s="35"/>
    </row>
    <row r="186" spans="1:11" x14ac:dyDescent="0.3">
      <c r="A186" s="28"/>
      <c r="B186" s="28"/>
      <c r="C186" s="58" t="s">
        <v>20</v>
      </c>
      <c r="D186" s="54"/>
      <c r="E186" s="6"/>
      <c r="F186" s="19"/>
      <c r="G186" s="24" t="s">
        <v>2</v>
      </c>
      <c r="H186" s="24" t="s">
        <v>2</v>
      </c>
      <c r="I186" s="31"/>
      <c r="J186" s="31"/>
      <c r="K186" s="35"/>
    </row>
    <row r="187" spans="1:11" x14ac:dyDescent="0.3">
      <c r="A187" s="28"/>
      <c r="B187" s="28"/>
      <c r="C187" s="58"/>
      <c r="D187" s="54"/>
      <c r="E187" s="6"/>
      <c r="F187" s="19"/>
      <c r="G187" s="24"/>
      <c r="H187" s="24"/>
      <c r="I187" s="31"/>
      <c r="J187" s="31"/>
      <c r="K187" s="35"/>
    </row>
    <row r="188" spans="1:11" x14ac:dyDescent="0.3">
      <c r="A188" s="28"/>
      <c r="B188" s="28"/>
      <c r="C188" s="58" t="s">
        <v>21</v>
      </c>
      <c r="D188" s="54"/>
      <c r="E188" s="6"/>
      <c r="F188" s="19"/>
      <c r="G188" s="24" t="s">
        <v>2</v>
      </c>
      <c r="H188" s="24" t="s">
        <v>2</v>
      </c>
      <c r="I188" s="31"/>
      <c r="J188" s="31"/>
      <c r="K188" s="35"/>
    </row>
    <row r="189" spans="1:11" x14ac:dyDescent="0.3">
      <c r="A189" s="28"/>
      <c r="B189" s="28"/>
      <c r="C189" s="58"/>
      <c r="D189" s="54"/>
      <c r="E189" s="6"/>
      <c r="F189" s="19"/>
      <c r="G189" s="24"/>
      <c r="H189" s="24"/>
      <c r="I189" s="31"/>
      <c r="J189" s="31"/>
      <c r="K189" s="35"/>
    </row>
    <row r="190" spans="1:11" x14ac:dyDescent="0.3">
      <c r="A190" s="28"/>
      <c r="B190" s="28"/>
      <c r="C190" s="58" t="s">
        <v>22</v>
      </c>
      <c r="D190" s="54"/>
      <c r="E190" s="6"/>
      <c r="F190" s="19"/>
      <c r="G190" s="24" t="s">
        <v>2</v>
      </c>
      <c r="H190" s="24" t="s">
        <v>2</v>
      </c>
      <c r="I190" s="31"/>
      <c r="J190" s="31"/>
      <c r="K190" s="35"/>
    </row>
    <row r="191" spans="1:11" x14ac:dyDescent="0.3">
      <c r="A191" s="28"/>
      <c r="B191" s="28"/>
      <c r="C191" s="58"/>
      <c r="D191" s="54"/>
      <c r="E191" s="6"/>
      <c r="F191" s="19"/>
      <c r="G191" s="24"/>
      <c r="H191" s="24"/>
      <c r="I191" s="31"/>
      <c r="J191" s="31"/>
      <c r="K191" s="35"/>
    </row>
    <row r="192" spans="1:11" x14ac:dyDescent="0.3">
      <c r="A192" s="28"/>
      <c r="B192" s="28"/>
      <c r="C192" s="58" t="s">
        <v>23</v>
      </c>
      <c r="D192" s="54"/>
      <c r="E192" s="6"/>
      <c r="F192" s="19"/>
      <c r="G192" s="24" t="s">
        <v>2</v>
      </c>
      <c r="H192" s="24" t="s">
        <v>2</v>
      </c>
      <c r="I192" s="31"/>
      <c r="J192" s="31"/>
      <c r="K192" s="35"/>
    </row>
    <row r="193" spans="1:54" x14ac:dyDescent="0.3">
      <c r="A193" s="28"/>
      <c r="B193" s="28"/>
      <c r="C193" s="58"/>
      <c r="D193" s="54"/>
      <c r="E193" s="6"/>
      <c r="F193" s="19"/>
      <c r="G193" s="24"/>
      <c r="H193" s="24"/>
      <c r="I193" s="31"/>
      <c r="J193" s="31"/>
      <c r="K193" s="35"/>
    </row>
    <row r="194" spans="1:54" x14ac:dyDescent="0.3">
      <c r="C194" s="59" t="s">
        <v>24</v>
      </c>
      <c r="D194" s="54"/>
      <c r="E194" s="6"/>
      <c r="F194" s="19"/>
      <c r="G194" s="24"/>
      <c r="H194" s="24"/>
      <c r="I194" s="31"/>
      <c r="J194" s="31"/>
      <c r="K194" s="35"/>
    </row>
    <row r="195" spans="1:54" x14ac:dyDescent="0.3">
      <c r="B195" s="8" t="s">
        <v>187</v>
      </c>
      <c r="C195" s="57" t="s">
        <v>188</v>
      </c>
      <c r="D195" s="54"/>
      <c r="E195" s="6"/>
      <c r="F195" s="19"/>
      <c r="G195" s="24">
        <v>96718.51</v>
      </c>
      <c r="H195" s="24">
        <v>2.72</v>
      </c>
      <c r="I195" s="31"/>
      <c r="J195" s="31"/>
      <c r="K195" s="35"/>
    </row>
    <row r="196" spans="1:54" x14ac:dyDescent="0.3">
      <c r="C196" s="58" t="s">
        <v>175</v>
      </c>
      <c r="D196" s="54"/>
      <c r="E196" s="6"/>
      <c r="F196" s="19"/>
      <c r="G196" s="25">
        <v>96718.51</v>
      </c>
      <c r="H196" s="25">
        <v>2.72</v>
      </c>
      <c r="I196" s="31"/>
      <c r="J196" s="31"/>
      <c r="K196" s="35"/>
    </row>
    <row r="197" spans="1:54" x14ac:dyDescent="0.3">
      <c r="C197" s="57"/>
      <c r="D197" s="54"/>
      <c r="E197" s="6"/>
      <c r="F197" s="19"/>
      <c r="G197" s="24"/>
      <c r="H197" s="24"/>
      <c r="I197" s="31"/>
      <c r="J197" s="31"/>
      <c r="K197" s="35"/>
    </row>
    <row r="198" spans="1:54" x14ac:dyDescent="0.3">
      <c r="A198" s="10"/>
      <c r="B198" s="28"/>
      <c r="C198" s="58" t="s">
        <v>25</v>
      </c>
      <c r="D198" s="54"/>
      <c r="E198" s="6"/>
      <c r="F198" s="19"/>
      <c r="G198" s="24"/>
      <c r="H198" s="24"/>
      <c r="I198" s="31"/>
      <c r="J198" s="31"/>
      <c r="K198" s="35"/>
    </row>
    <row r="199" spans="1:54" s="2" customFormat="1" ht="13.8" x14ac:dyDescent="0.3">
      <c r="A199" s="28"/>
      <c r="B199" s="28"/>
      <c r="C199" s="57" t="s">
        <v>5128</v>
      </c>
      <c r="D199" s="54"/>
      <c r="E199" s="6"/>
      <c r="F199" s="19"/>
      <c r="G199" s="24">
        <v>750</v>
      </c>
      <c r="H199" s="24">
        <v>0.02</v>
      </c>
      <c r="I199" s="31"/>
      <c r="J199" s="31"/>
      <c r="K199" s="35"/>
      <c r="L199" s="3"/>
      <c r="AI199" s="3"/>
      <c r="AV199" s="3"/>
      <c r="AX199" s="3"/>
      <c r="BB199" s="3"/>
    </row>
    <row r="200" spans="1:54" x14ac:dyDescent="0.3">
      <c r="B200" s="8"/>
      <c r="C200" s="57" t="s">
        <v>189</v>
      </c>
      <c r="D200" s="54"/>
      <c r="E200" s="6"/>
      <c r="F200" s="19"/>
      <c r="G200" s="24">
        <v>-16518.03</v>
      </c>
      <c r="H200" s="24">
        <v>-0.4</v>
      </c>
      <c r="I200" s="31"/>
      <c r="J200" s="31"/>
      <c r="K200" s="35"/>
    </row>
    <row r="201" spans="1:54" x14ac:dyDescent="0.3">
      <c r="C201" s="58" t="s">
        <v>175</v>
      </c>
      <c r="D201" s="54"/>
      <c r="E201" s="6"/>
      <c r="F201" s="19"/>
      <c r="G201" s="25">
        <v>-15768.03</v>
      </c>
      <c r="H201" s="25">
        <v>-0.38</v>
      </c>
      <c r="I201" s="31"/>
      <c r="J201" s="31"/>
      <c r="K201" s="35"/>
    </row>
    <row r="202" spans="1:54" x14ac:dyDescent="0.3">
      <c r="C202" s="57"/>
      <c r="D202" s="54"/>
      <c r="E202" s="6"/>
      <c r="F202" s="19"/>
      <c r="G202" s="24"/>
      <c r="H202" s="24"/>
      <c r="I202" s="31"/>
      <c r="J202" s="31"/>
      <c r="K202" s="35"/>
    </row>
    <row r="203" spans="1:54" x14ac:dyDescent="0.3">
      <c r="C203" s="60" t="s">
        <v>190</v>
      </c>
      <c r="D203" s="55"/>
      <c r="E203" s="5"/>
      <c r="F203" s="20"/>
      <c r="G203" s="26">
        <v>3556597.2</v>
      </c>
      <c r="H203" s="26">
        <v>100.00000000000001</v>
      </c>
      <c r="I203" s="32"/>
      <c r="J203" s="32"/>
      <c r="K203" s="36"/>
    </row>
    <row r="205" spans="1:54" s="50" customFormat="1" ht="15" x14ac:dyDescent="0.35">
      <c r="C205" s="50" t="s">
        <v>4896</v>
      </c>
      <c r="F205" s="51"/>
      <c r="G205" s="51"/>
      <c r="H205" s="51"/>
    </row>
    <row r="206" spans="1:54" s="42" customFormat="1" ht="27.6" x14ac:dyDescent="0.3">
      <c r="B206" s="43"/>
      <c r="C206" s="43" t="s">
        <v>4891</v>
      </c>
      <c r="D206" s="43" t="s">
        <v>4892</v>
      </c>
      <c r="E206" s="43" t="s">
        <v>4893</v>
      </c>
      <c r="F206" s="44" t="s">
        <v>34</v>
      </c>
      <c r="G206" s="45" t="s">
        <v>4894</v>
      </c>
      <c r="H206" s="44" t="s">
        <v>36</v>
      </c>
      <c r="I206" s="43" t="s">
        <v>39</v>
      </c>
    </row>
    <row r="207" spans="1:54" s="42" customFormat="1" ht="13.8" x14ac:dyDescent="0.3">
      <c r="B207" s="43"/>
      <c r="C207" s="43" t="s">
        <v>4890</v>
      </c>
      <c r="D207" s="43"/>
      <c r="E207" s="43"/>
      <c r="F207" s="44"/>
      <c r="G207" s="45"/>
      <c r="H207" s="44"/>
      <c r="I207" s="43"/>
    </row>
    <row r="208" spans="1:54" s="2" customFormat="1" ht="13.8" x14ac:dyDescent="0.3">
      <c r="B208" s="46">
        <v>2219831</v>
      </c>
      <c r="C208" s="46" t="s">
        <v>4959</v>
      </c>
      <c r="D208" s="46" t="s">
        <v>4899</v>
      </c>
      <c r="E208" s="46" t="s">
        <v>71</v>
      </c>
      <c r="F208" s="47">
        <v>-2058350</v>
      </c>
      <c r="G208" s="47">
        <v>-61524.0815</v>
      </c>
      <c r="H208" s="47">
        <v>-1.73</v>
      </c>
      <c r="I208" s="46"/>
    </row>
    <row r="209" spans="2:9" s="2" customFormat="1" ht="13.8" x14ac:dyDescent="0.3">
      <c r="B209" s="46">
        <v>2219910</v>
      </c>
      <c r="C209" s="46" t="s">
        <v>4935</v>
      </c>
      <c r="D209" s="46" t="s">
        <v>4899</v>
      </c>
      <c r="E209" s="46" t="s">
        <v>159</v>
      </c>
      <c r="F209" s="47">
        <v>-4400550</v>
      </c>
      <c r="G209" s="47">
        <v>-35279.209349999997</v>
      </c>
      <c r="H209" s="47">
        <v>-0.99</v>
      </c>
      <c r="I209" s="46"/>
    </row>
    <row r="210" spans="2:9" s="2" customFormat="1" ht="13.8" x14ac:dyDescent="0.3">
      <c r="B210" s="46">
        <v>2219826</v>
      </c>
      <c r="C210" s="46" t="s">
        <v>4923</v>
      </c>
      <c r="D210" s="46" t="s">
        <v>4899</v>
      </c>
      <c r="E210" s="46" t="s">
        <v>199</v>
      </c>
      <c r="F210" s="47">
        <v>-576150</v>
      </c>
      <c r="G210" s="47">
        <v>-30901.805250000001</v>
      </c>
      <c r="H210" s="47">
        <v>-0.87</v>
      </c>
      <c r="I210" s="46"/>
    </row>
    <row r="211" spans="2:9" s="2" customFormat="1" ht="13.8" x14ac:dyDescent="0.3">
      <c r="B211" s="46">
        <v>2219975</v>
      </c>
      <c r="C211" s="46" t="s">
        <v>4952</v>
      </c>
      <c r="D211" s="46" t="s">
        <v>4899</v>
      </c>
      <c r="E211" s="46" t="s">
        <v>347</v>
      </c>
      <c r="F211" s="47">
        <v>-14447800</v>
      </c>
      <c r="G211" s="47">
        <v>-27572.181519999998</v>
      </c>
      <c r="H211" s="47">
        <v>-0.78</v>
      </c>
      <c r="I211" s="46"/>
    </row>
    <row r="212" spans="2:9" s="2" customFormat="1" ht="13.8" x14ac:dyDescent="0.3">
      <c r="B212" s="46">
        <v>2219891</v>
      </c>
      <c r="C212" s="46" t="s">
        <v>4898</v>
      </c>
      <c r="D212" s="46" t="s">
        <v>4899</v>
      </c>
      <c r="E212" s="46" t="s">
        <v>43</v>
      </c>
      <c r="F212" s="47">
        <v>-2322750</v>
      </c>
      <c r="G212" s="47">
        <v>-19001.256375000001</v>
      </c>
      <c r="H212" s="47">
        <v>-0.53</v>
      </c>
      <c r="I212" s="46"/>
    </row>
    <row r="213" spans="2:9" s="2" customFormat="1" ht="13.8" x14ac:dyDescent="0.3">
      <c r="B213" s="46">
        <v>2219918</v>
      </c>
      <c r="C213" s="46" t="s">
        <v>4939</v>
      </c>
      <c r="D213" s="46" t="s">
        <v>4899</v>
      </c>
      <c r="E213" s="46" t="s">
        <v>119</v>
      </c>
      <c r="F213" s="47">
        <v>-4730400</v>
      </c>
      <c r="G213" s="47">
        <v>-18545.533200000002</v>
      </c>
      <c r="H213" s="47">
        <v>-0.52</v>
      </c>
      <c r="I213" s="46"/>
    </row>
    <row r="214" spans="2:9" s="2" customFormat="1" ht="13.8" x14ac:dyDescent="0.3">
      <c r="B214" s="46">
        <v>2219951</v>
      </c>
      <c r="C214" s="46" t="s">
        <v>5042</v>
      </c>
      <c r="D214" s="46" t="s">
        <v>4899</v>
      </c>
      <c r="E214" s="46" t="s">
        <v>123</v>
      </c>
      <c r="F214" s="47">
        <v>-532800</v>
      </c>
      <c r="G214" s="47">
        <v>-17481.168000000001</v>
      </c>
      <c r="H214" s="47">
        <v>-0.49</v>
      </c>
      <c r="I214" s="46"/>
    </row>
    <row r="215" spans="2:9" s="2" customFormat="1" ht="13.8" x14ac:dyDescent="0.3">
      <c r="B215" s="46">
        <v>2219832</v>
      </c>
      <c r="C215" s="46" t="s">
        <v>4937</v>
      </c>
      <c r="D215" s="46" t="s">
        <v>4899</v>
      </c>
      <c r="E215" s="46" t="s">
        <v>119</v>
      </c>
      <c r="F215" s="47">
        <v>-5833800</v>
      </c>
      <c r="G215" s="47">
        <v>-16999.693200000002</v>
      </c>
      <c r="H215" s="47">
        <v>-0.48</v>
      </c>
      <c r="I215" s="46"/>
    </row>
    <row r="216" spans="2:9" s="2" customFormat="1" ht="13.8" x14ac:dyDescent="0.3">
      <c r="B216" s="46">
        <v>2219977</v>
      </c>
      <c r="C216" s="46" t="s">
        <v>5003</v>
      </c>
      <c r="D216" s="46" t="s">
        <v>4899</v>
      </c>
      <c r="E216" s="46" t="s">
        <v>347</v>
      </c>
      <c r="F216" s="47">
        <v>-4753500</v>
      </c>
      <c r="G216" s="47">
        <v>-14697.822</v>
      </c>
      <c r="H216" s="47">
        <v>-0.41</v>
      </c>
      <c r="I216" s="46"/>
    </row>
    <row r="217" spans="2:9" s="2" customFormat="1" ht="13.8" x14ac:dyDescent="0.3">
      <c r="B217" s="46">
        <v>2219945</v>
      </c>
      <c r="C217" s="46" t="s">
        <v>4901</v>
      </c>
      <c r="D217" s="46" t="s">
        <v>4899</v>
      </c>
      <c r="E217" s="46" t="s">
        <v>50</v>
      </c>
      <c r="F217" s="47">
        <v>-421750</v>
      </c>
      <c r="G217" s="47">
        <v>-14569.35375</v>
      </c>
      <c r="H217" s="47">
        <v>-0.41</v>
      </c>
      <c r="I217" s="46"/>
    </row>
    <row r="218" spans="2:9" s="2" customFormat="1" ht="13.8" x14ac:dyDescent="0.3">
      <c r="B218" s="46">
        <v>2219973</v>
      </c>
      <c r="C218" s="46" t="s">
        <v>4907</v>
      </c>
      <c r="D218" s="46" t="s">
        <v>4899</v>
      </c>
      <c r="E218" s="46" t="s">
        <v>43</v>
      </c>
      <c r="F218" s="47">
        <v>-915600</v>
      </c>
      <c r="G218" s="47">
        <v>-13324.7268</v>
      </c>
      <c r="H218" s="47">
        <v>-0.37</v>
      </c>
      <c r="I218" s="46"/>
    </row>
    <row r="219" spans="2:9" s="2" customFormat="1" ht="13.8" x14ac:dyDescent="0.3">
      <c r="B219" s="46">
        <v>2219912</v>
      </c>
      <c r="C219" s="46" t="s">
        <v>4996</v>
      </c>
      <c r="D219" s="46" t="s">
        <v>4899</v>
      </c>
      <c r="E219" s="46" t="s">
        <v>90</v>
      </c>
      <c r="F219" s="47">
        <v>-614125</v>
      </c>
      <c r="G219" s="47">
        <v>-12067.55625</v>
      </c>
      <c r="H219" s="47">
        <v>-0.34</v>
      </c>
      <c r="I219" s="46"/>
    </row>
    <row r="220" spans="2:9" s="2" customFormat="1" ht="13.8" x14ac:dyDescent="0.3">
      <c r="B220" s="46">
        <v>2219943</v>
      </c>
      <c r="C220" s="46" t="s">
        <v>5004</v>
      </c>
      <c r="D220" s="46" t="s">
        <v>4899</v>
      </c>
      <c r="E220" s="46" t="s">
        <v>90</v>
      </c>
      <c r="F220" s="47">
        <v>-696500</v>
      </c>
      <c r="G220" s="47">
        <v>-11752.741</v>
      </c>
      <c r="H220" s="47">
        <v>-0.33</v>
      </c>
      <c r="I220" s="46"/>
    </row>
    <row r="221" spans="2:9" s="2" customFormat="1" ht="13.8" x14ac:dyDescent="0.3">
      <c r="B221" s="46">
        <v>2219795</v>
      </c>
      <c r="C221" s="46" t="s">
        <v>4953</v>
      </c>
      <c r="D221" s="46" t="s">
        <v>4899</v>
      </c>
      <c r="E221" s="46" t="s">
        <v>100</v>
      </c>
      <c r="F221" s="47">
        <v>-471600</v>
      </c>
      <c r="G221" s="47">
        <v>-11028.837600000001</v>
      </c>
      <c r="H221" s="47">
        <v>-0.31</v>
      </c>
      <c r="I221" s="46"/>
    </row>
    <row r="222" spans="2:9" s="2" customFormat="1" ht="13.8" x14ac:dyDescent="0.3">
      <c r="B222" s="46">
        <v>2219823</v>
      </c>
      <c r="C222" s="46" t="s">
        <v>5053</v>
      </c>
      <c r="D222" s="46" t="s">
        <v>4899</v>
      </c>
      <c r="E222" s="46" t="s">
        <v>82</v>
      </c>
      <c r="F222" s="47">
        <v>-585500</v>
      </c>
      <c r="G222" s="47">
        <v>-10995.69</v>
      </c>
      <c r="H222" s="47">
        <v>-0.31</v>
      </c>
      <c r="I222" s="46"/>
    </row>
    <row r="223" spans="2:9" s="2" customFormat="1" ht="13.8" x14ac:dyDescent="0.3">
      <c r="B223" s="46">
        <v>2219954</v>
      </c>
      <c r="C223" s="46" t="s">
        <v>4913</v>
      </c>
      <c r="D223" s="46" t="s">
        <v>4899</v>
      </c>
      <c r="E223" s="46" t="s">
        <v>43</v>
      </c>
      <c r="F223" s="47">
        <v>-1276000</v>
      </c>
      <c r="G223" s="47">
        <v>-10463.200000000001</v>
      </c>
      <c r="H223" s="47">
        <v>-0.28999999999999998</v>
      </c>
      <c r="I223" s="46"/>
    </row>
    <row r="224" spans="2:9" s="2" customFormat="1" ht="13.8" x14ac:dyDescent="0.3">
      <c r="B224" s="46">
        <v>2219923</v>
      </c>
      <c r="C224" s="46" t="s">
        <v>4961</v>
      </c>
      <c r="D224" s="46" t="s">
        <v>4899</v>
      </c>
      <c r="E224" s="46" t="s">
        <v>197</v>
      </c>
      <c r="F224" s="47">
        <v>-5054500</v>
      </c>
      <c r="G224" s="47">
        <v>-8183.2354999999998</v>
      </c>
      <c r="H224" s="47">
        <v>-0.23</v>
      </c>
      <c r="I224" s="46"/>
    </row>
    <row r="225" spans="2:9" s="2" customFormat="1" ht="13.8" x14ac:dyDescent="0.3">
      <c r="B225" s="46">
        <v>2219902</v>
      </c>
      <c r="C225" s="46" t="s">
        <v>4960</v>
      </c>
      <c r="D225" s="46" t="s">
        <v>4899</v>
      </c>
      <c r="E225" s="46" t="s">
        <v>86</v>
      </c>
      <c r="F225" s="47">
        <v>-3588300</v>
      </c>
      <c r="G225" s="47">
        <v>-8016.2622000000001</v>
      </c>
      <c r="H225" s="47">
        <v>-0.23</v>
      </c>
      <c r="I225" s="46"/>
    </row>
    <row r="226" spans="2:9" s="2" customFormat="1" ht="13.8" x14ac:dyDescent="0.3">
      <c r="B226" s="46">
        <v>2219840</v>
      </c>
      <c r="C226" s="46" t="s">
        <v>5010</v>
      </c>
      <c r="D226" s="46" t="s">
        <v>4899</v>
      </c>
      <c r="E226" s="46" t="s">
        <v>67</v>
      </c>
      <c r="F226" s="47">
        <v>-5611125</v>
      </c>
      <c r="G226" s="47">
        <v>-8013.8087249999999</v>
      </c>
      <c r="H226" s="47">
        <v>-0.23</v>
      </c>
      <c r="I226" s="46"/>
    </row>
    <row r="227" spans="2:9" s="2" customFormat="1" ht="13.8" x14ac:dyDescent="0.3">
      <c r="B227" s="46">
        <v>2220124</v>
      </c>
      <c r="C227" s="46" t="s">
        <v>5045</v>
      </c>
      <c r="D227" s="46" t="s">
        <v>4899</v>
      </c>
      <c r="E227" s="46" t="s">
        <v>151</v>
      </c>
      <c r="F227" s="47">
        <v>-209650</v>
      </c>
      <c r="G227" s="47">
        <v>-7514.2753000000002</v>
      </c>
      <c r="H227" s="47">
        <v>-0.21</v>
      </c>
      <c r="I227" s="46"/>
    </row>
    <row r="228" spans="2:9" s="2" customFormat="1" ht="13.8" x14ac:dyDescent="0.3">
      <c r="B228" s="46">
        <v>2219883</v>
      </c>
      <c r="C228" s="46" t="s">
        <v>5023</v>
      </c>
      <c r="D228" s="46" t="s">
        <v>4899</v>
      </c>
      <c r="E228" s="46" t="s">
        <v>82</v>
      </c>
      <c r="F228" s="47">
        <v>-366375</v>
      </c>
      <c r="G228" s="47">
        <v>-6673.5206250000001</v>
      </c>
      <c r="H228" s="47">
        <v>-0.19</v>
      </c>
      <c r="I228" s="46"/>
    </row>
    <row r="229" spans="2:9" s="2" customFormat="1" ht="13.8" x14ac:dyDescent="0.3">
      <c r="B229" s="46">
        <v>2219899</v>
      </c>
      <c r="C229" s="46" t="s">
        <v>4969</v>
      </c>
      <c r="D229" s="46" t="s">
        <v>4899</v>
      </c>
      <c r="E229" s="46" t="s">
        <v>107</v>
      </c>
      <c r="F229" s="47">
        <v>-964600</v>
      </c>
      <c r="G229" s="47">
        <v>-6149.3249999999998</v>
      </c>
      <c r="H229" s="47">
        <v>-0.17</v>
      </c>
      <c r="I229" s="46"/>
    </row>
    <row r="230" spans="2:9" s="2" customFormat="1" ht="13.8" x14ac:dyDescent="0.3">
      <c r="B230" s="46">
        <v>2219835</v>
      </c>
      <c r="C230" s="46" t="s">
        <v>4926</v>
      </c>
      <c r="D230" s="46" t="s">
        <v>4899</v>
      </c>
      <c r="E230" s="46" t="s">
        <v>78</v>
      </c>
      <c r="F230" s="47">
        <v>-53600</v>
      </c>
      <c r="G230" s="47">
        <v>-6038.04</v>
      </c>
      <c r="H230" s="47">
        <v>-0.17</v>
      </c>
      <c r="I230" s="46"/>
    </row>
    <row r="231" spans="2:9" s="2" customFormat="1" ht="13.8" x14ac:dyDescent="0.3">
      <c r="B231" s="46">
        <v>2219851</v>
      </c>
      <c r="C231" s="46" t="s">
        <v>4974</v>
      </c>
      <c r="D231" s="46" t="s">
        <v>4899</v>
      </c>
      <c r="E231" s="46" t="s">
        <v>67</v>
      </c>
      <c r="F231" s="47">
        <v>-1429650</v>
      </c>
      <c r="G231" s="47">
        <v>-5913.7472250000001</v>
      </c>
      <c r="H231" s="47">
        <v>-0.17</v>
      </c>
      <c r="I231" s="46"/>
    </row>
    <row r="232" spans="2:9" s="2" customFormat="1" ht="13.8" x14ac:dyDescent="0.3">
      <c r="B232" s="46">
        <v>2219956</v>
      </c>
      <c r="C232" s="46" t="s">
        <v>5063</v>
      </c>
      <c r="D232" s="46" t="s">
        <v>4899</v>
      </c>
      <c r="E232" s="46" t="s">
        <v>206</v>
      </c>
      <c r="F232" s="47">
        <v>-120600</v>
      </c>
      <c r="G232" s="47">
        <v>-5805.0810000000001</v>
      </c>
      <c r="H232" s="47">
        <v>-0.16</v>
      </c>
      <c r="I232" s="46"/>
    </row>
    <row r="233" spans="2:9" s="2" customFormat="1" ht="13.8" x14ac:dyDescent="0.3">
      <c r="B233" s="46">
        <v>2219950</v>
      </c>
      <c r="C233" s="46" t="s">
        <v>4933</v>
      </c>
      <c r="D233" s="46" t="s">
        <v>4899</v>
      </c>
      <c r="E233" s="46" t="s">
        <v>43</v>
      </c>
      <c r="F233" s="47">
        <v>-4873500</v>
      </c>
      <c r="G233" s="47">
        <v>-5620.6075499999997</v>
      </c>
      <c r="H233" s="47">
        <v>-0.16</v>
      </c>
      <c r="I233" s="46"/>
    </row>
    <row r="234" spans="2:9" s="2" customFormat="1" ht="13.8" x14ac:dyDescent="0.3">
      <c r="B234" s="46">
        <v>2219837</v>
      </c>
      <c r="C234" s="46" t="s">
        <v>4932</v>
      </c>
      <c r="D234" s="46" t="s">
        <v>4899</v>
      </c>
      <c r="E234" s="46" t="s">
        <v>197</v>
      </c>
      <c r="F234" s="47">
        <v>-375300</v>
      </c>
      <c r="G234" s="47">
        <v>-3749.6223</v>
      </c>
      <c r="H234" s="47">
        <v>-0.11</v>
      </c>
      <c r="I234" s="46"/>
    </row>
    <row r="235" spans="2:9" s="2" customFormat="1" ht="13.8" x14ac:dyDescent="0.3">
      <c r="B235" s="46">
        <v>2219892</v>
      </c>
      <c r="C235" s="46" t="s">
        <v>5109</v>
      </c>
      <c r="D235" s="46" t="s">
        <v>4899</v>
      </c>
      <c r="E235" s="46" t="s">
        <v>71</v>
      </c>
      <c r="F235" s="47">
        <v>-42225</v>
      </c>
      <c r="G235" s="47">
        <v>-3657.5295000000001</v>
      </c>
      <c r="H235" s="47">
        <v>-0.1</v>
      </c>
      <c r="I235" s="46"/>
    </row>
    <row r="236" spans="2:9" s="2" customFormat="1" ht="13.8" x14ac:dyDescent="0.3">
      <c r="B236" s="46">
        <v>2219955</v>
      </c>
      <c r="C236" s="46" t="s">
        <v>5026</v>
      </c>
      <c r="D236" s="46" t="s">
        <v>4899</v>
      </c>
      <c r="E236" s="46" t="s">
        <v>197</v>
      </c>
      <c r="F236" s="47">
        <v>-341250</v>
      </c>
      <c r="G236" s="47">
        <v>-3256.5487499999999</v>
      </c>
      <c r="H236" s="47">
        <v>-0.09</v>
      </c>
      <c r="I236" s="46"/>
    </row>
    <row r="237" spans="2:9" s="2" customFormat="1" ht="13.8" x14ac:dyDescent="0.3">
      <c r="B237" s="46">
        <v>2219931</v>
      </c>
      <c r="C237" s="46" t="s">
        <v>4900</v>
      </c>
      <c r="D237" s="46" t="s">
        <v>4899</v>
      </c>
      <c r="E237" s="46" t="s">
        <v>240</v>
      </c>
      <c r="F237" s="47">
        <v>-717400</v>
      </c>
      <c r="G237" s="47">
        <v>-2771.6749</v>
      </c>
      <c r="H237" s="47">
        <v>-0.08</v>
      </c>
      <c r="I237" s="46"/>
    </row>
    <row r="238" spans="2:9" s="2" customFormat="1" ht="13.8" x14ac:dyDescent="0.3">
      <c r="B238" s="46">
        <v>2219828</v>
      </c>
      <c r="C238" s="46" t="s">
        <v>4951</v>
      </c>
      <c r="D238" s="46" t="s">
        <v>4899</v>
      </c>
      <c r="E238" s="46" t="s">
        <v>119</v>
      </c>
      <c r="F238" s="47">
        <v>-804000</v>
      </c>
      <c r="G238" s="47">
        <v>-2698.6260000000002</v>
      </c>
      <c r="H238" s="47">
        <v>-0.08</v>
      </c>
      <c r="I238" s="46"/>
    </row>
    <row r="239" spans="2:9" s="2" customFormat="1" ht="13.8" x14ac:dyDescent="0.3">
      <c r="B239" s="46">
        <v>2220065</v>
      </c>
      <c r="C239" s="46" t="s">
        <v>5116</v>
      </c>
      <c r="D239" s="46" t="s">
        <v>4899</v>
      </c>
      <c r="E239" s="46" t="s">
        <v>82</v>
      </c>
      <c r="F239" s="47">
        <v>-83525</v>
      </c>
      <c r="G239" s="47">
        <v>-1578.2883999999999</v>
      </c>
      <c r="H239" s="47">
        <v>-0.04</v>
      </c>
      <c r="I239" s="46"/>
    </row>
    <row r="240" spans="2:9" s="2" customFormat="1" ht="13.8" x14ac:dyDescent="0.3">
      <c r="B240" s="46">
        <v>2220017</v>
      </c>
      <c r="C240" s="46" t="s">
        <v>4957</v>
      </c>
      <c r="D240" s="46" t="s">
        <v>4899</v>
      </c>
      <c r="E240" s="46" t="s">
        <v>163</v>
      </c>
      <c r="F240" s="47">
        <v>-622000</v>
      </c>
      <c r="G240" s="47">
        <v>-1492.2402</v>
      </c>
      <c r="H240" s="47">
        <v>-0.04</v>
      </c>
      <c r="I240" s="46"/>
    </row>
    <row r="241" spans="2:9" s="2" customFormat="1" ht="13.8" x14ac:dyDescent="0.3">
      <c r="B241" s="46">
        <v>2219928</v>
      </c>
      <c r="C241" s="46" t="s">
        <v>4936</v>
      </c>
      <c r="D241" s="46" t="s">
        <v>4899</v>
      </c>
      <c r="E241" s="46" t="s">
        <v>426</v>
      </c>
      <c r="F241" s="47">
        <v>-617925</v>
      </c>
      <c r="G241" s="47">
        <v>-1488.0869849999999</v>
      </c>
      <c r="H241" s="47">
        <v>-0.04</v>
      </c>
      <c r="I241" s="46"/>
    </row>
    <row r="242" spans="2:9" s="2" customFormat="1" ht="13.8" x14ac:dyDescent="0.3">
      <c r="B242" s="46">
        <v>2219959</v>
      </c>
      <c r="C242" s="46" t="s">
        <v>4930</v>
      </c>
      <c r="D242" s="46" t="s">
        <v>4899</v>
      </c>
      <c r="E242" s="46" t="s">
        <v>489</v>
      </c>
      <c r="F242" s="47">
        <v>-115368</v>
      </c>
      <c r="G242" s="47">
        <v>-1284.276576</v>
      </c>
      <c r="H242" s="47">
        <v>-0.04</v>
      </c>
      <c r="I242" s="46"/>
    </row>
    <row r="243" spans="2:9" s="2" customFormat="1" ht="13.8" x14ac:dyDescent="0.3">
      <c r="B243" s="46">
        <v>2219808</v>
      </c>
      <c r="C243" s="46" t="s">
        <v>4968</v>
      </c>
      <c r="D243" s="46" t="s">
        <v>4899</v>
      </c>
      <c r="E243" s="46" t="s">
        <v>86</v>
      </c>
      <c r="F243" s="47">
        <v>-200000</v>
      </c>
      <c r="G243" s="47">
        <v>-1200.3</v>
      </c>
      <c r="H243" s="47">
        <v>-0.03</v>
      </c>
      <c r="I243" s="46"/>
    </row>
    <row r="244" spans="2:9" s="2" customFormat="1" ht="13.8" x14ac:dyDescent="0.3">
      <c r="B244" s="46">
        <v>2219796</v>
      </c>
      <c r="C244" s="46" t="s">
        <v>4918</v>
      </c>
      <c r="D244" s="46" t="s">
        <v>4899</v>
      </c>
      <c r="E244" s="46" t="s">
        <v>50</v>
      </c>
      <c r="F244" s="47">
        <v>-66400</v>
      </c>
      <c r="G244" s="47">
        <v>-1041.6831999999999</v>
      </c>
      <c r="H244" s="47">
        <v>-0.03</v>
      </c>
      <c r="I244" s="46"/>
    </row>
    <row r="245" spans="2:9" s="2" customFormat="1" ht="13.8" x14ac:dyDescent="0.3">
      <c r="B245" s="46">
        <v>2220209</v>
      </c>
      <c r="C245" s="46" t="s">
        <v>5046</v>
      </c>
      <c r="D245" s="46" t="s">
        <v>4899</v>
      </c>
      <c r="E245" s="46" t="s">
        <v>86</v>
      </c>
      <c r="F245" s="47">
        <v>-255000</v>
      </c>
      <c r="G245" s="47">
        <v>-1033.5150000000001</v>
      </c>
      <c r="H245" s="47">
        <v>-0.03</v>
      </c>
      <c r="I245" s="46"/>
    </row>
    <row r="246" spans="2:9" s="2" customFormat="1" ht="13.8" x14ac:dyDescent="0.3">
      <c r="B246" s="46">
        <v>2219958</v>
      </c>
      <c r="C246" s="46" t="s">
        <v>5029</v>
      </c>
      <c r="D246" s="46" t="s">
        <v>4899</v>
      </c>
      <c r="E246" s="46" t="s">
        <v>489</v>
      </c>
      <c r="F246" s="47">
        <v>-140400</v>
      </c>
      <c r="G246" s="47">
        <v>-1012.0734</v>
      </c>
      <c r="H246" s="47">
        <v>-0.03</v>
      </c>
      <c r="I246" s="46"/>
    </row>
    <row r="247" spans="2:9" s="2" customFormat="1" ht="13.8" x14ac:dyDescent="0.3">
      <c r="B247" s="46">
        <v>2219963</v>
      </c>
      <c r="C247" s="46" t="s">
        <v>4972</v>
      </c>
      <c r="D247" s="46" t="s">
        <v>4899</v>
      </c>
      <c r="E247" s="46" t="s">
        <v>78</v>
      </c>
      <c r="F247" s="47">
        <v>-39000</v>
      </c>
      <c r="G247" s="47">
        <v>-998.47799999999995</v>
      </c>
      <c r="H247" s="47">
        <v>-0.03</v>
      </c>
      <c r="I247" s="46"/>
    </row>
    <row r="248" spans="2:9" s="2" customFormat="1" ht="13.8" x14ac:dyDescent="0.3">
      <c r="B248" s="46">
        <v>2219800</v>
      </c>
      <c r="C248" s="46" t="s">
        <v>4981</v>
      </c>
      <c r="D248" s="46" t="s">
        <v>4899</v>
      </c>
      <c r="E248" s="46" t="s">
        <v>240</v>
      </c>
      <c r="F248" s="47">
        <v>-9800000</v>
      </c>
      <c r="G248" s="47">
        <v>-680.12</v>
      </c>
      <c r="H248" s="47">
        <v>-0.02</v>
      </c>
      <c r="I248" s="46"/>
    </row>
    <row r="249" spans="2:9" s="2" customFormat="1" ht="13.8" x14ac:dyDescent="0.3">
      <c r="B249" s="46">
        <v>2219830</v>
      </c>
      <c r="C249" s="46" t="s">
        <v>4910</v>
      </c>
      <c r="D249" s="46" t="s">
        <v>4899</v>
      </c>
      <c r="E249" s="46" t="s">
        <v>1038</v>
      </c>
      <c r="F249" s="47">
        <v>-13500</v>
      </c>
      <c r="G249" s="47">
        <v>-675.90449999999998</v>
      </c>
      <c r="H249" s="47">
        <v>-0.02</v>
      </c>
      <c r="I249" s="46"/>
    </row>
    <row r="250" spans="2:9" s="2" customFormat="1" ht="13.8" x14ac:dyDescent="0.3">
      <c r="B250" s="46">
        <v>2219882</v>
      </c>
      <c r="C250" s="46" t="s">
        <v>5082</v>
      </c>
      <c r="D250" s="46" t="s">
        <v>4899</v>
      </c>
      <c r="E250" s="46" t="s">
        <v>206</v>
      </c>
      <c r="F250" s="47">
        <v>-315000</v>
      </c>
      <c r="G250" s="47">
        <v>-632.17349999999999</v>
      </c>
      <c r="H250" s="47">
        <v>-0.02</v>
      </c>
      <c r="I250" s="46"/>
    </row>
    <row r="251" spans="2:9" s="2" customFormat="1" ht="13.8" x14ac:dyDescent="0.3">
      <c r="B251" s="46">
        <v>2219824</v>
      </c>
      <c r="C251" s="46" t="s">
        <v>4971</v>
      </c>
      <c r="D251" s="46" t="s">
        <v>4899</v>
      </c>
      <c r="E251" s="46" t="s">
        <v>981</v>
      </c>
      <c r="F251" s="47">
        <v>-864000</v>
      </c>
      <c r="G251" s="47">
        <v>-617.32799999999997</v>
      </c>
      <c r="H251" s="47">
        <v>-0.02</v>
      </c>
      <c r="I251" s="46"/>
    </row>
    <row r="252" spans="2:9" s="2" customFormat="1" ht="13.8" x14ac:dyDescent="0.3">
      <c r="B252" s="46">
        <v>2219827</v>
      </c>
      <c r="C252" s="46" t="s">
        <v>4902</v>
      </c>
      <c r="D252" s="46" t="s">
        <v>4899</v>
      </c>
      <c r="E252" s="46" t="s">
        <v>127</v>
      </c>
      <c r="F252" s="47">
        <v>-178500</v>
      </c>
      <c r="G252" s="47">
        <v>-466.61685</v>
      </c>
      <c r="H252" s="47">
        <v>-0.01</v>
      </c>
      <c r="I252" s="46"/>
    </row>
    <row r="253" spans="2:9" s="2" customFormat="1" ht="13.8" x14ac:dyDescent="0.3">
      <c r="B253" s="46">
        <v>2219941</v>
      </c>
      <c r="C253" s="46" t="s">
        <v>4921</v>
      </c>
      <c r="D253" s="46" t="s">
        <v>4899</v>
      </c>
      <c r="E253" s="46" t="s">
        <v>170</v>
      </c>
      <c r="F253" s="47">
        <v>-37000</v>
      </c>
      <c r="G253" s="47">
        <v>-457.875</v>
      </c>
      <c r="H253" s="47">
        <v>-0.01</v>
      </c>
      <c r="I253" s="46"/>
    </row>
    <row r="254" spans="2:9" s="2" customFormat="1" ht="13.8" x14ac:dyDescent="0.3">
      <c r="B254" s="46">
        <v>2219869</v>
      </c>
      <c r="C254" s="46" t="s">
        <v>4941</v>
      </c>
      <c r="D254" s="46" t="s">
        <v>4899</v>
      </c>
      <c r="E254" s="46" t="s">
        <v>197</v>
      </c>
      <c r="F254" s="47">
        <v>-340000</v>
      </c>
      <c r="G254" s="47">
        <v>-442.06799999999998</v>
      </c>
      <c r="H254" s="47">
        <v>-0.01</v>
      </c>
      <c r="I254" s="46"/>
    </row>
    <row r="255" spans="2:9" s="2" customFormat="1" ht="13.8" x14ac:dyDescent="0.3">
      <c r="B255" s="46">
        <v>2219886</v>
      </c>
      <c r="C255" s="46" t="s">
        <v>4938</v>
      </c>
      <c r="D255" s="46" t="s">
        <v>4899</v>
      </c>
      <c r="E255" s="46" t="s">
        <v>90</v>
      </c>
      <c r="F255" s="47">
        <v>-31900</v>
      </c>
      <c r="G255" s="47">
        <v>-368.50880000000001</v>
      </c>
      <c r="H255" s="47">
        <v>-0.01</v>
      </c>
      <c r="I255" s="46"/>
    </row>
    <row r="256" spans="2:9" s="2" customFormat="1" ht="13.8" x14ac:dyDescent="0.3">
      <c r="B256" s="46">
        <v>2219974</v>
      </c>
      <c r="C256" s="46" t="s">
        <v>4912</v>
      </c>
      <c r="D256" s="46" t="s">
        <v>4899</v>
      </c>
      <c r="E256" s="46" t="s">
        <v>71</v>
      </c>
      <c r="F256" s="47">
        <v>-34100</v>
      </c>
      <c r="G256" s="47">
        <v>-244.3947</v>
      </c>
      <c r="H256" s="47">
        <v>-0.01</v>
      </c>
      <c r="I256" s="46"/>
    </row>
    <row r="257" spans="2:11" s="2" customFormat="1" ht="13.8" x14ac:dyDescent="0.3">
      <c r="B257" s="46">
        <v>2220156</v>
      </c>
      <c r="C257" s="46" t="s">
        <v>5127</v>
      </c>
      <c r="D257" s="46" t="s">
        <v>4899</v>
      </c>
      <c r="E257" s="46" t="s">
        <v>90</v>
      </c>
      <c r="F257" s="47">
        <v>-12325</v>
      </c>
      <c r="G257" s="47">
        <v>-242.23554999999999</v>
      </c>
      <c r="H257" s="47">
        <v>-0.01</v>
      </c>
      <c r="I257" s="46"/>
    </row>
    <row r="258" spans="2:11" s="2" customFormat="1" ht="13.8" x14ac:dyDescent="0.3">
      <c r="B258" s="46">
        <v>2219930</v>
      </c>
      <c r="C258" s="46" t="s">
        <v>4979</v>
      </c>
      <c r="D258" s="46" t="s">
        <v>4899</v>
      </c>
      <c r="E258" s="46" t="s">
        <v>50</v>
      </c>
      <c r="F258" s="47">
        <v>-13800</v>
      </c>
      <c r="G258" s="47">
        <v>-218.6472</v>
      </c>
      <c r="H258" s="47">
        <v>-0.01</v>
      </c>
      <c r="I258" s="46"/>
    </row>
    <row r="259" spans="2:11" s="2" customFormat="1" ht="13.8" x14ac:dyDescent="0.3">
      <c r="B259" s="46">
        <v>2219914</v>
      </c>
      <c r="C259" s="46" t="s">
        <v>5017</v>
      </c>
      <c r="D259" s="46" t="s">
        <v>4899</v>
      </c>
      <c r="E259" s="46" t="s">
        <v>151</v>
      </c>
      <c r="F259" s="47">
        <v>-13500</v>
      </c>
      <c r="G259" s="47">
        <v>-207.42750000000001</v>
      </c>
      <c r="H259" s="47">
        <v>-0.01</v>
      </c>
      <c r="I259" s="46"/>
    </row>
    <row r="260" spans="2:11" s="2" customFormat="1" ht="13.8" x14ac:dyDescent="0.3">
      <c r="B260" s="46">
        <v>2219935</v>
      </c>
      <c r="C260" s="46" t="s">
        <v>4917</v>
      </c>
      <c r="D260" s="46" t="s">
        <v>4899</v>
      </c>
      <c r="E260" s="46" t="s">
        <v>50</v>
      </c>
      <c r="F260" s="47">
        <v>-1875</v>
      </c>
      <c r="G260" s="47">
        <v>-161.0625</v>
      </c>
      <c r="H260" s="47" t="s">
        <v>5129</v>
      </c>
      <c r="I260" s="46"/>
    </row>
    <row r="261" spans="2:11" s="2" customFormat="1" ht="13.8" x14ac:dyDescent="0.3">
      <c r="B261" s="46">
        <v>2219859</v>
      </c>
      <c r="C261" s="46" t="s">
        <v>4984</v>
      </c>
      <c r="D261" s="46" t="s">
        <v>4899</v>
      </c>
      <c r="E261" s="46" t="s">
        <v>86</v>
      </c>
      <c r="F261" s="47">
        <v>-7500</v>
      </c>
      <c r="G261" s="47">
        <v>-152.20500000000001</v>
      </c>
      <c r="H261" s="47" t="s">
        <v>5129</v>
      </c>
      <c r="I261" s="46"/>
    </row>
    <row r="262" spans="2:11" s="2" customFormat="1" ht="13.8" x14ac:dyDescent="0.3">
      <c r="B262" s="46">
        <v>2219960</v>
      </c>
      <c r="C262" s="46" t="s">
        <v>4967</v>
      </c>
      <c r="D262" s="46" t="s">
        <v>4899</v>
      </c>
      <c r="E262" s="46" t="s">
        <v>1054</v>
      </c>
      <c r="F262" s="47">
        <v>-35700</v>
      </c>
      <c r="G262" s="47">
        <v>-142.7286</v>
      </c>
      <c r="H262" s="47" t="s">
        <v>5129</v>
      </c>
      <c r="I262" s="46"/>
    </row>
    <row r="263" spans="2:11" s="2" customFormat="1" ht="13.8" x14ac:dyDescent="0.3">
      <c r="B263" s="46">
        <v>2219856</v>
      </c>
      <c r="C263" s="46" t="s">
        <v>4919</v>
      </c>
      <c r="D263" s="46" t="s">
        <v>4899</v>
      </c>
      <c r="E263" s="46" t="s">
        <v>240</v>
      </c>
      <c r="F263" s="47">
        <v>-1425</v>
      </c>
      <c r="G263" s="47">
        <v>-26.626124999999998</v>
      </c>
      <c r="H263" s="47" t="s">
        <v>5129</v>
      </c>
      <c r="I263" s="46"/>
    </row>
    <row r="264" spans="2:11" s="2" customFormat="1" ht="13.8" x14ac:dyDescent="0.3">
      <c r="B264" s="46">
        <v>2220018</v>
      </c>
      <c r="C264" s="46" t="s">
        <v>5114</v>
      </c>
      <c r="D264" s="46" t="s">
        <v>4889</v>
      </c>
      <c r="E264" s="46" t="s">
        <v>137</v>
      </c>
      <c r="F264" s="47">
        <v>2457525</v>
      </c>
      <c r="G264" s="47">
        <v>13242.3734625</v>
      </c>
      <c r="H264" s="47">
        <v>0.37</v>
      </c>
      <c r="I264" s="46"/>
    </row>
    <row r="265" spans="2:11" s="1" customFormat="1" ht="13.8" x14ac:dyDescent="0.3">
      <c r="B265" s="48"/>
      <c r="C265" s="48" t="s">
        <v>4895</v>
      </c>
      <c r="D265" s="48"/>
      <c r="E265" s="48"/>
      <c r="F265" s="49"/>
      <c r="G265" s="49">
        <v>-413889.25049350009</v>
      </c>
      <c r="H265" s="49">
        <v>-11.639999999999992</v>
      </c>
      <c r="I265" s="48"/>
    </row>
    <row r="267" spans="2:11" x14ac:dyDescent="0.3">
      <c r="C267" s="1" t="s">
        <v>191</v>
      </c>
    </row>
    <row r="268" spans="2:11" x14ac:dyDescent="0.3">
      <c r="C268" s="37" t="s">
        <v>192</v>
      </c>
      <c r="D268" s="37"/>
      <c r="E268" s="37"/>
      <c r="F268" s="37"/>
      <c r="G268" s="37"/>
      <c r="H268" s="37"/>
      <c r="I268" s="37"/>
      <c r="J268" s="37"/>
      <c r="K268" s="37"/>
    </row>
    <row r="269" spans="2:11" x14ac:dyDescent="0.3">
      <c r="C269" s="2" t="s">
        <v>193</v>
      </c>
    </row>
    <row r="270" spans="2:11" x14ac:dyDescent="0.3">
      <c r="C270" s="2" t="s">
        <v>194</v>
      </c>
    </row>
    <row r="271" spans="2:11" ht="30" customHeight="1" x14ac:dyDescent="0.3">
      <c r="C271" s="82" t="s">
        <v>195</v>
      </c>
      <c r="D271" s="83"/>
      <c r="E271" s="83"/>
      <c r="F271" s="83"/>
      <c r="G271" s="83"/>
      <c r="H271" s="83"/>
      <c r="I271" s="83"/>
      <c r="J271" s="83"/>
      <c r="K271" s="83"/>
    </row>
    <row r="272" spans="2:11" x14ac:dyDescent="0.3">
      <c r="C272" s="2" t="s">
        <v>196</v>
      </c>
    </row>
    <row r="274" spans="3:5" x14ac:dyDescent="0.3">
      <c r="C274" s="1" t="s">
        <v>5237</v>
      </c>
      <c r="E274" s="80" t="s">
        <v>5238</v>
      </c>
    </row>
    <row r="275" spans="3:5" x14ac:dyDescent="0.3">
      <c r="E275" s="2" t="s">
        <v>5287</v>
      </c>
    </row>
  </sheetData>
  <mergeCells count="1">
    <mergeCell ref="C271:K271"/>
  </mergeCells>
  <hyperlinks>
    <hyperlink ref="J2" location="'Index'!A1" display="'Index'!A1" xr:uid="{E1A639ED-A771-4E7D-9A5B-C0CFB2AC89C7}"/>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538D8-AFDA-4C6B-A92C-4654C926E3E5}">
  <sheetPr codeName="Sheet1"/>
  <dimension ref="A1:IV87"/>
  <sheetViews>
    <sheetView showGridLines="0" zoomScale="90" zoomScaleNormal="90" workbookViewId="0">
      <pane ySplit="6" topLeftCell="A7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3484</v>
      </c>
      <c r="J2" s="38" t="s">
        <v>4884</v>
      </c>
    </row>
    <row r="3" spans="1:54" ht="16.2" x14ac:dyDescent="0.35">
      <c r="C3" s="1" t="s">
        <v>28</v>
      </c>
      <c r="D3" s="21" t="s">
        <v>3485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3486</v>
      </c>
      <c r="C26" s="57" t="s">
        <v>3487</v>
      </c>
      <c r="D26" s="54" t="s">
        <v>3488</v>
      </c>
      <c r="E26" s="6" t="s">
        <v>186</v>
      </c>
      <c r="F26" s="19">
        <v>20000000</v>
      </c>
      <c r="G26" s="24">
        <v>20421.12</v>
      </c>
      <c r="H26" s="24">
        <v>51.55</v>
      </c>
      <c r="I26" s="31">
        <v>5.9610208</v>
      </c>
      <c r="J26" s="31"/>
      <c r="K26" s="35"/>
    </row>
    <row r="27" spans="1:11" x14ac:dyDescent="0.3">
      <c r="B27" s="8" t="s">
        <v>3489</v>
      </c>
      <c r="C27" s="57" t="s">
        <v>3490</v>
      </c>
      <c r="D27" s="54" t="s">
        <v>3491</v>
      </c>
      <c r="E27" s="6" t="s">
        <v>186</v>
      </c>
      <c r="F27" s="19">
        <v>2500000</v>
      </c>
      <c r="G27" s="24">
        <v>2554.48</v>
      </c>
      <c r="H27" s="24">
        <v>6.45</v>
      </c>
      <c r="I27" s="31">
        <v>5.9424792999999996</v>
      </c>
      <c r="J27" s="31"/>
      <c r="K27" s="35"/>
    </row>
    <row r="28" spans="1:11" x14ac:dyDescent="0.3">
      <c r="B28" s="8" t="s">
        <v>3492</v>
      </c>
      <c r="C28" s="57" t="s">
        <v>3493</v>
      </c>
      <c r="D28" s="54" t="s">
        <v>3494</v>
      </c>
      <c r="E28" s="6" t="s">
        <v>186</v>
      </c>
      <c r="F28" s="19">
        <v>2500000</v>
      </c>
      <c r="G28" s="24">
        <v>2547.96</v>
      </c>
      <c r="H28" s="24">
        <v>6.43</v>
      </c>
      <c r="I28" s="31">
        <v>5.9909246999999999</v>
      </c>
      <c r="J28" s="31"/>
      <c r="K28" s="35"/>
    </row>
    <row r="29" spans="1:11" x14ac:dyDescent="0.3">
      <c r="B29" s="8" t="s">
        <v>3495</v>
      </c>
      <c r="C29" s="57" t="s">
        <v>3496</v>
      </c>
      <c r="D29" s="54" t="s">
        <v>3497</v>
      </c>
      <c r="E29" s="6" t="s">
        <v>186</v>
      </c>
      <c r="F29" s="19">
        <v>1500000</v>
      </c>
      <c r="G29" s="24">
        <v>1532.58</v>
      </c>
      <c r="H29" s="24">
        <v>3.87</v>
      </c>
      <c r="I29" s="31">
        <v>5.9663636999999996</v>
      </c>
      <c r="J29" s="31"/>
      <c r="K29" s="35"/>
    </row>
    <row r="30" spans="1:11" x14ac:dyDescent="0.3">
      <c r="B30" s="8" t="s">
        <v>3498</v>
      </c>
      <c r="C30" s="57" t="s">
        <v>3499</v>
      </c>
      <c r="D30" s="54" t="s">
        <v>3500</v>
      </c>
      <c r="E30" s="6" t="s">
        <v>186</v>
      </c>
      <c r="F30" s="19">
        <v>1507600</v>
      </c>
      <c r="G30" s="24">
        <v>1514.22</v>
      </c>
      <c r="H30" s="24">
        <v>3.82</v>
      </c>
      <c r="I30" s="31">
        <v>5.9301708</v>
      </c>
      <c r="J30" s="31"/>
      <c r="K30" s="35"/>
    </row>
    <row r="31" spans="1:11" x14ac:dyDescent="0.3">
      <c r="B31" s="8" t="s">
        <v>3441</v>
      </c>
      <c r="C31" s="57" t="s">
        <v>3442</v>
      </c>
      <c r="D31" s="54" t="s">
        <v>3443</v>
      </c>
      <c r="E31" s="6" t="s">
        <v>186</v>
      </c>
      <c r="F31" s="19">
        <v>800000</v>
      </c>
      <c r="G31" s="24">
        <v>816.68</v>
      </c>
      <c r="H31" s="24">
        <v>2.06</v>
      </c>
      <c r="I31" s="31">
        <v>5.9507208</v>
      </c>
      <c r="J31" s="31"/>
      <c r="K31" s="35"/>
    </row>
    <row r="32" spans="1:11" x14ac:dyDescent="0.3">
      <c r="B32" s="8" t="s">
        <v>3501</v>
      </c>
      <c r="C32" s="57" t="s">
        <v>3385</v>
      </c>
      <c r="D32" s="54" t="s">
        <v>3502</v>
      </c>
      <c r="E32" s="6" t="s">
        <v>186</v>
      </c>
      <c r="F32" s="19">
        <v>700000</v>
      </c>
      <c r="G32" s="24">
        <v>714.5</v>
      </c>
      <c r="H32" s="24">
        <v>1.8</v>
      </c>
      <c r="I32" s="31">
        <v>5.9047334999999999</v>
      </c>
      <c r="J32" s="31"/>
      <c r="K32" s="35"/>
    </row>
    <row r="33" spans="1:11" x14ac:dyDescent="0.3">
      <c r="B33" s="8" t="s">
        <v>3503</v>
      </c>
      <c r="C33" s="57" t="s">
        <v>3504</v>
      </c>
      <c r="D33" s="54" t="s">
        <v>3505</v>
      </c>
      <c r="E33" s="6" t="s">
        <v>186</v>
      </c>
      <c r="F33" s="19">
        <v>500000</v>
      </c>
      <c r="G33" s="24">
        <v>510.34</v>
      </c>
      <c r="H33" s="24">
        <v>1.29</v>
      </c>
      <c r="I33" s="31">
        <v>5.9863520000000001</v>
      </c>
      <c r="J33" s="31"/>
      <c r="K33" s="35"/>
    </row>
    <row r="34" spans="1:11" x14ac:dyDescent="0.3">
      <c r="C34" s="58" t="s">
        <v>175</v>
      </c>
      <c r="D34" s="54"/>
      <c r="E34" s="6"/>
      <c r="F34" s="19"/>
      <c r="G34" s="25">
        <v>30611.88</v>
      </c>
      <c r="H34" s="25">
        <v>77.27</v>
      </c>
      <c r="I34" s="31"/>
      <c r="J34" s="31"/>
      <c r="K34" s="35"/>
    </row>
    <row r="35" spans="1:11" x14ac:dyDescent="0.3">
      <c r="C35" s="57"/>
      <c r="D35" s="54"/>
      <c r="E35" s="6"/>
      <c r="F35" s="19"/>
      <c r="G35" s="24"/>
      <c r="H35" s="24"/>
      <c r="I35" s="31"/>
      <c r="J35" s="31"/>
      <c r="K35" s="35"/>
    </row>
    <row r="36" spans="1:11" x14ac:dyDescent="0.3">
      <c r="A36" s="10"/>
      <c r="B36" s="28"/>
      <c r="C36" s="58" t="s">
        <v>11</v>
      </c>
      <c r="D36" s="54"/>
      <c r="E36" s="6"/>
      <c r="F36" s="19"/>
      <c r="G36" s="24"/>
      <c r="H36" s="24"/>
      <c r="I36" s="31"/>
      <c r="J36" s="31"/>
      <c r="K36" s="35"/>
    </row>
    <row r="37" spans="1:11" x14ac:dyDescent="0.3">
      <c r="A37" s="28"/>
      <c r="B37" s="28"/>
      <c r="C37" s="58" t="s">
        <v>13</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14</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15</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A43" s="28"/>
      <c r="B43" s="28"/>
      <c r="C43" s="58" t="s">
        <v>16</v>
      </c>
      <c r="D43" s="54"/>
      <c r="E43" s="6"/>
      <c r="F43" s="19"/>
      <c r="G43" s="24" t="s">
        <v>2</v>
      </c>
      <c r="H43" s="24" t="s">
        <v>2</v>
      </c>
      <c r="I43" s="31"/>
      <c r="J43" s="31"/>
      <c r="K43" s="35"/>
    </row>
    <row r="44" spans="1:11" x14ac:dyDescent="0.3">
      <c r="A44" s="28"/>
      <c r="B44" s="28"/>
      <c r="C44" s="58"/>
      <c r="D44" s="54"/>
      <c r="E44" s="6"/>
      <c r="F44" s="19"/>
      <c r="G44" s="24"/>
      <c r="H44" s="24"/>
      <c r="I44" s="31"/>
      <c r="J44" s="31"/>
      <c r="K44" s="35"/>
    </row>
    <row r="45" spans="1:11" x14ac:dyDescent="0.3">
      <c r="C45" s="59" t="s">
        <v>17</v>
      </c>
      <c r="D45" s="54"/>
      <c r="E45" s="6"/>
      <c r="F45" s="19"/>
      <c r="G45" s="24"/>
      <c r="H45" s="24"/>
      <c r="I45" s="31"/>
      <c r="J45" s="31"/>
      <c r="K45" s="35"/>
    </row>
    <row r="46" spans="1:11" x14ac:dyDescent="0.3">
      <c r="B46" s="8" t="s">
        <v>3399</v>
      </c>
      <c r="C46" s="57" t="s">
        <v>3400</v>
      </c>
      <c r="D46" s="54" t="s">
        <v>3401</v>
      </c>
      <c r="E46" s="6" t="s">
        <v>186</v>
      </c>
      <c r="F46" s="19">
        <v>2010000</v>
      </c>
      <c r="G46" s="24">
        <v>1894.68</v>
      </c>
      <c r="H46" s="24">
        <v>4.78</v>
      </c>
      <c r="I46" s="31">
        <v>5.7888061000000004</v>
      </c>
      <c r="J46" s="31"/>
      <c r="K46" s="35"/>
    </row>
    <row r="47" spans="1:11" x14ac:dyDescent="0.3">
      <c r="B47" s="8" t="s">
        <v>3318</v>
      </c>
      <c r="C47" s="57" t="s">
        <v>3319</v>
      </c>
      <c r="D47" s="54" t="s">
        <v>3320</v>
      </c>
      <c r="E47" s="6" t="s">
        <v>186</v>
      </c>
      <c r="F47" s="19">
        <v>1334000</v>
      </c>
      <c r="G47" s="24">
        <v>1268.75</v>
      </c>
      <c r="H47" s="24">
        <v>3.2</v>
      </c>
      <c r="I47" s="31">
        <v>5.7855163000000003</v>
      </c>
      <c r="J47" s="31"/>
      <c r="K47" s="35"/>
    </row>
    <row r="48" spans="1:11" x14ac:dyDescent="0.3">
      <c r="B48" s="8" t="s">
        <v>3396</v>
      </c>
      <c r="C48" s="57" t="s">
        <v>3397</v>
      </c>
      <c r="D48" s="54" t="s">
        <v>3398</v>
      </c>
      <c r="E48" s="6" t="s">
        <v>186</v>
      </c>
      <c r="F48" s="19">
        <v>1260000</v>
      </c>
      <c r="G48" s="24">
        <v>1188.27</v>
      </c>
      <c r="H48" s="24">
        <v>3</v>
      </c>
      <c r="I48" s="31">
        <v>5.7883947999999998</v>
      </c>
      <c r="J48" s="31"/>
      <c r="K48" s="35"/>
    </row>
    <row r="49" spans="1:11" x14ac:dyDescent="0.3">
      <c r="B49" s="8" t="s">
        <v>3408</v>
      </c>
      <c r="C49" s="57" t="s">
        <v>3409</v>
      </c>
      <c r="D49" s="54" t="s">
        <v>3410</v>
      </c>
      <c r="E49" s="6" t="s">
        <v>186</v>
      </c>
      <c r="F49" s="19">
        <v>891500</v>
      </c>
      <c r="G49" s="24">
        <v>841.28</v>
      </c>
      <c r="H49" s="24">
        <v>2.12</v>
      </c>
      <c r="I49" s="31">
        <v>5.7878293999999997</v>
      </c>
      <c r="J49" s="31"/>
      <c r="K49" s="35"/>
    </row>
    <row r="50" spans="1:11" x14ac:dyDescent="0.3">
      <c r="B50" s="8" t="s">
        <v>3405</v>
      </c>
      <c r="C50" s="57" t="s">
        <v>3406</v>
      </c>
      <c r="D50" s="54" t="s">
        <v>3407</v>
      </c>
      <c r="E50" s="6" t="s">
        <v>186</v>
      </c>
      <c r="F50" s="19">
        <v>807500</v>
      </c>
      <c r="G50" s="24">
        <v>761.41</v>
      </c>
      <c r="H50" s="24">
        <v>1.92</v>
      </c>
      <c r="I50" s="31">
        <v>5.7884976000000004</v>
      </c>
      <c r="J50" s="31"/>
      <c r="K50" s="35"/>
    </row>
    <row r="51" spans="1:11" x14ac:dyDescent="0.3">
      <c r="B51" s="8" t="s">
        <v>3315</v>
      </c>
      <c r="C51" s="57" t="s">
        <v>3316</v>
      </c>
      <c r="D51" s="54" t="s">
        <v>3317</v>
      </c>
      <c r="E51" s="6" t="s">
        <v>186</v>
      </c>
      <c r="F51" s="19">
        <v>665000</v>
      </c>
      <c r="G51" s="24">
        <v>636.61</v>
      </c>
      <c r="H51" s="24">
        <v>1.61</v>
      </c>
      <c r="I51" s="31">
        <v>5.7494237999999998</v>
      </c>
      <c r="J51" s="31"/>
      <c r="K51" s="35"/>
    </row>
    <row r="52" spans="1:11" x14ac:dyDescent="0.3">
      <c r="B52" s="8" t="s">
        <v>3393</v>
      </c>
      <c r="C52" s="57" t="s">
        <v>3394</v>
      </c>
      <c r="D52" s="54" t="s">
        <v>3395</v>
      </c>
      <c r="E52" s="6" t="s">
        <v>186</v>
      </c>
      <c r="F52" s="19">
        <v>265000</v>
      </c>
      <c r="G52" s="24">
        <v>249.95</v>
      </c>
      <c r="H52" s="24">
        <v>0.63</v>
      </c>
      <c r="I52" s="31">
        <v>5.7882406</v>
      </c>
      <c r="J52" s="31"/>
      <c r="K52" s="35"/>
    </row>
    <row r="53" spans="1:11" x14ac:dyDescent="0.3">
      <c r="B53" s="8" t="s">
        <v>3321</v>
      </c>
      <c r="C53" s="57" t="s">
        <v>3322</v>
      </c>
      <c r="D53" s="54" t="s">
        <v>3323</v>
      </c>
      <c r="E53" s="6" t="s">
        <v>186</v>
      </c>
      <c r="F53" s="19">
        <v>50000</v>
      </c>
      <c r="G53" s="24">
        <v>47.81</v>
      </c>
      <c r="H53" s="24">
        <v>0.12</v>
      </c>
      <c r="I53" s="31">
        <v>5.7499891999999999</v>
      </c>
      <c r="J53" s="31"/>
      <c r="K53" s="35"/>
    </row>
    <row r="54" spans="1:11" x14ac:dyDescent="0.3">
      <c r="C54" s="58" t="s">
        <v>175</v>
      </c>
      <c r="D54" s="54"/>
      <c r="E54" s="6"/>
      <c r="F54" s="19"/>
      <c r="G54" s="25">
        <v>6888.76</v>
      </c>
      <c r="H54" s="25">
        <v>17.38</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187</v>
      </c>
      <c r="C68" s="57" t="s">
        <v>188</v>
      </c>
      <c r="D68" s="54"/>
      <c r="E68" s="6"/>
      <c r="F68" s="19"/>
      <c r="G68" s="24">
        <v>1235.1300000000001</v>
      </c>
      <c r="H68" s="24">
        <v>3.12</v>
      </c>
      <c r="I68" s="31"/>
      <c r="J68" s="31"/>
      <c r="K68" s="35"/>
    </row>
    <row r="69" spans="1:54" x14ac:dyDescent="0.3">
      <c r="C69" s="58" t="s">
        <v>175</v>
      </c>
      <c r="D69" s="54"/>
      <c r="E69" s="6"/>
      <c r="F69" s="19"/>
      <c r="G69" s="25">
        <v>1235.1300000000001</v>
      </c>
      <c r="H69" s="25">
        <v>3.12</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5128</v>
      </c>
      <c r="D72" s="54"/>
      <c r="E72" s="6"/>
      <c r="F72" s="19"/>
      <c r="G72" s="24" t="s">
        <v>2</v>
      </c>
      <c r="H72" s="24" t="s">
        <v>2</v>
      </c>
      <c r="I72" s="31"/>
      <c r="J72" s="31"/>
      <c r="K72" s="35"/>
      <c r="L72" s="3"/>
      <c r="AI72" s="3"/>
      <c r="AV72" s="3"/>
      <c r="AX72" s="3"/>
      <c r="BB72" s="3"/>
    </row>
    <row r="73" spans="1:54" x14ac:dyDescent="0.3">
      <c r="B73" s="8"/>
      <c r="C73" s="57" t="s">
        <v>189</v>
      </c>
      <c r="D73" s="54"/>
      <c r="E73" s="6"/>
      <c r="F73" s="19"/>
      <c r="G73" s="24">
        <v>875.91</v>
      </c>
      <c r="H73" s="24">
        <v>2.23</v>
      </c>
      <c r="I73" s="31"/>
      <c r="J73" s="31"/>
      <c r="K73" s="35"/>
    </row>
    <row r="74" spans="1:54" x14ac:dyDescent="0.3">
      <c r="C74" s="58" t="s">
        <v>175</v>
      </c>
      <c r="D74" s="54"/>
      <c r="E74" s="6"/>
      <c r="F74" s="19"/>
      <c r="G74" s="25">
        <v>875.91</v>
      </c>
      <c r="H74" s="25">
        <v>2.23</v>
      </c>
      <c r="I74" s="31"/>
      <c r="J74" s="31"/>
      <c r="K74" s="35"/>
    </row>
    <row r="75" spans="1:54" x14ac:dyDescent="0.3">
      <c r="C75" s="57"/>
      <c r="D75" s="54"/>
      <c r="E75" s="6"/>
      <c r="F75" s="19"/>
      <c r="G75" s="24"/>
      <c r="H75" s="24"/>
      <c r="I75" s="31"/>
      <c r="J75" s="31"/>
      <c r="K75" s="35"/>
    </row>
    <row r="76" spans="1:54" x14ac:dyDescent="0.3">
      <c r="C76" s="60" t="s">
        <v>190</v>
      </c>
      <c r="D76" s="55"/>
      <c r="E76" s="5"/>
      <c r="F76" s="20"/>
      <c r="G76" s="26">
        <v>39611.68</v>
      </c>
      <c r="H76" s="26">
        <v>100</v>
      </c>
      <c r="I76" s="32"/>
      <c r="J76" s="32"/>
      <c r="K76" s="36"/>
    </row>
    <row r="79" spans="1:54" x14ac:dyDescent="0.3">
      <c r="C79" s="1" t="s">
        <v>191</v>
      </c>
    </row>
    <row r="80" spans="1:54" x14ac:dyDescent="0.3">
      <c r="C80" s="37" t="s">
        <v>192</v>
      </c>
      <c r="D80" s="37"/>
      <c r="E80" s="37"/>
      <c r="F80" s="37"/>
      <c r="G80" s="37"/>
      <c r="H80" s="37"/>
      <c r="I80" s="37"/>
      <c r="J80" s="37"/>
      <c r="K80" s="37"/>
    </row>
    <row r="81" spans="3:11" x14ac:dyDescent="0.3">
      <c r="C81" s="2" t="s">
        <v>193</v>
      </c>
    </row>
    <row r="82" spans="3:11" x14ac:dyDescent="0.3">
      <c r="C82" s="2" t="s">
        <v>194</v>
      </c>
    </row>
    <row r="83" spans="3:11" ht="30" customHeight="1" x14ac:dyDescent="0.3">
      <c r="C83" s="82" t="s">
        <v>195</v>
      </c>
      <c r="D83" s="83"/>
      <c r="E83" s="83"/>
      <c r="F83" s="83"/>
      <c r="G83" s="83"/>
      <c r="H83" s="83"/>
      <c r="I83" s="83"/>
      <c r="J83" s="83"/>
      <c r="K83" s="83"/>
    </row>
    <row r="84" spans="3:11" x14ac:dyDescent="0.3">
      <c r="C84" s="2" t="s">
        <v>196</v>
      </c>
    </row>
    <row r="86" spans="3:11" x14ac:dyDescent="0.3">
      <c r="C86" s="1" t="s">
        <v>5237</v>
      </c>
      <c r="E86" s="80" t="s">
        <v>5238</v>
      </c>
    </row>
    <row r="87" spans="3:11" x14ac:dyDescent="0.3">
      <c r="E87" s="2" t="s">
        <v>5244</v>
      </c>
    </row>
  </sheetData>
  <mergeCells count="1">
    <mergeCell ref="C83:K83"/>
  </mergeCells>
  <hyperlinks>
    <hyperlink ref="J2" location="'Index'!A1" display="'Index'!A1" xr:uid="{E2BA35A8-24FD-48E8-BEA2-66FC96EAAF56}"/>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91CCF-6CE4-4471-9D29-69B636A3A163}">
  <sheetPr codeName="Sheet1"/>
  <dimension ref="A1:IV83"/>
  <sheetViews>
    <sheetView showGridLines="0" zoomScale="90" zoomScaleNormal="90" workbookViewId="0">
      <pane ySplit="6" topLeftCell="A7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3506</v>
      </c>
      <c r="J2" s="38" t="s">
        <v>4884</v>
      </c>
    </row>
    <row r="3" spans="1:54" ht="16.2" x14ac:dyDescent="0.35">
      <c r="C3" s="1" t="s">
        <v>28</v>
      </c>
      <c r="D3" s="21" t="s">
        <v>3507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3508</v>
      </c>
      <c r="C26" s="57" t="s">
        <v>3509</v>
      </c>
      <c r="D26" s="54" t="s">
        <v>3510</v>
      </c>
      <c r="E26" s="6" t="s">
        <v>186</v>
      </c>
      <c r="F26" s="19">
        <v>2499900</v>
      </c>
      <c r="G26" s="24">
        <v>2546.3200000000002</v>
      </c>
      <c r="H26" s="24">
        <v>20.68</v>
      </c>
      <c r="I26" s="31">
        <v>5.9350208000000002</v>
      </c>
      <c r="J26" s="31"/>
      <c r="K26" s="35"/>
    </row>
    <row r="27" spans="1:11" x14ac:dyDescent="0.3">
      <c r="B27" s="8" t="s">
        <v>3511</v>
      </c>
      <c r="C27" s="57" t="s">
        <v>3512</v>
      </c>
      <c r="D27" s="54" t="s">
        <v>3513</v>
      </c>
      <c r="E27" s="6" t="s">
        <v>186</v>
      </c>
      <c r="F27" s="19">
        <v>2000000</v>
      </c>
      <c r="G27" s="24">
        <v>2036.88</v>
      </c>
      <c r="H27" s="24">
        <v>16.55</v>
      </c>
      <c r="I27" s="31">
        <v>5.9558638000000004</v>
      </c>
      <c r="J27" s="31"/>
      <c r="K27" s="35"/>
    </row>
    <row r="28" spans="1:11" x14ac:dyDescent="0.3">
      <c r="B28" s="8" t="s">
        <v>3514</v>
      </c>
      <c r="C28" s="57" t="s">
        <v>3515</v>
      </c>
      <c r="D28" s="54" t="s">
        <v>3516</v>
      </c>
      <c r="E28" s="6" t="s">
        <v>186</v>
      </c>
      <c r="F28" s="19">
        <v>1500000</v>
      </c>
      <c r="G28" s="24">
        <v>1527.67</v>
      </c>
      <c r="H28" s="24">
        <v>12.41</v>
      </c>
      <c r="I28" s="31">
        <v>5.9353208000000004</v>
      </c>
      <c r="J28" s="31"/>
      <c r="K28" s="35"/>
    </row>
    <row r="29" spans="1:11" x14ac:dyDescent="0.3">
      <c r="B29" s="8" t="s">
        <v>3517</v>
      </c>
      <c r="C29" s="57" t="s">
        <v>3518</v>
      </c>
      <c r="D29" s="54" t="s">
        <v>3519</v>
      </c>
      <c r="E29" s="6" t="s">
        <v>186</v>
      </c>
      <c r="F29" s="19">
        <v>500000</v>
      </c>
      <c r="G29" s="24">
        <v>509.87</v>
      </c>
      <c r="H29" s="24">
        <v>4.1399999999999997</v>
      </c>
      <c r="I29" s="31">
        <v>5.9507208</v>
      </c>
      <c r="J29" s="31"/>
      <c r="K29" s="35"/>
    </row>
    <row r="30" spans="1:11" x14ac:dyDescent="0.3">
      <c r="B30" s="8" t="s">
        <v>3498</v>
      </c>
      <c r="C30" s="57" t="s">
        <v>3499</v>
      </c>
      <c r="D30" s="54" t="s">
        <v>3500</v>
      </c>
      <c r="E30" s="6" t="s">
        <v>186</v>
      </c>
      <c r="F30" s="19">
        <v>225000</v>
      </c>
      <c r="G30" s="24">
        <v>225.99</v>
      </c>
      <c r="H30" s="24">
        <v>1.84</v>
      </c>
      <c r="I30" s="31">
        <v>5.9301708</v>
      </c>
      <c r="J30" s="31"/>
      <c r="K30" s="35"/>
    </row>
    <row r="31" spans="1:11" x14ac:dyDescent="0.3">
      <c r="C31" s="58" t="s">
        <v>175</v>
      </c>
      <c r="D31" s="54"/>
      <c r="E31" s="6"/>
      <c r="F31" s="19"/>
      <c r="G31" s="25">
        <v>6846.73</v>
      </c>
      <c r="H31" s="25">
        <v>55.62</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749</v>
      </c>
      <c r="C43" s="57" t="s">
        <v>750</v>
      </c>
      <c r="D43" s="54" t="s">
        <v>751</v>
      </c>
      <c r="E43" s="6" t="s">
        <v>186</v>
      </c>
      <c r="F43" s="19">
        <v>3035000</v>
      </c>
      <c r="G43" s="24">
        <v>2832.54</v>
      </c>
      <c r="H43" s="24">
        <v>23.01</v>
      </c>
      <c r="I43" s="31">
        <v>5.7977506999999999</v>
      </c>
      <c r="J43" s="31"/>
      <c r="K43" s="35"/>
    </row>
    <row r="44" spans="1:11" x14ac:dyDescent="0.3">
      <c r="B44" s="8" t="s">
        <v>3408</v>
      </c>
      <c r="C44" s="57" t="s">
        <v>3409</v>
      </c>
      <c r="D44" s="54" t="s">
        <v>3410</v>
      </c>
      <c r="E44" s="6" t="s">
        <v>186</v>
      </c>
      <c r="F44" s="19">
        <v>806300</v>
      </c>
      <c r="G44" s="24">
        <v>760.88</v>
      </c>
      <c r="H44" s="24">
        <v>6.18</v>
      </c>
      <c r="I44" s="31">
        <v>5.7878293999999997</v>
      </c>
      <c r="J44" s="31"/>
      <c r="K44" s="35"/>
    </row>
    <row r="45" spans="1:11" x14ac:dyDescent="0.3">
      <c r="B45" s="8" t="s">
        <v>3520</v>
      </c>
      <c r="C45" s="57" t="s">
        <v>3521</v>
      </c>
      <c r="D45" s="54" t="s">
        <v>3522</v>
      </c>
      <c r="E45" s="6" t="s">
        <v>186</v>
      </c>
      <c r="F45" s="19">
        <v>550000</v>
      </c>
      <c r="G45" s="24">
        <v>511.12</v>
      </c>
      <c r="H45" s="24">
        <v>4.1500000000000004</v>
      </c>
      <c r="I45" s="31">
        <v>5.8015549999999996</v>
      </c>
      <c r="J45" s="31"/>
      <c r="K45" s="35"/>
    </row>
    <row r="46" spans="1:11" x14ac:dyDescent="0.3">
      <c r="B46" s="8" t="s">
        <v>3393</v>
      </c>
      <c r="C46" s="57" t="s">
        <v>3394</v>
      </c>
      <c r="D46" s="54" t="s">
        <v>3395</v>
      </c>
      <c r="E46" s="6" t="s">
        <v>186</v>
      </c>
      <c r="F46" s="19">
        <v>325000</v>
      </c>
      <c r="G46" s="24">
        <v>306.55</v>
      </c>
      <c r="H46" s="24">
        <v>2.4900000000000002</v>
      </c>
      <c r="I46" s="31">
        <v>5.7882406</v>
      </c>
      <c r="J46" s="31"/>
      <c r="K46" s="35"/>
    </row>
    <row r="47" spans="1:11" x14ac:dyDescent="0.3">
      <c r="B47" s="8" t="s">
        <v>3399</v>
      </c>
      <c r="C47" s="57" t="s">
        <v>3400</v>
      </c>
      <c r="D47" s="54" t="s">
        <v>3401</v>
      </c>
      <c r="E47" s="6" t="s">
        <v>186</v>
      </c>
      <c r="F47" s="19">
        <v>325000</v>
      </c>
      <c r="G47" s="24">
        <v>306.35000000000002</v>
      </c>
      <c r="H47" s="24">
        <v>2.4900000000000002</v>
      </c>
      <c r="I47" s="31">
        <v>5.7888061000000004</v>
      </c>
      <c r="J47" s="31"/>
      <c r="K47" s="35"/>
    </row>
    <row r="48" spans="1:11" x14ac:dyDescent="0.3">
      <c r="B48" s="8" t="s">
        <v>3318</v>
      </c>
      <c r="C48" s="57" t="s">
        <v>3319</v>
      </c>
      <c r="D48" s="54" t="s">
        <v>3320</v>
      </c>
      <c r="E48" s="6" t="s">
        <v>186</v>
      </c>
      <c r="F48" s="19">
        <v>275000</v>
      </c>
      <c r="G48" s="24">
        <v>261.55</v>
      </c>
      <c r="H48" s="24">
        <v>2.12</v>
      </c>
      <c r="I48" s="31">
        <v>5.7855163000000003</v>
      </c>
      <c r="J48" s="31"/>
      <c r="K48" s="35"/>
    </row>
    <row r="49" spans="1:11" x14ac:dyDescent="0.3">
      <c r="B49" s="8" t="s">
        <v>3405</v>
      </c>
      <c r="C49" s="57" t="s">
        <v>3406</v>
      </c>
      <c r="D49" s="54" t="s">
        <v>3407</v>
      </c>
      <c r="E49" s="6" t="s">
        <v>186</v>
      </c>
      <c r="F49" s="19">
        <v>100000</v>
      </c>
      <c r="G49" s="24">
        <v>94.29</v>
      </c>
      <c r="H49" s="24">
        <v>0.77</v>
      </c>
      <c r="I49" s="31">
        <v>5.7884976000000004</v>
      </c>
      <c r="J49" s="31"/>
      <c r="K49" s="35"/>
    </row>
    <row r="50" spans="1:11" x14ac:dyDescent="0.3">
      <c r="C50" s="58" t="s">
        <v>175</v>
      </c>
      <c r="D50" s="54"/>
      <c r="E50" s="6"/>
      <c r="F50" s="19"/>
      <c r="G50" s="25">
        <v>5073.28</v>
      </c>
      <c r="H50" s="25">
        <v>41.21</v>
      </c>
      <c r="I50" s="31"/>
      <c r="J50" s="31"/>
      <c r="K50" s="35"/>
    </row>
    <row r="51" spans="1:11" x14ac:dyDescent="0.3">
      <c r="C51" s="57"/>
      <c r="D51" s="54"/>
      <c r="E51" s="6"/>
      <c r="F51" s="19"/>
      <c r="G51" s="24"/>
      <c r="H51" s="24"/>
      <c r="I51" s="31"/>
      <c r="J51" s="31"/>
      <c r="K51" s="35"/>
    </row>
    <row r="52" spans="1:11" x14ac:dyDescent="0.3">
      <c r="A52" s="10"/>
      <c r="B52" s="28"/>
      <c r="C52" s="58" t="s">
        <v>18</v>
      </c>
      <c r="D52" s="54"/>
      <c r="E52" s="6"/>
      <c r="F52" s="19"/>
      <c r="G52" s="24"/>
      <c r="H52" s="24"/>
      <c r="I52" s="31"/>
      <c r="J52" s="31"/>
      <c r="K52" s="35"/>
    </row>
    <row r="53" spans="1:11" x14ac:dyDescent="0.3">
      <c r="A53" s="28"/>
      <c r="B53" s="28"/>
      <c r="C53" s="58" t="s">
        <v>19</v>
      </c>
      <c r="D53" s="54"/>
      <c r="E53" s="6"/>
      <c r="F53" s="19"/>
      <c r="G53" s="24" t="s">
        <v>2</v>
      </c>
      <c r="H53" s="24" t="s">
        <v>2</v>
      </c>
      <c r="I53" s="31"/>
      <c r="J53" s="31"/>
      <c r="K53" s="35"/>
    </row>
    <row r="54" spans="1:11" x14ac:dyDescent="0.3">
      <c r="A54" s="28"/>
      <c r="B54" s="28"/>
      <c r="C54" s="58"/>
      <c r="D54" s="54"/>
      <c r="E54" s="6"/>
      <c r="F54" s="19"/>
      <c r="G54" s="24"/>
      <c r="H54" s="24"/>
      <c r="I54" s="31"/>
      <c r="J54" s="31"/>
      <c r="K54" s="35"/>
    </row>
    <row r="55" spans="1:11" x14ac:dyDescent="0.3">
      <c r="A55" s="28"/>
      <c r="B55" s="28"/>
      <c r="C55" s="58" t="s">
        <v>20</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21</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22</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23</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C63" s="59" t="s">
        <v>24</v>
      </c>
      <c r="D63" s="54"/>
      <c r="E63" s="6"/>
      <c r="F63" s="19"/>
      <c r="G63" s="24"/>
      <c r="H63" s="24"/>
      <c r="I63" s="31"/>
      <c r="J63" s="31"/>
      <c r="K63" s="35"/>
    </row>
    <row r="64" spans="1:11" x14ac:dyDescent="0.3">
      <c r="B64" s="8" t="s">
        <v>187</v>
      </c>
      <c r="C64" s="57" t="s">
        <v>188</v>
      </c>
      <c r="D64" s="54"/>
      <c r="E64" s="6"/>
      <c r="F64" s="19"/>
      <c r="G64" s="24">
        <v>270</v>
      </c>
      <c r="H64" s="24">
        <v>2.19</v>
      </c>
      <c r="I64" s="31"/>
      <c r="J64" s="31"/>
      <c r="K64" s="35"/>
    </row>
    <row r="65" spans="1:54" x14ac:dyDescent="0.3">
      <c r="C65" s="58" t="s">
        <v>175</v>
      </c>
      <c r="D65" s="54"/>
      <c r="E65" s="6"/>
      <c r="F65" s="19"/>
      <c r="G65" s="25">
        <v>270</v>
      </c>
      <c r="H65" s="25">
        <v>2.19</v>
      </c>
      <c r="I65" s="31"/>
      <c r="J65" s="31"/>
      <c r="K65" s="35"/>
    </row>
    <row r="66" spans="1:54" x14ac:dyDescent="0.3">
      <c r="C66" s="57"/>
      <c r="D66" s="54"/>
      <c r="E66" s="6"/>
      <c r="F66" s="19"/>
      <c r="G66" s="24"/>
      <c r="H66" s="24"/>
      <c r="I66" s="31"/>
      <c r="J66" s="31"/>
      <c r="K66" s="35"/>
    </row>
    <row r="67" spans="1:54" x14ac:dyDescent="0.3">
      <c r="A67" s="10"/>
      <c r="B67" s="28"/>
      <c r="C67" s="58" t="s">
        <v>25</v>
      </c>
      <c r="D67" s="54"/>
      <c r="E67" s="6"/>
      <c r="F67" s="19"/>
      <c r="G67" s="24"/>
      <c r="H67" s="24"/>
      <c r="I67" s="31"/>
      <c r="J67" s="31"/>
      <c r="K67" s="35"/>
    </row>
    <row r="68" spans="1:54" s="2" customFormat="1" ht="13.8" x14ac:dyDescent="0.3">
      <c r="A68" s="28"/>
      <c r="B68" s="28"/>
      <c r="C68" s="57" t="s">
        <v>5128</v>
      </c>
      <c r="D68" s="54"/>
      <c r="E68" s="6"/>
      <c r="F68" s="19"/>
      <c r="G68" s="24" t="s">
        <v>2</v>
      </c>
      <c r="H68" s="24" t="s">
        <v>2</v>
      </c>
      <c r="I68" s="31"/>
      <c r="J68" s="31"/>
      <c r="K68" s="35"/>
      <c r="L68" s="3"/>
      <c r="AI68" s="3"/>
      <c r="AV68" s="3"/>
      <c r="AX68" s="3"/>
      <c r="BB68" s="3"/>
    </row>
    <row r="69" spans="1:54" x14ac:dyDescent="0.3">
      <c r="B69" s="8"/>
      <c r="C69" s="57" t="s">
        <v>189</v>
      </c>
      <c r="D69" s="54"/>
      <c r="E69" s="6"/>
      <c r="F69" s="19"/>
      <c r="G69" s="24">
        <v>120.89</v>
      </c>
      <c r="H69" s="24">
        <v>0.98</v>
      </c>
      <c r="I69" s="31"/>
      <c r="J69" s="31"/>
      <c r="K69" s="35"/>
    </row>
    <row r="70" spans="1:54" x14ac:dyDescent="0.3">
      <c r="C70" s="58" t="s">
        <v>175</v>
      </c>
      <c r="D70" s="54"/>
      <c r="E70" s="6"/>
      <c r="F70" s="19"/>
      <c r="G70" s="25">
        <v>120.89</v>
      </c>
      <c r="H70" s="25">
        <v>0.98</v>
      </c>
      <c r="I70" s="31"/>
      <c r="J70" s="31"/>
      <c r="K70" s="35"/>
    </row>
    <row r="71" spans="1:54" x14ac:dyDescent="0.3">
      <c r="C71" s="57"/>
      <c r="D71" s="54"/>
      <c r="E71" s="6"/>
      <c r="F71" s="19"/>
      <c r="G71" s="24"/>
      <c r="H71" s="24"/>
      <c r="I71" s="31"/>
      <c r="J71" s="31"/>
      <c r="K71" s="35"/>
    </row>
    <row r="72" spans="1:54" x14ac:dyDescent="0.3">
      <c r="C72" s="60" t="s">
        <v>190</v>
      </c>
      <c r="D72" s="55"/>
      <c r="E72" s="5"/>
      <c r="F72" s="20"/>
      <c r="G72" s="26">
        <v>12310.9</v>
      </c>
      <c r="H72" s="26">
        <v>100</v>
      </c>
      <c r="I72" s="32"/>
      <c r="J72" s="32"/>
      <c r="K72" s="36"/>
    </row>
    <row r="75" spans="1:54" x14ac:dyDescent="0.3">
      <c r="C75" s="1" t="s">
        <v>191</v>
      </c>
    </row>
    <row r="76" spans="1:54" x14ac:dyDescent="0.3">
      <c r="C76" s="37" t="s">
        <v>192</v>
      </c>
      <c r="D76" s="37"/>
      <c r="E76" s="37"/>
      <c r="F76" s="37"/>
      <c r="G76" s="37"/>
      <c r="H76" s="37"/>
      <c r="I76" s="37"/>
      <c r="J76" s="37"/>
      <c r="K76" s="37"/>
    </row>
    <row r="77" spans="1:54" x14ac:dyDescent="0.3">
      <c r="C77" s="2" t="s">
        <v>193</v>
      </c>
    </row>
    <row r="78" spans="1:54" x14ac:dyDescent="0.3">
      <c r="C78" s="2" t="s">
        <v>194</v>
      </c>
    </row>
    <row r="79" spans="1:54" ht="30" customHeight="1" x14ac:dyDescent="0.3">
      <c r="C79" s="82" t="s">
        <v>195</v>
      </c>
      <c r="D79" s="83"/>
      <c r="E79" s="83"/>
      <c r="F79" s="83"/>
      <c r="G79" s="83"/>
      <c r="H79" s="83"/>
      <c r="I79" s="83"/>
      <c r="J79" s="83"/>
      <c r="K79" s="83"/>
    </row>
    <row r="80" spans="1:54" x14ac:dyDescent="0.3">
      <c r="C80" s="2" t="s">
        <v>196</v>
      </c>
    </row>
    <row r="82" spans="3:5" x14ac:dyDescent="0.3">
      <c r="C82" s="1" t="s">
        <v>5237</v>
      </c>
      <c r="E82" s="80" t="s">
        <v>5238</v>
      </c>
    </row>
    <row r="83" spans="3:5" x14ac:dyDescent="0.3">
      <c r="E83" s="2" t="s">
        <v>5244</v>
      </c>
    </row>
  </sheetData>
  <mergeCells count="1">
    <mergeCell ref="C79:K79"/>
  </mergeCells>
  <hyperlinks>
    <hyperlink ref="J2" location="'Index'!A1" display="'Index'!A1" xr:uid="{0BC3DB6D-A69D-4950-801C-1E42A1D217B9}"/>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8BBBE-33C9-460F-927A-943D1F6FBF9D}">
  <sheetPr codeName="Sheet1"/>
  <dimension ref="A1:IV92"/>
  <sheetViews>
    <sheetView showGridLines="0" zoomScale="90" zoomScaleNormal="90" workbookViewId="0">
      <pane ySplit="6" topLeftCell="A8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3523</v>
      </c>
      <c r="J2" s="38" t="s">
        <v>4884</v>
      </c>
    </row>
    <row r="3" spans="1:54" ht="16.2" x14ac:dyDescent="0.35">
      <c r="C3" s="1" t="s">
        <v>28</v>
      </c>
      <c r="D3" s="21" t="s">
        <v>3524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3525</v>
      </c>
      <c r="C26" s="57" t="s">
        <v>3526</v>
      </c>
      <c r="D26" s="54" t="s">
        <v>3527</v>
      </c>
      <c r="E26" s="6" t="s">
        <v>186</v>
      </c>
      <c r="F26" s="19">
        <v>5000000</v>
      </c>
      <c r="G26" s="24">
        <v>5082.0600000000004</v>
      </c>
      <c r="H26" s="24">
        <v>16.82</v>
      </c>
      <c r="I26" s="31">
        <v>5.9310036000000004</v>
      </c>
      <c r="J26" s="31"/>
      <c r="K26" s="35"/>
    </row>
    <row r="27" spans="1:11" x14ac:dyDescent="0.3">
      <c r="B27" s="8" t="s">
        <v>3528</v>
      </c>
      <c r="C27" s="57" t="s">
        <v>3529</v>
      </c>
      <c r="D27" s="54" t="s">
        <v>3530</v>
      </c>
      <c r="E27" s="6" t="s">
        <v>186</v>
      </c>
      <c r="F27" s="19">
        <v>3100000</v>
      </c>
      <c r="G27" s="24">
        <v>3157.19</v>
      </c>
      <c r="H27" s="24">
        <v>10.45</v>
      </c>
      <c r="I27" s="31">
        <v>5.9350208000000002</v>
      </c>
      <c r="J27" s="31"/>
      <c r="K27" s="35"/>
    </row>
    <row r="28" spans="1:11" x14ac:dyDescent="0.3">
      <c r="B28" s="8" t="s">
        <v>3531</v>
      </c>
      <c r="C28" s="57" t="s">
        <v>3532</v>
      </c>
      <c r="D28" s="54" t="s">
        <v>3533</v>
      </c>
      <c r="E28" s="6" t="s">
        <v>186</v>
      </c>
      <c r="F28" s="19">
        <v>2500000</v>
      </c>
      <c r="G28" s="24">
        <v>2549.08</v>
      </c>
      <c r="H28" s="24">
        <v>8.44</v>
      </c>
      <c r="I28" s="31">
        <v>5.9610208</v>
      </c>
      <c r="J28" s="31"/>
      <c r="K28" s="35"/>
    </row>
    <row r="29" spans="1:11" x14ac:dyDescent="0.3">
      <c r="B29" s="8" t="s">
        <v>3534</v>
      </c>
      <c r="C29" s="57" t="s">
        <v>3535</v>
      </c>
      <c r="D29" s="54" t="s">
        <v>3536</v>
      </c>
      <c r="E29" s="6" t="s">
        <v>186</v>
      </c>
      <c r="F29" s="19">
        <v>2500000</v>
      </c>
      <c r="G29" s="24">
        <v>2548.81</v>
      </c>
      <c r="H29" s="24">
        <v>8.44</v>
      </c>
      <c r="I29" s="31">
        <v>5.9507208</v>
      </c>
      <c r="J29" s="31"/>
      <c r="K29" s="35"/>
    </row>
    <row r="30" spans="1:11" x14ac:dyDescent="0.3">
      <c r="B30" s="8" t="s">
        <v>3537</v>
      </c>
      <c r="C30" s="57" t="s">
        <v>3538</v>
      </c>
      <c r="D30" s="54" t="s">
        <v>3539</v>
      </c>
      <c r="E30" s="6" t="s">
        <v>186</v>
      </c>
      <c r="F30" s="19">
        <v>2000000</v>
      </c>
      <c r="G30" s="24">
        <v>2037.38</v>
      </c>
      <c r="H30" s="24">
        <v>6.74</v>
      </c>
      <c r="I30" s="31">
        <v>5.9350208000000002</v>
      </c>
      <c r="J30" s="31"/>
      <c r="K30" s="35"/>
    </row>
    <row r="31" spans="1:11" x14ac:dyDescent="0.3">
      <c r="B31" s="8" t="s">
        <v>3514</v>
      </c>
      <c r="C31" s="57" t="s">
        <v>3515</v>
      </c>
      <c r="D31" s="54" t="s">
        <v>3516</v>
      </c>
      <c r="E31" s="6" t="s">
        <v>186</v>
      </c>
      <c r="F31" s="19">
        <v>1500000</v>
      </c>
      <c r="G31" s="24">
        <v>1527.67</v>
      </c>
      <c r="H31" s="24">
        <v>5.0599999999999996</v>
      </c>
      <c r="I31" s="31">
        <v>5.9353208000000004</v>
      </c>
      <c r="J31" s="31"/>
      <c r="K31" s="35"/>
    </row>
    <row r="32" spans="1:11" x14ac:dyDescent="0.3">
      <c r="B32" s="8" t="s">
        <v>3540</v>
      </c>
      <c r="C32" s="57" t="s">
        <v>3541</v>
      </c>
      <c r="D32" s="54" t="s">
        <v>3542</v>
      </c>
      <c r="E32" s="6" t="s">
        <v>186</v>
      </c>
      <c r="F32" s="19">
        <v>500000</v>
      </c>
      <c r="G32" s="24">
        <v>508.18</v>
      </c>
      <c r="H32" s="24">
        <v>1.68</v>
      </c>
      <c r="I32" s="31">
        <v>5.9353208000000004</v>
      </c>
      <c r="J32" s="31"/>
      <c r="K32" s="35"/>
    </row>
    <row r="33" spans="1:11" x14ac:dyDescent="0.3">
      <c r="B33" s="8" t="s">
        <v>3543</v>
      </c>
      <c r="C33" s="57" t="s">
        <v>3544</v>
      </c>
      <c r="D33" s="54" t="s">
        <v>3545</v>
      </c>
      <c r="E33" s="6" t="s">
        <v>186</v>
      </c>
      <c r="F33" s="19">
        <v>411200</v>
      </c>
      <c r="G33" s="24">
        <v>413.06</v>
      </c>
      <c r="H33" s="24">
        <v>1.37</v>
      </c>
      <c r="I33" s="31">
        <v>5.9455707999999996</v>
      </c>
      <c r="J33" s="31"/>
      <c r="K33" s="35"/>
    </row>
    <row r="34" spans="1:11" x14ac:dyDescent="0.3">
      <c r="B34" s="8" t="s">
        <v>3498</v>
      </c>
      <c r="C34" s="57" t="s">
        <v>3499</v>
      </c>
      <c r="D34" s="54" t="s">
        <v>3500</v>
      </c>
      <c r="E34" s="6" t="s">
        <v>186</v>
      </c>
      <c r="F34" s="19">
        <v>400000</v>
      </c>
      <c r="G34" s="24">
        <v>401.76</v>
      </c>
      <c r="H34" s="24">
        <v>1.33</v>
      </c>
      <c r="I34" s="31">
        <v>5.9301708</v>
      </c>
      <c r="J34" s="31"/>
      <c r="K34" s="35"/>
    </row>
    <row r="35" spans="1:11" x14ac:dyDescent="0.3">
      <c r="B35" s="8" t="s">
        <v>3438</v>
      </c>
      <c r="C35" s="57" t="s">
        <v>3439</v>
      </c>
      <c r="D35" s="54" t="s">
        <v>3440</v>
      </c>
      <c r="E35" s="6" t="s">
        <v>186</v>
      </c>
      <c r="F35" s="19">
        <v>200000</v>
      </c>
      <c r="G35" s="24">
        <v>204.13</v>
      </c>
      <c r="H35" s="24">
        <v>0.68</v>
      </c>
      <c r="I35" s="31">
        <v>6.0005040000000003</v>
      </c>
      <c r="J35" s="31"/>
      <c r="K35" s="35"/>
    </row>
    <row r="36" spans="1:11" x14ac:dyDescent="0.3">
      <c r="B36" s="8" t="s">
        <v>3546</v>
      </c>
      <c r="C36" s="57" t="s">
        <v>3547</v>
      </c>
      <c r="D36" s="54" t="s">
        <v>3548</v>
      </c>
      <c r="E36" s="6" t="s">
        <v>186</v>
      </c>
      <c r="F36" s="19">
        <v>200000</v>
      </c>
      <c r="G36" s="24">
        <v>204</v>
      </c>
      <c r="H36" s="24">
        <v>0.68</v>
      </c>
      <c r="I36" s="31">
        <v>5.9507208</v>
      </c>
      <c r="J36" s="31"/>
      <c r="K36" s="35"/>
    </row>
    <row r="37" spans="1:11" x14ac:dyDescent="0.3">
      <c r="C37" s="58" t="s">
        <v>175</v>
      </c>
      <c r="D37" s="54"/>
      <c r="E37" s="6"/>
      <c r="F37" s="19"/>
      <c r="G37" s="25">
        <v>18633.32</v>
      </c>
      <c r="H37" s="25">
        <v>61.69</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749</v>
      </c>
      <c r="C49" s="57" t="s">
        <v>750</v>
      </c>
      <c r="D49" s="54" t="s">
        <v>751</v>
      </c>
      <c r="E49" s="6" t="s">
        <v>186</v>
      </c>
      <c r="F49" s="19">
        <v>4035000</v>
      </c>
      <c r="G49" s="24">
        <v>3765.83</v>
      </c>
      <c r="H49" s="24">
        <v>12.46</v>
      </c>
      <c r="I49" s="31">
        <v>5.7977506999999999</v>
      </c>
      <c r="J49" s="31"/>
      <c r="K49" s="35"/>
    </row>
    <row r="50" spans="1:11" x14ac:dyDescent="0.3">
      <c r="B50" s="8" t="s">
        <v>3549</v>
      </c>
      <c r="C50" s="57" t="s">
        <v>3550</v>
      </c>
      <c r="D50" s="54" t="s">
        <v>3551</v>
      </c>
      <c r="E50" s="6" t="s">
        <v>186</v>
      </c>
      <c r="F50" s="19">
        <v>2500000</v>
      </c>
      <c r="G50" s="24">
        <v>2351.73</v>
      </c>
      <c r="H50" s="24">
        <v>7.78</v>
      </c>
      <c r="I50" s="31">
        <v>5.7906566000000002</v>
      </c>
      <c r="J50" s="31"/>
      <c r="K50" s="35"/>
    </row>
    <row r="51" spans="1:11" x14ac:dyDescent="0.3">
      <c r="B51" s="8" t="s">
        <v>3520</v>
      </c>
      <c r="C51" s="57" t="s">
        <v>3521</v>
      </c>
      <c r="D51" s="54" t="s">
        <v>3522</v>
      </c>
      <c r="E51" s="6" t="s">
        <v>186</v>
      </c>
      <c r="F51" s="19">
        <v>1400000</v>
      </c>
      <c r="G51" s="24">
        <v>1301.04</v>
      </c>
      <c r="H51" s="24">
        <v>4.3099999999999996</v>
      </c>
      <c r="I51" s="31">
        <v>5.8015549999999996</v>
      </c>
      <c r="J51" s="31"/>
      <c r="K51" s="35"/>
    </row>
    <row r="52" spans="1:11" x14ac:dyDescent="0.3">
      <c r="B52" s="8" t="s">
        <v>3318</v>
      </c>
      <c r="C52" s="57" t="s">
        <v>3319</v>
      </c>
      <c r="D52" s="54" t="s">
        <v>3320</v>
      </c>
      <c r="E52" s="6" t="s">
        <v>186</v>
      </c>
      <c r="F52" s="19">
        <v>745000</v>
      </c>
      <c r="G52" s="24">
        <v>708.56</v>
      </c>
      <c r="H52" s="24">
        <v>2.35</v>
      </c>
      <c r="I52" s="31">
        <v>5.7855163000000003</v>
      </c>
      <c r="J52" s="31"/>
      <c r="K52" s="35"/>
    </row>
    <row r="53" spans="1:11" x14ac:dyDescent="0.3">
      <c r="B53" s="8" t="s">
        <v>3399</v>
      </c>
      <c r="C53" s="57" t="s">
        <v>3400</v>
      </c>
      <c r="D53" s="54" t="s">
        <v>3401</v>
      </c>
      <c r="E53" s="6" t="s">
        <v>186</v>
      </c>
      <c r="F53" s="19">
        <v>675000</v>
      </c>
      <c r="G53" s="24">
        <v>636.27</v>
      </c>
      <c r="H53" s="24">
        <v>2.11</v>
      </c>
      <c r="I53" s="31">
        <v>5.7888061000000004</v>
      </c>
      <c r="J53" s="31"/>
      <c r="K53" s="35"/>
    </row>
    <row r="54" spans="1:11" x14ac:dyDescent="0.3">
      <c r="B54" s="8" t="s">
        <v>3393</v>
      </c>
      <c r="C54" s="57" t="s">
        <v>3394</v>
      </c>
      <c r="D54" s="54" t="s">
        <v>3395</v>
      </c>
      <c r="E54" s="6" t="s">
        <v>186</v>
      </c>
      <c r="F54" s="19">
        <v>650000</v>
      </c>
      <c r="G54" s="24">
        <v>613.09</v>
      </c>
      <c r="H54" s="24">
        <v>2.0299999999999998</v>
      </c>
      <c r="I54" s="31">
        <v>5.7882406</v>
      </c>
      <c r="J54" s="31"/>
      <c r="K54" s="35"/>
    </row>
    <row r="55" spans="1:11" x14ac:dyDescent="0.3">
      <c r="B55" s="8" t="s">
        <v>3405</v>
      </c>
      <c r="C55" s="57" t="s">
        <v>3406</v>
      </c>
      <c r="D55" s="54" t="s">
        <v>3407</v>
      </c>
      <c r="E55" s="6" t="s">
        <v>186</v>
      </c>
      <c r="F55" s="19">
        <v>400500</v>
      </c>
      <c r="G55" s="24">
        <v>377.64</v>
      </c>
      <c r="H55" s="24">
        <v>1.25</v>
      </c>
      <c r="I55" s="31">
        <v>5.7884976000000004</v>
      </c>
      <c r="J55" s="31"/>
      <c r="K55" s="35"/>
    </row>
    <row r="56" spans="1:11" x14ac:dyDescent="0.3">
      <c r="B56" s="8" t="s">
        <v>3408</v>
      </c>
      <c r="C56" s="57" t="s">
        <v>3409</v>
      </c>
      <c r="D56" s="54" t="s">
        <v>3410</v>
      </c>
      <c r="E56" s="6" t="s">
        <v>186</v>
      </c>
      <c r="F56" s="19">
        <v>375000</v>
      </c>
      <c r="G56" s="24">
        <v>353.87</v>
      </c>
      <c r="H56" s="24">
        <v>1.17</v>
      </c>
      <c r="I56" s="31">
        <v>5.7878293999999997</v>
      </c>
      <c r="J56" s="31"/>
      <c r="K56" s="35"/>
    </row>
    <row r="57" spans="1:11" x14ac:dyDescent="0.3">
      <c r="B57" s="8" t="s">
        <v>3552</v>
      </c>
      <c r="C57" s="57" t="s">
        <v>3553</v>
      </c>
      <c r="D57" s="54" t="s">
        <v>3554</v>
      </c>
      <c r="E57" s="6" t="s">
        <v>186</v>
      </c>
      <c r="F57" s="19">
        <v>275000</v>
      </c>
      <c r="G57" s="24">
        <v>255.72</v>
      </c>
      <c r="H57" s="24">
        <v>0.85</v>
      </c>
      <c r="I57" s="31">
        <v>5.8009893999999997</v>
      </c>
      <c r="J57" s="31"/>
      <c r="K57" s="35"/>
    </row>
    <row r="58" spans="1:11" x14ac:dyDescent="0.3">
      <c r="B58" s="8" t="s">
        <v>3555</v>
      </c>
      <c r="C58" s="57" t="s">
        <v>3556</v>
      </c>
      <c r="D58" s="54" t="s">
        <v>3557</v>
      </c>
      <c r="E58" s="6" t="s">
        <v>186</v>
      </c>
      <c r="F58" s="19">
        <v>200000</v>
      </c>
      <c r="G58" s="24">
        <v>186.07</v>
      </c>
      <c r="H58" s="24">
        <v>0.62</v>
      </c>
      <c r="I58" s="31">
        <v>5.8005782000000004</v>
      </c>
      <c r="J58" s="31"/>
      <c r="K58" s="35"/>
    </row>
    <row r="59" spans="1:11" x14ac:dyDescent="0.3">
      <c r="C59" s="58" t="s">
        <v>175</v>
      </c>
      <c r="D59" s="54"/>
      <c r="E59" s="6"/>
      <c r="F59" s="19"/>
      <c r="G59" s="25">
        <v>10549.82</v>
      </c>
      <c r="H59" s="25">
        <v>34.93</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187</v>
      </c>
      <c r="C73" s="57" t="s">
        <v>188</v>
      </c>
      <c r="D73" s="54"/>
      <c r="E73" s="6"/>
      <c r="F73" s="19"/>
      <c r="G73" s="24">
        <v>700.14</v>
      </c>
      <c r="H73" s="24">
        <v>2.3199999999999998</v>
      </c>
      <c r="I73" s="31"/>
      <c r="J73" s="31"/>
      <c r="K73" s="35"/>
    </row>
    <row r="74" spans="1:54" x14ac:dyDescent="0.3">
      <c r="C74" s="58" t="s">
        <v>175</v>
      </c>
      <c r="D74" s="54"/>
      <c r="E74" s="6"/>
      <c r="F74" s="19"/>
      <c r="G74" s="25">
        <v>700.14</v>
      </c>
      <c r="H74" s="25">
        <v>2.3199999999999998</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5128</v>
      </c>
      <c r="D77" s="54"/>
      <c r="E77" s="6"/>
      <c r="F77" s="19"/>
      <c r="G77" s="24" t="s">
        <v>2</v>
      </c>
      <c r="H77" s="24" t="s">
        <v>2</v>
      </c>
      <c r="I77" s="31"/>
      <c r="J77" s="31"/>
      <c r="K77" s="35"/>
      <c r="L77" s="3"/>
      <c r="AI77" s="3"/>
      <c r="AV77" s="3"/>
      <c r="AX77" s="3"/>
      <c r="BB77" s="3"/>
    </row>
    <row r="78" spans="1:54" x14ac:dyDescent="0.3">
      <c r="B78" s="8"/>
      <c r="C78" s="57" t="s">
        <v>189</v>
      </c>
      <c r="D78" s="54"/>
      <c r="E78" s="6"/>
      <c r="F78" s="19"/>
      <c r="G78" s="24">
        <v>329.77</v>
      </c>
      <c r="H78" s="24">
        <v>1.06</v>
      </c>
      <c r="I78" s="31"/>
      <c r="J78" s="31"/>
      <c r="K78" s="35"/>
    </row>
    <row r="79" spans="1:54" x14ac:dyDescent="0.3">
      <c r="C79" s="58" t="s">
        <v>175</v>
      </c>
      <c r="D79" s="54"/>
      <c r="E79" s="6"/>
      <c r="F79" s="19"/>
      <c r="G79" s="25">
        <v>329.77</v>
      </c>
      <c r="H79" s="25">
        <v>1.06</v>
      </c>
      <c r="I79" s="31"/>
      <c r="J79" s="31"/>
      <c r="K79" s="35"/>
    </row>
    <row r="80" spans="1:54" x14ac:dyDescent="0.3">
      <c r="C80" s="57"/>
      <c r="D80" s="54"/>
      <c r="E80" s="6"/>
      <c r="F80" s="19"/>
      <c r="G80" s="24"/>
      <c r="H80" s="24"/>
      <c r="I80" s="31"/>
      <c r="J80" s="31"/>
      <c r="K80" s="35"/>
    </row>
    <row r="81" spans="3:11" x14ac:dyDescent="0.3">
      <c r="C81" s="60" t="s">
        <v>190</v>
      </c>
      <c r="D81" s="55"/>
      <c r="E81" s="5"/>
      <c r="F81" s="20"/>
      <c r="G81" s="26">
        <v>30213.05</v>
      </c>
      <c r="H81" s="26">
        <v>100</v>
      </c>
      <c r="I81" s="32"/>
      <c r="J81" s="32"/>
      <c r="K81" s="36"/>
    </row>
    <row r="84" spans="3:11" x14ac:dyDescent="0.3">
      <c r="C84" s="1" t="s">
        <v>191</v>
      </c>
    </row>
    <row r="85" spans="3:11" x14ac:dyDescent="0.3">
      <c r="C85" s="37" t="s">
        <v>192</v>
      </c>
      <c r="D85" s="37"/>
      <c r="E85" s="37"/>
      <c r="F85" s="37"/>
      <c r="G85" s="37"/>
      <c r="H85" s="37"/>
      <c r="I85" s="37"/>
      <c r="J85" s="37"/>
      <c r="K85" s="37"/>
    </row>
    <row r="86" spans="3:11" x14ac:dyDescent="0.3">
      <c r="C86" s="2" t="s">
        <v>193</v>
      </c>
    </row>
    <row r="87" spans="3:11" x14ac:dyDescent="0.3">
      <c r="C87" s="2" t="s">
        <v>194</v>
      </c>
    </row>
    <row r="88" spans="3:11" ht="30" customHeight="1" x14ac:dyDescent="0.3">
      <c r="C88" s="82" t="s">
        <v>195</v>
      </c>
      <c r="D88" s="83"/>
      <c r="E88" s="83"/>
      <c r="F88" s="83"/>
      <c r="G88" s="83"/>
      <c r="H88" s="83"/>
      <c r="I88" s="83"/>
      <c r="J88" s="83"/>
      <c r="K88" s="83"/>
    </row>
    <row r="89" spans="3:11" x14ac:dyDescent="0.3">
      <c r="C89" s="2" t="s">
        <v>196</v>
      </c>
    </row>
    <row r="91" spans="3:11" x14ac:dyDescent="0.3">
      <c r="C91" s="1" t="s">
        <v>5237</v>
      </c>
      <c r="E91" s="80" t="s">
        <v>5238</v>
      </c>
    </row>
    <row r="92" spans="3:11" x14ac:dyDescent="0.3">
      <c r="E92" s="2" t="s">
        <v>5244</v>
      </c>
    </row>
  </sheetData>
  <mergeCells count="1">
    <mergeCell ref="C88:K88"/>
  </mergeCells>
  <hyperlinks>
    <hyperlink ref="J2" location="'Index'!A1" display="'Index'!A1" xr:uid="{A0D6A31D-E75D-442A-B37F-2233ABFECAA7}"/>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51C0-9044-4D03-AF2E-F75E2C2B2A24}">
  <sheetPr codeName="Sheet1"/>
  <dimension ref="A1:IV122"/>
  <sheetViews>
    <sheetView showGridLines="0" zoomScale="90" zoomScaleNormal="90" workbookViewId="0">
      <pane ySplit="6" topLeftCell="A11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788</v>
      </c>
      <c r="J2" s="38" t="s">
        <v>4884</v>
      </c>
    </row>
    <row r="3" spans="1:54" ht="16.2" x14ac:dyDescent="0.35">
      <c r="C3" s="1" t="s">
        <v>28</v>
      </c>
      <c r="D3" s="21" t="s">
        <v>789</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384</v>
      </c>
      <c r="C10" s="57" t="s">
        <v>385</v>
      </c>
      <c r="D10" s="54" t="s">
        <v>386</v>
      </c>
      <c r="E10" s="6" t="s">
        <v>100</v>
      </c>
      <c r="F10" s="19">
        <v>3960660</v>
      </c>
      <c r="G10" s="24">
        <v>16557.54</v>
      </c>
      <c r="H10" s="24">
        <v>5.43</v>
      </c>
      <c r="I10" s="31"/>
      <c r="J10" s="31"/>
      <c r="K10" s="35"/>
    </row>
    <row r="11" spans="1:54" x14ac:dyDescent="0.3">
      <c r="B11" s="8" t="s">
        <v>329</v>
      </c>
      <c r="C11" s="57" t="s">
        <v>330</v>
      </c>
      <c r="D11" s="54" t="s">
        <v>331</v>
      </c>
      <c r="E11" s="6" t="s">
        <v>240</v>
      </c>
      <c r="F11" s="19">
        <v>830000</v>
      </c>
      <c r="G11" s="24">
        <v>15406.46</v>
      </c>
      <c r="H11" s="24">
        <v>5.05</v>
      </c>
      <c r="I11" s="31"/>
      <c r="J11" s="31"/>
      <c r="K11" s="35"/>
    </row>
    <row r="12" spans="1:54" x14ac:dyDescent="0.3">
      <c r="B12" s="8" t="s">
        <v>144</v>
      </c>
      <c r="C12" s="57" t="s">
        <v>145</v>
      </c>
      <c r="D12" s="54" t="s">
        <v>146</v>
      </c>
      <c r="E12" s="6" t="s">
        <v>147</v>
      </c>
      <c r="F12" s="19">
        <v>2136850</v>
      </c>
      <c r="G12" s="24">
        <v>14008.12</v>
      </c>
      <c r="H12" s="24">
        <v>4.59</v>
      </c>
      <c r="I12" s="31"/>
      <c r="J12" s="31"/>
      <c r="K12" s="35"/>
    </row>
    <row r="13" spans="1:54" x14ac:dyDescent="0.3">
      <c r="B13" s="8" t="s">
        <v>326</v>
      </c>
      <c r="C13" s="57" t="s">
        <v>327</v>
      </c>
      <c r="D13" s="54" t="s">
        <v>328</v>
      </c>
      <c r="E13" s="6" t="s">
        <v>111</v>
      </c>
      <c r="F13" s="19">
        <v>906423</v>
      </c>
      <c r="G13" s="24">
        <v>13907.25</v>
      </c>
      <c r="H13" s="24">
        <v>4.5599999999999996</v>
      </c>
      <c r="I13" s="31"/>
      <c r="J13" s="31"/>
      <c r="K13" s="35"/>
    </row>
    <row r="14" spans="1:54" x14ac:dyDescent="0.3">
      <c r="B14" s="8" t="s">
        <v>68</v>
      </c>
      <c r="C14" s="57" t="s">
        <v>69</v>
      </c>
      <c r="D14" s="54" t="s">
        <v>70</v>
      </c>
      <c r="E14" s="6" t="s">
        <v>71</v>
      </c>
      <c r="F14" s="19">
        <v>110000</v>
      </c>
      <c r="G14" s="24">
        <v>13550.9</v>
      </c>
      <c r="H14" s="24">
        <v>4.4400000000000004</v>
      </c>
      <c r="I14" s="31"/>
      <c r="J14" s="31"/>
      <c r="K14" s="35"/>
    </row>
    <row r="15" spans="1:54" x14ac:dyDescent="0.3">
      <c r="B15" s="8" t="s">
        <v>493</v>
      </c>
      <c r="C15" s="57" t="s">
        <v>494</v>
      </c>
      <c r="D15" s="54" t="s">
        <v>495</v>
      </c>
      <c r="E15" s="6" t="s">
        <v>325</v>
      </c>
      <c r="F15" s="19">
        <v>244000</v>
      </c>
      <c r="G15" s="24">
        <v>13445.62</v>
      </c>
      <c r="H15" s="24">
        <v>4.41</v>
      </c>
      <c r="I15" s="31"/>
      <c r="J15" s="31"/>
      <c r="K15" s="35"/>
    </row>
    <row r="16" spans="1:54" x14ac:dyDescent="0.3">
      <c r="B16" s="8" t="s">
        <v>213</v>
      </c>
      <c r="C16" s="57" t="s">
        <v>214</v>
      </c>
      <c r="D16" s="54" t="s">
        <v>215</v>
      </c>
      <c r="E16" s="6" t="s">
        <v>151</v>
      </c>
      <c r="F16" s="19">
        <v>2350172</v>
      </c>
      <c r="G16" s="24">
        <v>13356.03</v>
      </c>
      <c r="H16" s="24">
        <v>4.38</v>
      </c>
      <c r="I16" s="31"/>
      <c r="J16" s="31"/>
      <c r="K16" s="35"/>
    </row>
    <row r="17" spans="2:11" x14ac:dyDescent="0.3">
      <c r="B17" s="8" t="s">
        <v>97</v>
      </c>
      <c r="C17" s="57" t="s">
        <v>98</v>
      </c>
      <c r="D17" s="54" t="s">
        <v>99</v>
      </c>
      <c r="E17" s="6" t="s">
        <v>100</v>
      </c>
      <c r="F17" s="19">
        <v>525000</v>
      </c>
      <c r="G17" s="24">
        <v>12328.58</v>
      </c>
      <c r="H17" s="24">
        <v>4.04</v>
      </c>
      <c r="I17" s="31"/>
      <c r="J17" s="31"/>
      <c r="K17" s="35"/>
    </row>
    <row r="18" spans="2:11" x14ac:dyDescent="0.3">
      <c r="B18" s="8" t="s">
        <v>268</v>
      </c>
      <c r="C18" s="57" t="s">
        <v>269</v>
      </c>
      <c r="D18" s="54" t="s">
        <v>270</v>
      </c>
      <c r="E18" s="6" t="s">
        <v>271</v>
      </c>
      <c r="F18" s="19">
        <v>588029</v>
      </c>
      <c r="G18" s="24">
        <v>11624.16</v>
      </c>
      <c r="H18" s="24">
        <v>3.81</v>
      </c>
      <c r="I18" s="31"/>
      <c r="J18" s="31"/>
      <c r="K18" s="35"/>
    </row>
    <row r="19" spans="2:11" x14ac:dyDescent="0.3">
      <c r="B19" s="8" t="s">
        <v>167</v>
      </c>
      <c r="C19" s="57" t="s">
        <v>168</v>
      </c>
      <c r="D19" s="54" t="s">
        <v>169</v>
      </c>
      <c r="E19" s="6" t="s">
        <v>170</v>
      </c>
      <c r="F19" s="19">
        <v>425000</v>
      </c>
      <c r="G19" s="24">
        <v>10437.58</v>
      </c>
      <c r="H19" s="24">
        <v>3.42</v>
      </c>
      <c r="I19" s="31"/>
      <c r="J19" s="31"/>
      <c r="K19" s="35"/>
    </row>
    <row r="20" spans="2:11" x14ac:dyDescent="0.3">
      <c r="B20" s="8" t="s">
        <v>108</v>
      </c>
      <c r="C20" s="57" t="s">
        <v>109</v>
      </c>
      <c r="D20" s="54" t="s">
        <v>110</v>
      </c>
      <c r="E20" s="6" t="s">
        <v>111</v>
      </c>
      <c r="F20" s="19">
        <v>20178</v>
      </c>
      <c r="G20" s="24">
        <v>9358.56</v>
      </c>
      <c r="H20" s="24">
        <v>3.07</v>
      </c>
      <c r="I20" s="31"/>
      <c r="J20" s="31"/>
      <c r="K20" s="35"/>
    </row>
    <row r="21" spans="2:11" x14ac:dyDescent="0.3">
      <c r="B21" s="8" t="s">
        <v>91</v>
      </c>
      <c r="C21" s="57" t="s">
        <v>92</v>
      </c>
      <c r="D21" s="54" t="s">
        <v>93</v>
      </c>
      <c r="E21" s="6" t="s">
        <v>71</v>
      </c>
      <c r="F21" s="19">
        <v>170956</v>
      </c>
      <c r="G21" s="24">
        <v>9117.94</v>
      </c>
      <c r="H21" s="24">
        <v>2.99</v>
      </c>
      <c r="I21" s="31"/>
      <c r="J21" s="31"/>
      <c r="K21" s="35"/>
    </row>
    <row r="22" spans="2:11" x14ac:dyDescent="0.3">
      <c r="B22" s="8" t="s">
        <v>541</v>
      </c>
      <c r="C22" s="57" t="s">
        <v>542</v>
      </c>
      <c r="D22" s="54" t="s">
        <v>543</v>
      </c>
      <c r="E22" s="6" t="s">
        <v>163</v>
      </c>
      <c r="F22" s="19">
        <v>200111</v>
      </c>
      <c r="G22" s="24">
        <v>8008.64</v>
      </c>
      <c r="H22" s="24">
        <v>2.62</v>
      </c>
      <c r="I22" s="31"/>
      <c r="J22" s="31"/>
      <c r="K22" s="35"/>
    </row>
    <row r="23" spans="2:11" x14ac:dyDescent="0.3">
      <c r="B23" s="8" t="s">
        <v>790</v>
      </c>
      <c r="C23" s="57" t="s">
        <v>791</v>
      </c>
      <c r="D23" s="54" t="s">
        <v>792</v>
      </c>
      <c r="E23" s="6" t="s">
        <v>147</v>
      </c>
      <c r="F23" s="19">
        <v>1997160</v>
      </c>
      <c r="G23" s="24">
        <v>7381.5</v>
      </c>
      <c r="H23" s="24">
        <v>2.42</v>
      </c>
      <c r="I23" s="31"/>
      <c r="J23" s="31"/>
      <c r="K23" s="35"/>
    </row>
    <row r="24" spans="2:11" x14ac:dyDescent="0.3">
      <c r="B24" s="8" t="s">
        <v>393</v>
      </c>
      <c r="C24" s="57" t="s">
        <v>394</v>
      </c>
      <c r="D24" s="54" t="s">
        <v>395</v>
      </c>
      <c r="E24" s="6" t="s">
        <v>71</v>
      </c>
      <c r="F24" s="19">
        <v>245000</v>
      </c>
      <c r="G24" s="24">
        <v>7293.16</v>
      </c>
      <c r="H24" s="24">
        <v>2.39</v>
      </c>
      <c r="I24" s="31"/>
      <c r="J24" s="31"/>
      <c r="K24" s="35"/>
    </row>
    <row r="25" spans="2:11" x14ac:dyDescent="0.3">
      <c r="B25" s="8" t="s">
        <v>101</v>
      </c>
      <c r="C25" s="57" t="s">
        <v>102</v>
      </c>
      <c r="D25" s="54" t="s">
        <v>103</v>
      </c>
      <c r="E25" s="6" t="s">
        <v>71</v>
      </c>
      <c r="F25" s="19">
        <v>250722</v>
      </c>
      <c r="G25" s="24">
        <v>6972.08</v>
      </c>
      <c r="H25" s="24">
        <v>2.2799999999999998</v>
      </c>
      <c r="I25" s="31"/>
      <c r="J25" s="31"/>
      <c r="K25" s="35"/>
    </row>
    <row r="26" spans="2:11" x14ac:dyDescent="0.3">
      <c r="B26" s="8" t="s">
        <v>793</v>
      </c>
      <c r="C26" s="57" t="s">
        <v>794</v>
      </c>
      <c r="D26" s="54" t="s">
        <v>795</v>
      </c>
      <c r="E26" s="6" t="s">
        <v>163</v>
      </c>
      <c r="F26" s="19">
        <v>120000</v>
      </c>
      <c r="G26" s="24">
        <v>6772.2</v>
      </c>
      <c r="H26" s="24">
        <v>2.2200000000000002</v>
      </c>
      <c r="I26" s="31"/>
      <c r="J26" s="31"/>
      <c r="K26" s="35"/>
    </row>
    <row r="27" spans="2:11" x14ac:dyDescent="0.3">
      <c r="B27" s="8" t="s">
        <v>796</v>
      </c>
      <c r="C27" s="57" t="s">
        <v>797</v>
      </c>
      <c r="D27" s="54" t="s">
        <v>798</v>
      </c>
      <c r="E27" s="6" t="s">
        <v>271</v>
      </c>
      <c r="F27" s="19">
        <v>433594</v>
      </c>
      <c r="G27" s="24">
        <v>6591.06</v>
      </c>
      <c r="H27" s="24">
        <v>2.16</v>
      </c>
      <c r="I27" s="31"/>
      <c r="J27" s="31"/>
      <c r="K27" s="35"/>
    </row>
    <row r="28" spans="2:11" x14ac:dyDescent="0.3">
      <c r="B28" s="8" t="s">
        <v>799</v>
      </c>
      <c r="C28" s="57" t="s">
        <v>800</v>
      </c>
      <c r="D28" s="54" t="s">
        <v>801</v>
      </c>
      <c r="E28" s="6" t="s">
        <v>151</v>
      </c>
      <c r="F28" s="19">
        <v>505000</v>
      </c>
      <c r="G28" s="24">
        <v>6377.14</v>
      </c>
      <c r="H28" s="24">
        <v>2.09</v>
      </c>
      <c r="I28" s="31"/>
      <c r="J28" s="31"/>
      <c r="K28" s="35"/>
    </row>
    <row r="29" spans="2:11" x14ac:dyDescent="0.3">
      <c r="B29" s="8" t="s">
        <v>802</v>
      </c>
      <c r="C29" s="57" t="s">
        <v>803</v>
      </c>
      <c r="D29" s="54" t="s">
        <v>804</v>
      </c>
      <c r="E29" s="6" t="s">
        <v>151</v>
      </c>
      <c r="F29" s="19">
        <v>2153580</v>
      </c>
      <c r="G29" s="24">
        <v>6281.56</v>
      </c>
      <c r="H29" s="24">
        <v>2.06</v>
      </c>
      <c r="I29" s="31"/>
      <c r="J29" s="31"/>
      <c r="K29" s="35"/>
    </row>
    <row r="30" spans="2:11" x14ac:dyDescent="0.3">
      <c r="B30" s="8" t="s">
        <v>805</v>
      </c>
      <c r="C30" s="57" t="s">
        <v>806</v>
      </c>
      <c r="D30" s="54" t="s">
        <v>807</v>
      </c>
      <c r="E30" s="6" t="s">
        <v>808</v>
      </c>
      <c r="F30" s="19">
        <v>250000</v>
      </c>
      <c r="G30" s="24">
        <v>6119.5</v>
      </c>
      <c r="H30" s="24">
        <v>2.0099999999999998</v>
      </c>
      <c r="I30" s="31"/>
      <c r="J30" s="31"/>
      <c r="K30" s="35"/>
    </row>
    <row r="31" spans="2:11" x14ac:dyDescent="0.3">
      <c r="B31" s="8" t="s">
        <v>565</v>
      </c>
      <c r="C31" s="57" t="s">
        <v>566</v>
      </c>
      <c r="D31" s="54" t="s">
        <v>567</v>
      </c>
      <c r="E31" s="6" t="s">
        <v>163</v>
      </c>
      <c r="F31" s="19">
        <v>1499255</v>
      </c>
      <c r="G31" s="24">
        <v>5224.1499999999996</v>
      </c>
      <c r="H31" s="24">
        <v>1.71</v>
      </c>
      <c r="I31" s="31"/>
      <c r="J31" s="31"/>
      <c r="K31" s="35"/>
    </row>
    <row r="32" spans="2:11" x14ac:dyDescent="0.3">
      <c r="B32" s="8" t="s">
        <v>524</v>
      </c>
      <c r="C32" s="57" t="s">
        <v>525</v>
      </c>
      <c r="D32" s="54" t="s">
        <v>526</v>
      </c>
      <c r="E32" s="6" t="s">
        <v>151</v>
      </c>
      <c r="F32" s="19">
        <v>385766</v>
      </c>
      <c r="G32" s="24">
        <v>4767.68</v>
      </c>
      <c r="H32" s="24">
        <v>1.56</v>
      </c>
      <c r="I32" s="31"/>
      <c r="J32" s="31"/>
      <c r="K32" s="35"/>
    </row>
    <row r="33" spans="2:11" x14ac:dyDescent="0.3">
      <c r="B33" s="8" t="s">
        <v>809</v>
      </c>
      <c r="C33" s="57" t="s">
        <v>810</v>
      </c>
      <c r="D33" s="54" t="s">
        <v>811</v>
      </c>
      <c r="E33" s="6" t="s">
        <v>808</v>
      </c>
      <c r="F33" s="19">
        <v>1550000</v>
      </c>
      <c r="G33" s="24">
        <v>4318.46</v>
      </c>
      <c r="H33" s="24">
        <v>1.42</v>
      </c>
      <c r="I33" s="31"/>
      <c r="J33" s="31"/>
      <c r="K33" s="35"/>
    </row>
    <row r="34" spans="2:11" x14ac:dyDescent="0.3">
      <c r="B34" s="8" t="s">
        <v>351</v>
      </c>
      <c r="C34" s="57" t="s">
        <v>352</v>
      </c>
      <c r="D34" s="54" t="s">
        <v>353</v>
      </c>
      <c r="E34" s="6" t="s">
        <v>151</v>
      </c>
      <c r="F34" s="19">
        <v>630464</v>
      </c>
      <c r="G34" s="24">
        <v>3959.63</v>
      </c>
      <c r="H34" s="24">
        <v>1.3</v>
      </c>
      <c r="I34" s="31"/>
      <c r="J34" s="31"/>
      <c r="K34" s="35"/>
    </row>
    <row r="35" spans="2:11" x14ac:dyDescent="0.3">
      <c r="B35" s="8" t="s">
        <v>812</v>
      </c>
      <c r="C35" s="57" t="s">
        <v>813</v>
      </c>
      <c r="D35" s="54" t="s">
        <v>814</v>
      </c>
      <c r="E35" s="6" t="s">
        <v>151</v>
      </c>
      <c r="F35" s="19">
        <v>48501</v>
      </c>
      <c r="G35" s="24">
        <v>3839.41</v>
      </c>
      <c r="H35" s="24">
        <v>1.26</v>
      </c>
      <c r="I35" s="31"/>
      <c r="J35" s="31"/>
      <c r="K35" s="35"/>
    </row>
    <row r="36" spans="2:11" x14ac:dyDescent="0.3">
      <c r="B36" s="8" t="s">
        <v>312</v>
      </c>
      <c r="C36" s="57" t="s">
        <v>313</v>
      </c>
      <c r="D36" s="54" t="s">
        <v>314</v>
      </c>
      <c r="E36" s="6" t="s">
        <v>151</v>
      </c>
      <c r="F36" s="19">
        <v>250000</v>
      </c>
      <c r="G36" s="24">
        <v>3830.75</v>
      </c>
      <c r="H36" s="24">
        <v>1.26</v>
      </c>
      <c r="I36" s="31"/>
      <c r="J36" s="31"/>
      <c r="K36" s="35"/>
    </row>
    <row r="37" spans="2:11" x14ac:dyDescent="0.3">
      <c r="B37" s="8" t="s">
        <v>554</v>
      </c>
      <c r="C37" s="57" t="s">
        <v>555</v>
      </c>
      <c r="D37" s="54" t="s">
        <v>556</v>
      </c>
      <c r="E37" s="6" t="s">
        <v>147</v>
      </c>
      <c r="F37" s="19">
        <v>561453</v>
      </c>
      <c r="G37" s="24">
        <v>3757.52</v>
      </c>
      <c r="H37" s="24">
        <v>1.23</v>
      </c>
      <c r="I37" s="31"/>
      <c r="J37" s="31"/>
      <c r="K37" s="35"/>
    </row>
    <row r="38" spans="2:11" x14ac:dyDescent="0.3">
      <c r="B38" s="8" t="s">
        <v>253</v>
      </c>
      <c r="C38" s="57" t="s">
        <v>254</v>
      </c>
      <c r="D38" s="54" t="s">
        <v>255</v>
      </c>
      <c r="E38" s="6" t="s">
        <v>170</v>
      </c>
      <c r="F38" s="19">
        <v>295100</v>
      </c>
      <c r="G38" s="24">
        <v>3633.86</v>
      </c>
      <c r="H38" s="24">
        <v>1.19</v>
      </c>
      <c r="I38" s="31"/>
      <c r="J38" s="31"/>
      <c r="K38" s="35"/>
    </row>
    <row r="39" spans="2:11" x14ac:dyDescent="0.3">
      <c r="B39" s="8" t="s">
        <v>815</v>
      </c>
      <c r="C39" s="57" t="s">
        <v>816</v>
      </c>
      <c r="D39" s="54" t="s">
        <v>817</v>
      </c>
      <c r="E39" s="6" t="s">
        <v>151</v>
      </c>
      <c r="F39" s="19">
        <v>100000</v>
      </c>
      <c r="G39" s="24">
        <v>3555</v>
      </c>
      <c r="H39" s="24">
        <v>1.1599999999999999</v>
      </c>
      <c r="I39" s="31"/>
      <c r="J39" s="31"/>
      <c r="K39" s="35"/>
    </row>
    <row r="40" spans="2:11" x14ac:dyDescent="0.3">
      <c r="B40" s="8" t="s">
        <v>818</v>
      </c>
      <c r="C40" s="57" t="s">
        <v>819</v>
      </c>
      <c r="D40" s="54" t="s">
        <v>820</v>
      </c>
      <c r="E40" s="6" t="s">
        <v>137</v>
      </c>
      <c r="F40" s="19">
        <v>750000</v>
      </c>
      <c r="G40" s="24">
        <v>3529.13</v>
      </c>
      <c r="H40" s="24">
        <v>1.1599999999999999</v>
      </c>
      <c r="I40" s="31"/>
      <c r="J40" s="31"/>
      <c r="K40" s="35"/>
    </row>
    <row r="41" spans="2:11" x14ac:dyDescent="0.3">
      <c r="B41" s="8" t="s">
        <v>577</v>
      </c>
      <c r="C41" s="57" t="s">
        <v>578</v>
      </c>
      <c r="D41" s="54" t="s">
        <v>579</v>
      </c>
      <c r="E41" s="6" t="s">
        <v>163</v>
      </c>
      <c r="F41" s="19">
        <v>2700480</v>
      </c>
      <c r="G41" s="24">
        <v>3366.42</v>
      </c>
      <c r="H41" s="24">
        <v>1.1000000000000001</v>
      </c>
      <c r="I41" s="31"/>
      <c r="J41" s="31"/>
      <c r="K41" s="35"/>
    </row>
    <row r="42" spans="2:11" x14ac:dyDescent="0.3">
      <c r="B42" s="8" t="s">
        <v>821</v>
      </c>
      <c r="C42" s="57" t="s">
        <v>822</v>
      </c>
      <c r="D42" s="54" t="s">
        <v>823</v>
      </c>
      <c r="E42" s="6" t="s">
        <v>151</v>
      </c>
      <c r="F42" s="19">
        <v>812502</v>
      </c>
      <c r="G42" s="24">
        <v>3082.23</v>
      </c>
      <c r="H42" s="24">
        <v>1.01</v>
      </c>
      <c r="I42" s="31"/>
      <c r="J42" s="31"/>
      <c r="K42" s="35"/>
    </row>
    <row r="43" spans="2:11" x14ac:dyDescent="0.3">
      <c r="B43" s="8" t="s">
        <v>824</v>
      </c>
      <c r="C43" s="57" t="s">
        <v>825</v>
      </c>
      <c r="D43" s="54" t="s">
        <v>826</v>
      </c>
      <c r="E43" s="6" t="s">
        <v>163</v>
      </c>
      <c r="F43" s="19">
        <v>338164</v>
      </c>
      <c r="G43" s="24">
        <v>2878.11</v>
      </c>
      <c r="H43" s="24">
        <v>0.94</v>
      </c>
      <c r="I43" s="31"/>
      <c r="J43" s="31"/>
      <c r="K43" s="35"/>
    </row>
    <row r="44" spans="2:11" x14ac:dyDescent="0.3">
      <c r="B44" s="8" t="s">
        <v>322</v>
      </c>
      <c r="C44" s="57" t="s">
        <v>323</v>
      </c>
      <c r="D44" s="54" t="s">
        <v>324</v>
      </c>
      <c r="E44" s="6" t="s">
        <v>325</v>
      </c>
      <c r="F44" s="19">
        <v>275000</v>
      </c>
      <c r="G44" s="24">
        <v>2652.1</v>
      </c>
      <c r="H44" s="24">
        <v>0.87</v>
      </c>
      <c r="I44" s="31"/>
      <c r="J44" s="31"/>
      <c r="K44" s="35"/>
    </row>
    <row r="45" spans="2:11" x14ac:dyDescent="0.3">
      <c r="B45" s="8" t="s">
        <v>827</v>
      </c>
      <c r="C45" s="57" t="s">
        <v>828</v>
      </c>
      <c r="D45" s="54" t="s">
        <v>829</v>
      </c>
      <c r="E45" s="6" t="s">
        <v>151</v>
      </c>
      <c r="F45" s="19">
        <v>757725</v>
      </c>
      <c r="G45" s="24">
        <v>2546.71</v>
      </c>
      <c r="H45" s="24">
        <v>0.83</v>
      </c>
      <c r="I45" s="31"/>
      <c r="J45" s="31"/>
      <c r="K45" s="35"/>
    </row>
    <row r="46" spans="2:11" x14ac:dyDescent="0.3">
      <c r="B46" s="8" t="s">
        <v>574</v>
      </c>
      <c r="C46" s="57" t="s">
        <v>575</v>
      </c>
      <c r="D46" s="54" t="s">
        <v>576</v>
      </c>
      <c r="E46" s="6" t="s">
        <v>271</v>
      </c>
      <c r="F46" s="19">
        <v>530973</v>
      </c>
      <c r="G46" s="24">
        <v>2527.17</v>
      </c>
      <c r="H46" s="24">
        <v>0.83</v>
      </c>
      <c r="I46" s="31"/>
      <c r="J46" s="31"/>
      <c r="K46" s="35"/>
    </row>
    <row r="47" spans="2:11" x14ac:dyDescent="0.3">
      <c r="B47" s="8" t="s">
        <v>830</v>
      </c>
      <c r="C47" s="57" t="s">
        <v>831</v>
      </c>
      <c r="D47" s="54" t="s">
        <v>832</v>
      </c>
      <c r="E47" s="6" t="s">
        <v>325</v>
      </c>
      <c r="F47" s="19">
        <v>200000</v>
      </c>
      <c r="G47" s="24">
        <v>2459.8000000000002</v>
      </c>
      <c r="H47" s="24">
        <v>0.81</v>
      </c>
      <c r="I47" s="31"/>
      <c r="J47" s="31"/>
      <c r="K47" s="35"/>
    </row>
    <row r="48" spans="2:11" x14ac:dyDescent="0.3">
      <c r="B48" s="8" t="s">
        <v>833</v>
      </c>
      <c r="C48" s="57" t="s">
        <v>834</v>
      </c>
      <c r="D48" s="54" t="s">
        <v>835</v>
      </c>
      <c r="E48" s="6" t="s">
        <v>271</v>
      </c>
      <c r="F48" s="19">
        <v>807441</v>
      </c>
      <c r="G48" s="24">
        <v>2374.6799999999998</v>
      </c>
      <c r="H48" s="24">
        <v>0.78</v>
      </c>
      <c r="I48" s="31"/>
      <c r="J48" s="31"/>
      <c r="K48" s="35"/>
    </row>
    <row r="49" spans="2:11" x14ac:dyDescent="0.3">
      <c r="B49" s="8" t="s">
        <v>160</v>
      </c>
      <c r="C49" s="57" t="s">
        <v>161</v>
      </c>
      <c r="D49" s="54" t="s">
        <v>162</v>
      </c>
      <c r="E49" s="6" t="s">
        <v>163</v>
      </c>
      <c r="F49" s="19">
        <v>1050028</v>
      </c>
      <c r="G49" s="24">
        <v>2134.29</v>
      </c>
      <c r="H49" s="24">
        <v>0.7</v>
      </c>
      <c r="I49" s="31"/>
      <c r="J49" s="31"/>
      <c r="K49" s="35"/>
    </row>
    <row r="50" spans="2:11" x14ac:dyDescent="0.3">
      <c r="B50" s="8" t="s">
        <v>502</v>
      </c>
      <c r="C50" s="57" t="s">
        <v>503</v>
      </c>
      <c r="D50" s="54" t="s">
        <v>504</v>
      </c>
      <c r="E50" s="6" t="s">
        <v>170</v>
      </c>
      <c r="F50" s="19">
        <v>13702</v>
      </c>
      <c r="G50" s="24">
        <v>1861.28</v>
      </c>
      <c r="H50" s="24">
        <v>0.61</v>
      </c>
      <c r="I50" s="31"/>
      <c r="J50" s="31"/>
      <c r="K50" s="35"/>
    </row>
    <row r="51" spans="2:11" x14ac:dyDescent="0.3">
      <c r="B51" s="8" t="s">
        <v>836</v>
      </c>
      <c r="C51" s="57" t="s">
        <v>837</v>
      </c>
      <c r="D51" s="54" t="s">
        <v>838</v>
      </c>
      <c r="E51" s="6" t="s">
        <v>325</v>
      </c>
      <c r="F51" s="19">
        <v>200292</v>
      </c>
      <c r="G51" s="24">
        <v>1690.46</v>
      </c>
      <c r="H51" s="24">
        <v>0.55000000000000004</v>
      </c>
      <c r="I51" s="31"/>
      <c r="J51" s="31"/>
      <c r="K51" s="35"/>
    </row>
    <row r="52" spans="2:11" x14ac:dyDescent="0.3">
      <c r="B52" s="8" t="s">
        <v>354</v>
      </c>
      <c r="C52" s="57" t="s">
        <v>355</v>
      </c>
      <c r="D52" s="54" t="s">
        <v>356</v>
      </c>
      <c r="E52" s="6" t="s">
        <v>151</v>
      </c>
      <c r="F52" s="19">
        <v>290000</v>
      </c>
      <c r="G52" s="24">
        <v>1267.45</v>
      </c>
      <c r="H52" s="24">
        <v>0.42</v>
      </c>
      <c r="I52" s="31"/>
      <c r="J52" s="31"/>
      <c r="K52" s="35"/>
    </row>
    <row r="53" spans="2:11" x14ac:dyDescent="0.3">
      <c r="B53" s="8" t="s">
        <v>839</v>
      </c>
      <c r="C53" s="57" t="s">
        <v>840</v>
      </c>
      <c r="D53" s="54" t="s">
        <v>841</v>
      </c>
      <c r="E53" s="6" t="s">
        <v>325</v>
      </c>
      <c r="F53" s="19">
        <v>85363</v>
      </c>
      <c r="G53" s="24">
        <v>1245.53</v>
      </c>
      <c r="H53" s="24">
        <v>0.41</v>
      </c>
      <c r="I53" s="31"/>
      <c r="J53" s="31"/>
      <c r="K53" s="35"/>
    </row>
    <row r="54" spans="2:11" x14ac:dyDescent="0.3">
      <c r="B54" s="8" t="s">
        <v>372</v>
      </c>
      <c r="C54" s="57" t="s">
        <v>373</v>
      </c>
      <c r="D54" s="54" t="s">
        <v>374</v>
      </c>
      <c r="E54" s="6" t="s">
        <v>271</v>
      </c>
      <c r="F54" s="19">
        <v>777068</v>
      </c>
      <c r="G54" s="61">
        <v>0</v>
      </c>
      <c r="H54" s="24" t="s">
        <v>5129</v>
      </c>
      <c r="I54" s="31"/>
      <c r="J54" s="31"/>
      <c r="K54" s="35" t="s">
        <v>5183</v>
      </c>
    </row>
    <row r="55" spans="2:11" x14ac:dyDescent="0.3">
      <c r="C55" s="58" t="s">
        <v>175</v>
      </c>
      <c r="D55" s="54"/>
      <c r="E55" s="6"/>
      <c r="F55" s="19"/>
      <c r="G55" s="25">
        <v>285397.40000000002</v>
      </c>
      <c r="H55" s="25">
        <v>93.55</v>
      </c>
      <c r="I55" s="31"/>
      <c r="J55" s="31"/>
      <c r="K55" s="35"/>
    </row>
    <row r="56" spans="2:11" x14ac:dyDescent="0.3">
      <c r="C56" s="57"/>
      <c r="D56" s="54"/>
      <c r="E56" s="6"/>
      <c r="F56" s="19"/>
      <c r="G56" s="24"/>
      <c r="H56" s="24"/>
      <c r="I56" s="31"/>
      <c r="J56" s="31"/>
      <c r="K56" s="35"/>
    </row>
    <row r="57" spans="2:11" x14ac:dyDescent="0.3">
      <c r="C57" s="58" t="s">
        <v>3</v>
      </c>
      <c r="D57" s="54"/>
      <c r="E57" s="6"/>
      <c r="F57" s="19"/>
      <c r="G57" s="24" t="s">
        <v>2</v>
      </c>
      <c r="H57" s="24" t="s">
        <v>2</v>
      </c>
      <c r="I57" s="31"/>
      <c r="J57" s="31"/>
      <c r="K57" s="35"/>
    </row>
    <row r="58" spans="2:11" x14ac:dyDescent="0.3">
      <c r="C58" s="57"/>
      <c r="D58" s="54"/>
      <c r="E58" s="6"/>
      <c r="F58" s="19"/>
      <c r="G58" s="24"/>
      <c r="H58" s="24"/>
      <c r="I58" s="31"/>
      <c r="J58" s="31"/>
      <c r="K58" s="35"/>
    </row>
    <row r="59" spans="2:11" x14ac:dyDescent="0.3">
      <c r="C59" s="58" t="s">
        <v>4</v>
      </c>
      <c r="D59" s="54"/>
      <c r="E59" s="6"/>
      <c r="F59" s="19"/>
      <c r="G59" s="24" t="s">
        <v>2</v>
      </c>
      <c r="H59" s="24" t="s">
        <v>2</v>
      </c>
      <c r="I59" s="31"/>
      <c r="J59" s="31"/>
      <c r="K59" s="35"/>
    </row>
    <row r="60" spans="2:11" x14ac:dyDescent="0.3">
      <c r="C60" s="57"/>
      <c r="D60" s="54"/>
      <c r="E60" s="6"/>
      <c r="F60" s="19"/>
      <c r="G60" s="24"/>
      <c r="H60" s="24"/>
      <c r="I60" s="31"/>
      <c r="J60" s="31"/>
      <c r="K60" s="35"/>
    </row>
    <row r="61" spans="2:11" x14ac:dyDescent="0.3">
      <c r="C61" s="58" t="s">
        <v>5</v>
      </c>
      <c r="D61" s="54"/>
      <c r="E61" s="6"/>
      <c r="F61" s="19"/>
      <c r="G61" s="24"/>
      <c r="H61" s="24"/>
      <c r="I61" s="31"/>
      <c r="J61" s="31"/>
      <c r="K61" s="35"/>
    </row>
    <row r="62" spans="2:11" x14ac:dyDescent="0.3">
      <c r="C62" s="57"/>
      <c r="D62" s="54"/>
      <c r="E62" s="6"/>
      <c r="F62" s="19"/>
      <c r="G62" s="24"/>
      <c r="H62" s="24"/>
      <c r="I62" s="31"/>
      <c r="J62" s="31"/>
      <c r="K62" s="35"/>
    </row>
    <row r="63" spans="2:11" x14ac:dyDescent="0.3">
      <c r="C63" s="58" t="s">
        <v>6</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7</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C67" s="58" t="s">
        <v>8</v>
      </c>
      <c r="D67" s="54"/>
      <c r="E67" s="6"/>
      <c r="F67" s="19"/>
      <c r="G67" s="24" t="s">
        <v>2</v>
      </c>
      <c r="H67" s="24" t="s">
        <v>2</v>
      </c>
      <c r="I67" s="31"/>
      <c r="J67" s="31"/>
      <c r="K67" s="35"/>
    </row>
    <row r="68" spans="1:11" x14ac:dyDescent="0.3">
      <c r="C68" s="57"/>
      <c r="D68" s="54"/>
      <c r="E68" s="6"/>
      <c r="F68" s="19"/>
      <c r="G68" s="24"/>
      <c r="H68" s="24"/>
      <c r="I68" s="31"/>
      <c r="J68" s="31"/>
      <c r="K68" s="35"/>
    </row>
    <row r="69" spans="1:11" x14ac:dyDescent="0.3">
      <c r="C69" s="58" t="s">
        <v>9</v>
      </c>
      <c r="D69" s="54"/>
      <c r="E69" s="6"/>
      <c r="F69" s="19"/>
      <c r="G69" s="24" t="s">
        <v>2</v>
      </c>
      <c r="H69" s="24" t="s">
        <v>2</v>
      </c>
      <c r="I69" s="31"/>
      <c r="J69" s="31"/>
      <c r="K69" s="35"/>
    </row>
    <row r="70" spans="1:11" x14ac:dyDescent="0.3">
      <c r="C70" s="57"/>
      <c r="D70" s="54"/>
      <c r="E70" s="6"/>
      <c r="F70" s="19"/>
      <c r="G70" s="24"/>
      <c r="H70" s="24"/>
      <c r="I70" s="31"/>
      <c r="J70" s="31"/>
      <c r="K70" s="35"/>
    </row>
    <row r="71" spans="1:11" x14ac:dyDescent="0.3">
      <c r="C71" s="58" t="s">
        <v>10</v>
      </c>
      <c r="D71" s="54"/>
      <c r="E71" s="6"/>
      <c r="F71" s="19"/>
      <c r="G71" s="24" t="s">
        <v>2</v>
      </c>
      <c r="H71" s="24" t="s">
        <v>2</v>
      </c>
      <c r="I71" s="31"/>
      <c r="J71" s="31"/>
      <c r="K71" s="35"/>
    </row>
    <row r="72" spans="1:11" x14ac:dyDescent="0.3">
      <c r="C72" s="57"/>
      <c r="D72" s="54"/>
      <c r="E72" s="6"/>
      <c r="F72" s="19"/>
      <c r="G72" s="24"/>
      <c r="H72" s="24"/>
      <c r="I72" s="31"/>
      <c r="J72" s="31"/>
      <c r="K72" s="35"/>
    </row>
    <row r="73" spans="1:11" x14ac:dyDescent="0.3">
      <c r="A73" s="10"/>
      <c r="B73" s="28"/>
      <c r="C73" s="58" t="s">
        <v>11</v>
      </c>
      <c r="D73" s="54"/>
      <c r="E73" s="6"/>
      <c r="F73" s="19"/>
      <c r="G73" s="24"/>
      <c r="H73" s="24"/>
      <c r="I73" s="31"/>
      <c r="J73" s="31"/>
      <c r="K73" s="35"/>
    </row>
    <row r="74" spans="1:11" x14ac:dyDescent="0.3">
      <c r="A74" s="28"/>
      <c r="B74" s="28"/>
      <c r="C74" s="58" t="s">
        <v>13</v>
      </c>
      <c r="D74" s="54"/>
      <c r="E74" s="6"/>
      <c r="F74" s="19"/>
      <c r="G74" s="24" t="s">
        <v>2</v>
      </c>
      <c r="H74" s="24" t="s">
        <v>2</v>
      </c>
      <c r="I74" s="31"/>
      <c r="J74" s="31"/>
      <c r="K74" s="35"/>
    </row>
    <row r="75" spans="1:11" x14ac:dyDescent="0.3">
      <c r="A75" s="28"/>
      <c r="B75" s="28"/>
      <c r="C75" s="58"/>
      <c r="D75" s="54"/>
      <c r="E75" s="6"/>
      <c r="F75" s="19"/>
      <c r="G75" s="24"/>
      <c r="H75" s="24"/>
      <c r="I75" s="31"/>
      <c r="J75" s="31"/>
      <c r="K75" s="35"/>
    </row>
    <row r="76" spans="1:11" x14ac:dyDescent="0.3">
      <c r="A76" s="28"/>
      <c r="B76" s="28"/>
      <c r="C76" s="58" t="s">
        <v>14</v>
      </c>
      <c r="D76" s="54"/>
      <c r="E76" s="6"/>
      <c r="F76" s="19"/>
      <c r="G76" s="24" t="s">
        <v>2</v>
      </c>
      <c r="H76" s="24" t="s">
        <v>2</v>
      </c>
      <c r="I76" s="31"/>
      <c r="J76" s="31"/>
      <c r="K76" s="35"/>
    </row>
    <row r="77" spans="1:11" x14ac:dyDescent="0.3">
      <c r="A77" s="28"/>
      <c r="B77" s="28"/>
      <c r="C77" s="58"/>
      <c r="D77" s="54"/>
      <c r="E77" s="6"/>
      <c r="F77" s="19"/>
      <c r="G77" s="24"/>
      <c r="H77" s="24"/>
      <c r="I77" s="31"/>
      <c r="J77" s="31"/>
      <c r="K77" s="35"/>
    </row>
    <row r="78" spans="1:11" x14ac:dyDescent="0.3">
      <c r="C78" s="59" t="s">
        <v>15</v>
      </c>
      <c r="D78" s="54"/>
      <c r="E78" s="6"/>
      <c r="F78" s="19"/>
      <c r="G78" s="24"/>
      <c r="H78" s="24"/>
      <c r="I78" s="31"/>
      <c r="J78" s="31"/>
      <c r="K78" s="35"/>
    </row>
    <row r="79" spans="1:11" x14ac:dyDescent="0.3">
      <c r="B79" s="8" t="s">
        <v>183</v>
      </c>
      <c r="C79" s="57" t="s">
        <v>184</v>
      </c>
      <c r="D79" s="54" t="s">
        <v>185</v>
      </c>
      <c r="E79" s="6" t="s">
        <v>186</v>
      </c>
      <c r="F79" s="19">
        <v>300000</v>
      </c>
      <c r="G79" s="24">
        <v>299.81</v>
      </c>
      <c r="H79" s="24">
        <v>0.1</v>
      </c>
      <c r="I79" s="31">
        <v>5.8254999999999999</v>
      </c>
      <c r="J79" s="31"/>
      <c r="K79" s="35"/>
    </row>
    <row r="80" spans="1:11" x14ac:dyDescent="0.3">
      <c r="C80" s="58" t="s">
        <v>175</v>
      </c>
      <c r="D80" s="54"/>
      <c r="E80" s="6"/>
      <c r="F80" s="19"/>
      <c r="G80" s="25">
        <v>299.81</v>
      </c>
      <c r="H80" s="25">
        <v>0.1</v>
      </c>
      <c r="I80" s="31"/>
      <c r="J80" s="31"/>
      <c r="K80" s="35"/>
    </row>
    <row r="81" spans="1:11" x14ac:dyDescent="0.3">
      <c r="C81" s="57"/>
      <c r="D81" s="54"/>
      <c r="E81" s="6"/>
      <c r="F81" s="19"/>
      <c r="G81" s="24"/>
      <c r="H81" s="24"/>
      <c r="I81" s="31"/>
      <c r="J81" s="31"/>
      <c r="K81" s="35"/>
    </row>
    <row r="82" spans="1:11" x14ac:dyDescent="0.3">
      <c r="C82" s="58" t="s">
        <v>16</v>
      </c>
      <c r="D82" s="54"/>
      <c r="E82" s="6"/>
      <c r="F82" s="19"/>
      <c r="G82" s="24" t="s">
        <v>2</v>
      </c>
      <c r="H82" s="24" t="s">
        <v>2</v>
      </c>
      <c r="I82" s="31"/>
      <c r="J82" s="31"/>
      <c r="K82" s="35"/>
    </row>
    <row r="83" spans="1:11" x14ac:dyDescent="0.3">
      <c r="C83" s="57"/>
      <c r="D83" s="54"/>
      <c r="E83" s="6"/>
      <c r="F83" s="19"/>
      <c r="G83" s="24"/>
      <c r="H83" s="24"/>
      <c r="I83" s="31"/>
      <c r="J83" s="31"/>
      <c r="K83" s="35"/>
    </row>
    <row r="84" spans="1:11" x14ac:dyDescent="0.3">
      <c r="C84" s="58" t="s">
        <v>17</v>
      </c>
      <c r="D84" s="54"/>
      <c r="E84" s="6"/>
      <c r="F84" s="19"/>
      <c r="G84" s="24" t="s">
        <v>2</v>
      </c>
      <c r="H84" s="24" t="s">
        <v>2</v>
      </c>
      <c r="I84" s="31"/>
      <c r="J84" s="31"/>
      <c r="K84" s="35"/>
    </row>
    <row r="85" spans="1:11" x14ac:dyDescent="0.3">
      <c r="C85" s="57"/>
      <c r="D85" s="54"/>
      <c r="E85" s="6"/>
      <c r="F85" s="19"/>
      <c r="G85" s="24"/>
      <c r="H85" s="24"/>
      <c r="I85" s="31"/>
      <c r="J85" s="31"/>
      <c r="K85" s="35"/>
    </row>
    <row r="86" spans="1:11" x14ac:dyDescent="0.3">
      <c r="A86" s="10"/>
      <c r="B86" s="28"/>
      <c r="C86" s="58" t="s">
        <v>18</v>
      </c>
      <c r="D86" s="54"/>
      <c r="E86" s="6"/>
      <c r="F86" s="19"/>
      <c r="G86" s="24"/>
      <c r="H86" s="24"/>
      <c r="I86" s="31"/>
      <c r="J86" s="31"/>
      <c r="K86" s="35"/>
    </row>
    <row r="87" spans="1:11" x14ac:dyDescent="0.3">
      <c r="A87" s="28"/>
      <c r="B87" s="28"/>
      <c r="C87" s="58" t="s">
        <v>19</v>
      </c>
      <c r="D87" s="54"/>
      <c r="E87" s="6"/>
      <c r="F87" s="19"/>
      <c r="G87" s="24" t="s">
        <v>2</v>
      </c>
      <c r="H87" s="24" t="s">
        <v>2</v>
      </c>
      <c r="I87" s="31"/>
      <c r="J87" s="31"/>
      <c r="K87" s="35"/>
    </row>
    <row r="88" spans="1:11" x14ac:dyDescent="0.3">
      <c r="A88" s="28"/>
      <c r="B88" s="28"/>
      <c r="C88" s="58"/>
      <c r="D88" s="54"/>
      <c r="E88" s="6"/>
      <c r="F88" s="19"/>
      <c r="G88" s="24"/>
      <c r="H88" s="24"/>
      <c r="I88" s="31"/>
      <c r="J88" s="31"/>
      <c r="K88" s="35"/>
    </row>
    <row r="89" spans="1:11" x14ac:dyDescent="0.3">
      <c r="A89" s="28"/>
      <c r="B89" s="28"/>
      <c r="C89" s="58" t="s">
        <v>20</v>
      </c>
      <c r="D89" s="54"/>
      <c r="E89" s="6"/>
      <c r="F89" s="19"/>
      <c r="G89" s="24" t="s">
        <v>2</v>
      </c>
      <c r="H89" s="24" t="s">
        <v>2</v>
      </c>
      <c r="I89" s="31"/>
      <c r="J89" s="31"/>
      <c r="K89" s="35"/>
    </row>
    <row r="90" spans="1:11" x14ac:dyDescent="0.3">
      <c r="A90" s="28"/>
      <c r="B90" s="28"/>
      <c r="C90" s="58"/>
      <c r="D90" s="54"/>
      <c r="E90" s="6"/>
      <c r="F90" s="19"/>
      <c r="G90" s="24"/>
      <c r="H90" s="24"/>
      <c r="I90" s="31"/>
      <c r="J90" s="31"/>
      <c r="K90" s="35"/>
    </row>
    <row r="91" spans="1:11" x14ac:dyDescent="0.3">
      <c r="A91" s="28"/>
      <c r="B91" s="28"/>
      <c r="C91" s="58" t="s">
        <v>21</v>
      </c>
      <c r="D91" s="54"/>
      <c r="E91" s="6"/>
      <c r="F91" s="19"/>
      <c r="G91" s="24" t="s">
        <v>2</v>
      </c>
      <c r="H91" s="24" t="s">
        <v>2</v>
      </c>
      <c r="I91" s="31"/>
      <c r="J91" s="31"/>
      <c r="K91" s="35"/>
    </row>
    <row r="92" spans="1:11" x14ac:dyDescent="0.3">
      <c r="A92" s="28"/>
      <c r="B92" s="28"/>
      <c r="C92" s="58"/>
      <c r="D92" s="54"/>
      <c r="E92" s="6"/>
      <c r="F92" s="19"/>
      <c r="G92" s="24"/>
      <c r="H92" s="24"/>
      <c r="I92" s="31"/>
      <c r="J92" s="31"/>
      <c r="K92" s="35"/>
    </row>
    <row r="93" spans="1:11" x14ac:dyDescent="0.3">
      <c r="A93" s="28"/>
      <c r="B93" s="28"/>
      <c r="C93" s="58" t="s">
        <v>22</v>
      </c>
      <c r="D93" s="54"/>
      <c r="E93" s="6"/>
      <c r="F93" s="19"/>
      <c r="G93" s="24" t="s">
        <v>2</v>
      </c>
      <c r="H93" s="24" t="s">
        <v>2</v>
      </c>
      <c r="I93" s="31"/>
      <c r="J93" s="31"/>
      <c r="K93" s="35"/>
    </row>
    <row r="94" spans="1:11" x14ac:dyDescent="0.3">
      <c r="A94" s="28"/>
      <c r="B94" s="28"/>
      <c r="C94" s="58"/>
      <c r="D94" s="54"/>
      <c r="E94" s="6"/>
      <c r="F94" s="19"/>
      <c r="G94" s="24"/>
      <c r="H94" s="24"/>
      <c r="I94" s="31"/>
      <c r="J94" s="31"/>
      <c r="K94" s="35"/>
    </row>
    <row r="95" spans="1:11" x14ac:dyDescent="0.3">
      <c r="A95" s="28"/>
      <c r="B95" s="28"/>
      <c r="C95" s="58" t="s">
        <v>23</v>
      </c>
      <c r="D95" s="54"/>
      <c r="E95" s="6"/>
      <c r="F95" s="19"/>
      <c r="G95" s="24" t="s">
        <v>2</v>
      </c>
      <c r="H95" s="24" t="s">
        <v>2</v>
      </c>
      <c r="I95" s="31"/>
      <c r="J95" s="31"/>
      <c r="K95" s="35"/>
    </row>
    <row r="96" spans="1:11" x14ac:dyDescent="0.3">
      <c r="A96" s="28"/>
      <c r="B96" s="28"/>
      <c r="C96" s="58"/>
      <c r="D96" s="54"/>
      <c r="E96" s="6"/>
      <c r="F96" s="19"/>
      <c r="G96" s="24"/>
      <c r="H96" s="24"/>
      <c r="I96" s="31"/>
      <c r="J96" s="31"/>
      <c r="K96" s="35"/>
    </row>
    <row r="97" spans="1:54" x14ac:dyDescent="0.3">
      <c r="C97" s="59" t="s">
        <v>24</v>
      </c>
      <c r="D97" s="54"/>
      <c r="E97" s="6"/>
      <c r="F97" s="19"/>
      <c r="G97" s="24"/>
      <c r="H97" s="24"/>
      <c r="I97" s="31"/>
      <c r="J97" s="31"/>
      <c r="K97" s="35"/>
    </row>
    <row r="98" spans="1:54" x14ac:dyDescent="0.3">
      <c r="B98" s="8" t="s">
        <v>187</v>
      </c>
      <c r="C98" s="57" t="s">
        <v>188</v>
      </c>
      <c r="D98" s="54"/>
      <c r="E98" s="6"/>
      <c r="F98" s="19"/>
      <c r="G98" s="24">
        <v>9676.43</v>
      </c>
      <c r="H98" s="24">
        <v>3.17</v>
      </c>
      <c r="I98" s="31"/>
      <c r="J98" s="31"/>
      <c r="K98" s="35"/>
    </row>
    <row r="99" spans="1:54" x14ac:dyDescent="0.3">
      <c r="C99" s="58" t="s">
        <v>175</v>
      </c>
      <c r="D99" s="54"/>
      <c r="E99" s="6"/>
      <c r="F99" s="19"/>
      <c r="G99" s="25">
        <v>9676.43</v>
      </c>
      <c r="H99" s="25">
        <v>3.17</v>
      </c>
      <c r="I99" s="31"/>
      <c r="J99" s="31"/>
      <c r="K99" s="35"/>
    </row>
    <row r="100" spans="1:54" x14ac:dyDescent="0.3">
      <c r="C100" s="57"/>
      <c r="D100" s="54"/>
      <c r="E100" s="6"/>
      <c r="F100" s="19"/>
      <c r="G100" s="24"/>
      <c r="H100" s="24"/>
      <c r="I100" s="31"/>
      <c r="J100" s="31"/>
      <c r="K100" s="35"/>
    </row>
    <row r="101" spans="1:54" x14ac:dyDescent="0.3">
      <c r="A101" s="10"/>
      <c r="B101" s="28"/>
      <c r="C101" s="58" t="s">
        <v>25</v>
      </c>
      <c r="D101" s="54"/>
      <c r="E101" s="6"/>
      <c r="F101" s="19"/>
      <c r="G101" s="24"/>
      <c r="H101" s="24"/>
      <c r="I101" s="31"/>
      <c r="J101" s="31"/>
      <c r="K101" s="35"/>
    </row>
    <row r="102" spans="1:54" s="2" customFormat="1" ht="13.8" x14ac:dyDescent="0.3">
      <c r="A102" s="28"/>
      <c r="B102" s="28"/>
      <c r="C102" s="57" t="s">
        <v>5128</v>
      </c>
      <c r="D102" s="54"/>
      <c r="E102" s="6"/>
      <c r="F102" s="19"/>
      <c r="G102" s="24">
        <v>1500</v>
      </c>
      <c r="H102" s="24">
        <v>0.49</v>
      </c>
      <c r="I102" s="31"/>
      <c r="J102" s="31"/>
      <c r="K102" s="35"/>
      <c r="L102" s="3"/>
      <c r="AI102" s="3"/>
      <c r="AV102" s="3"/>
      <c r="AX102" s="3"/>
      <c r="BB102" s="3"/>
    </row>
    <row r="103" spans="1:54" x14ac:dyDescent="0.3">
      <c r="B103" s="8"/>
      <c r="C103" s="57" t="s">
        <v>189</v>
      </c>
      <c r="D103" s="54"/>
      <c r="E103" s="6"/>
      <c r="F103" s="19"/>
      <c r="G103" s="24">
        <v>8312.0499999999993</v>
      </c>
      <c r="H103" s="24">
        <v>2.6900000000000004</v>
      </c>
      <c r="I103" s="31"/>
      <c r="J103" s="31"/>
      <c r="K103" s="35"/>
    </row>
    <row r="104" spans="1:54" x14ac:dyDescent="0.3">
      <c r="C104" s="58" t="s">
        <v>175</v>
      </c>
      <c r="D104" s="54"/>
      <c r="E104" s="6"/>
      <c r="F104" s="19"/>
      <c r="G104" s="25">
        <v>9812.0499999999993</v>
      </c>
      <c r="H104" s="25">
        <v>3.18</v>
      </c>
      <c r="I104" s="31"/>
      <c r="J104" s="31"/>
      <c r="K104" s="35"/>
    </row>
    <row r="105" spans="1:54" x14ac:dyDescent="0.3">
      <c r="C105" s="57"/>
      <c r="D105" s="54"/>
      <c r="E105" s="6"/>
      <c r="F105" s="19"/>
      <c r="G105" s="24"/>
      <c r="H105" s="24"/>
      <c r="I105" s="31"/>
      <c r="J105" s="31"/>
      <c r="K105" s="35"/>
    </row>
    <row r="106" spans="1:54" x14ac:dyDescent="0.3">
      <c r="C106" s="60" t="s">
        <v>190</v>
      </c>
      <c r="D106" s="55"/>
      <c r="E106" s="5"/>
      <c r="F106" s="20"/>
      <c r="G106" s="26">
        <v>305185.69</v>
      </c>
      <c r="H106" s="26">
        <v>100</v>
      </c>
      <c r="I106" s="32"/>
      <c r="J106" s="32"/>
      <c r="K106" s="36"/>
    </row>
    <row r="108" spans="1:54" s="50" customFormat="1" ht="15" x14ac:dyDescent="0.35">
      <c r="C108" s="50" t="s">
        <v>4896</v>
      </c>
      <c r="F108" s="51"/>
      <c r="G108" s="51"/>
      <c r="H108" s="51"/>
    </row>
    <row r="109" spans="1:54" s="42" customFormat="1" ht="27.6" x14ac:dyDescent="0.3">
      <c r="B109" s="43"/>
      <c r="C109" s="43" t="s">
        <v>4891</v>
      </c>
      <c r="D109" s="43" t="s">
        <v>4892</v>
      </c>
      <c r="E109" s="43" t="s">
        <v>4893</v>
      </c>
      <c r="F109" s="44" t="s">
        <v>34</v>
      </c>
      <c r="G109" s="45" t="s">
        <v>4894</v>
      </c>
      <c r="H109" s="44" t="s">
        <v>36</v>
      </c>
      <c r="I109" s="43" t="s">
        <v>39</v>
      </c>
    </row>
    <row r="110" spans="1:54" s="42" customFormat="1" ht="13.8" x14ac:dyDescent="0.3">
      <c r="B110" s="43"/>
      <c r="C110" s="43" t="s">
        <v>4890</v>
      </c>
      <c r="D110" s="43"/>
      <c r="E110" s="43"/>
      <c r="F110" s="44"/>
      <c r="G110" s="45"/>
      <c r="H110" s="44"/>
      <c r="I110" s="43"/>
    </row>
    <row r="111" spans="1:54" s="2" customFormat="1" ht="13.8" x14ac:dyDescent="0.3">
      <c r="B111" s="46">
        <v>2220019</v>
      </c>
      <c r="C111" s="46" t="s">
        <v>4888</v>
      </c>
      <c r="D111" s="46" t="s">
        <v>4889</v>
      </c>
      <c r="E111" s="46" t="s">
        <v>163</v>
      </c>
      <c r="F111" s="47">
        <v>1997150</v>
      </c>
      <c r="G111" s="47">
        <v>4005.2843250000001</v>
      </c>
      <c r="H111" s="47">
        <v>1.31</v>
      </c>
      <c r="I111" s="46"/>
    </row>
    <row r="112" spans="1:54" s="1" customFormat="1" ht="13.8" x14ac:dyDescent="0.3">
      <c r="B112" s="48"/>
      <c r="C112" s="48" t="s">
        <v>4895</v>
      </c>
      <c r="D112" s="48"/>
      <c r="E112" s="48"/>
      <c r="F112" s="49"/>
      <c r="G112" s="49">
        <v>4005.2843250000001</v>
      </c>
      <c r="H112" s="49">
        <v>1.31</v>
      </c>
      <c r="I112" s="48"/>
    </row>
    <row r="114" spans="3:11" x14ac:dyDescent="0.3">
      <c r="C114" s="1" t="s">
        <v>191</v>
      </c>
    </row>
    <row r="115" spans="3:11" x14ac:dyDescent="0.3">
      <c r="C115" s="37" t="s">
        <v>192</v>
      </c>
      <c r="D115" s="37"/>
      <c r="E115" s="37"/>
      <c r="F115" s="37"/>
      <c r="G115" s="37"/>
      <c r="H115" s="37"/>
      <c r="I115" s="37"/>
      <c r="J115" s="37"/>
      <c r="K115" s="37"/>
    </row>
    <row r="116" spans="3:11" x14ac:dyDescent="0.3">
      <c r="C116" s="2" t="s">
        <v>193</v>
      </c>
    </row>
    <row r="117" spans="3:11" x14ac:dyDescent="0.3">
      <c r="C117" s="2" t="s">
        <v>194</v>
      </c>
    </row>
    <row r="118" spans="3:11" ht="30" customHeight="1" x14ac:dyDescent="0.3">
      <c r="C118" s="82" t="s">
        <v>195</v>
      </c>
      <c r="D118" s="83"/>
      <c r="E118" s="83"/>
      <c r="F118" s="83"/>
      <c r="G118" s="83"/>
      <c r="H118" s="83"/>
      <c r="I118" s="83"/>
      <c r="J118" s="83"/>
      <c r="K118" s="83"/>
    </row>
    <row r="119" spans="3:11" x14ac:dyDescent="0.3">
      <c r="C119" s="2" t="s">
        <v>196</v>
      </c>
    </row>
    <row r="121" spans="3:11" x14ac:dyDescent="0.3">
      <c r="C121" s="1" t="s">
        <v>5237</v>
      </c>
      <c r="E121" s="80" t="s">
        <v>5238</v>
      </c>
    </row>
    <row r="122" spans="3:11" x14ac:dyDescent="0.3">
      <c r="E122" s="2" t="s">
        <v>5245</v>
      </c>
    </row>
  </sheetData>
  <mergeCells count="1">
    <mergeCell ref="C118:K118"/>
  </mergeCells>
  <hyperlinks>
    <hyperlink ref="J2" location="'Index'!A1" display="'Index'!A1" xr:uid="{2A7649EE-B2D9-4675-8096-948559B28B2E}"/>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659F-BF3D-4E38-9EE3-23FF8BB22BBB}">
  <sheetPr codeName="Sheet1"/>
  <dimension ref="A1:IV85"/>
  <sheetViews>
    <sheetView showGridLines="0" zoomScale="90" zoomScaleNormal="90" workbookViewId="0">
      <pane ySplit="6" topLeftCell="A7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3558</v>
      </c>
      <c r="J2" s="38" t="s">
        <v>4884</v>
      </c>
    </row>
    <row r="3" spans="1:54" ht="16.2" x14ac:dyDescent="0.35">
      <c r="C3" s="1" t="s">
        <v>28</v>
      </c>
      <c r="D3" s="21" t="s">
        <v>3559</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2607</v>
      </c>
      <c r="C26" s="57" t="s">
        <v>2608</v>
      </c>
      <c r="D26" s="54" t="s">
        <v>2609</v>
      </c>
      <c r="E26" s="6" t="s">
        <v>186</v>
      </c>
      <c r="F26" s="19">
        <v>5000000</v>
      </c>
      <c r="G26" s="24">
        <v>5174.83</v>
      </c>
      <c r="H26" s="24">
        <v>37.340000000000003</v>
      </c>
      <c r="I26" s="31">
        <v>5.9610208</v>
      </c>
      <c r="J26" s="31"/>
      <c r="K26" s="35"/>
    </row>
    <row r="27" spans="1:11" x14ac:dyDescent="0.3">
      <c r="B27" s="8" t="s">
        <v>3438</v>
      </c>
      <c r="C27" s="57" t="s">
        <v>3439</v>
      </c>
      <c r="D27" s="54" t="s">
        <v>3440</v>
      </c>
      <c r="E27" s="6" t="s">
        <v>186</v>
      </c>
      <c r="F27" s="19">
        <v>3800000</v>
      </c>
      <c r="G27" s="24">
        <v>3878.44</v>
      </c>
      <c r="H27" s="24">
        <v>27.98</v>
      </c>
      <c r="I27" s="31">
        <v>6.0005040000000003</v>
      </c>
      <c r="J27" s="31"/>
      <c r="K27" s="35"/>
    </row>
    <row r="28" spans="1:11" x14ac:dyDescent="0.3">
      <c r="B28" s="8" t="s">
        <v>3560</v>
      </c>
      <c r="C28" s="57" t="s">
        <v>3561</v>
      </c>
      <c r="D28" s="54" t="s">
        <v>3562</v>
      </c>
      <c r="E28" s="6" t="s">
        <v>186</v>
      </c>
      <c r="F28" s="19">
        <v>500000</v>
      </c>
      <c r="G28" s="24">
        <v>508.06</v>
      </c>
      <c r="H28" s="24">
        <v>3.67</v>
      </c>
      <c r="I28" s="31">
        <v>5.9850539999999999</v>
      </c>
      <c r="J28" s="31"/>
      <c r="K28" s="35"/>
    </row>
    <row r="29" spans="1:11" x14ac:dyDescent="0.3">
      <c r="B29" s="8" t="s">
        <v>3498</v>
      </c>
      <c r="C29" s="57" t="s">
        <v>3499</v>
      </c>
      <c r="D29" s="54" t="s">
        <v>3500</v>
      </c>
      <c r="E29" s="6" t="s">
        <v>186</v>
      </c>
      <c r="F29" s="19">
        <v>225000</v>
      </c>
      <c r="G29" s="24">
        <v>225.99</v>
      </c>
      <c r="H29" s="24">
        <v>1.63</v>
      </c>
      <c r="I29" s="31">
        <v>5.9301708</v>
      </c>
      <c r="J29" s="31"/>
      <c r="K29" s="35"/>
    </row>
    <row r="30" spans="1:11" x14ac:dyDescent="0.3">
      <c r="B30" s="8" t="s">
        <v>3563</v>
      </c>
      <c r="C30" s="57" t="s">
        <v>3564</v>
      </c>
      <c r="D30" s="54" t="s">
        <v>3565</v>
      </c>
      <c r="E30" s="6" t="s">
        <v>186</v>
      </c>
      <c r="F30" s="19">
        <v>200000</v>
      </c>
      <c r="G30" s="24">
        <v>203.89</v>
      </c>
      <c r="H30" s="24">
        <v>1.47</v>
      </c>
      <c r="I30" s="31">
        <v>6.0005040000000003</v>
      </c>
      <c r="J30" s="31"/>
      <c r="K30" s="35"/>
    </row>
    <row r="31" spans="1:11" x14ac:dyDescent="0.3">
      <c r="C31" s="58" t="s">
        <v>175</v>
      </c>
      <c r="D31" s="54"/>
      <c r="E31" s="6"/>
      <c r="F31" s="19"/>
      <c r="G31" s="25">
        <v>9991.2099999999991</v>
      </c>
      <c r="H31" s="25">
        <v>72.09</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3520</v>
      </c>
      <c r="C43" s="57" t="s">
        <v>3521</v>
      </c>
      <c r="D43" s="54" t="s">
        <v>3522</v>
      </c>
      <c r="E43" s="6" t="s">
        <v>186</v>
      </c>
      <c r="F43" s="19">
        <v>761000</v>
      </c>
      <c r="G43" s="24">
        <v>707.21</v>
      </c>
      <c r="H43" s="24">
        <v>5.0999999999999996</v>
      </c>
      <c r="I43" s="31">
        <v>5.8015549999999996</v>
      </c>
      <c r="J43" s="31"/>
      <c r="K43" s="35"/>
    </row>
    <row r="44" spans="1:11" x14ac:dyDescent="0.3">
      <c r="B44" s="8" t="s">
        <v>3405</v>
      </c>
      <c r="C44" s="57" t="s">
        <v>3406</v>
      </c>
      <c r="D44" s="54" t="s">
        <v>3407</v>
      </c>
      <c r="E44" s="6" t="s">
        <v>186</v>
      </c>
      <c r="F44" s="19">
        <v>600000</v>
      </c>
      <c r="G44" s="24">
        <v>565.75</v>
      </c>
      <c r="H44" s="24">
        <v>4.08</v>
      </c>
      <c r="I44" s="31">
        <v>5.7884976000000004</v>
      </c>
      <c r="J44" s="31"/>
      <c r="K44" s="35"/>
    </row>
    <row r="45" spans="1:11" x14ac:dyDescent="0.3">
      <c r="B45" s="8" t="s">
        <v>749</v>
      </c>
      <c r="C45" s="57" t="s">
        <v>750</v>
      </c>
      <c r="D45" s="54" t="s">
        <v>751</v>
      </c>
      <c r="E45" s="6" t="s">
        <v>186</v>
      </c>
      <c r="F45" s="19">
        <v>470000</v>
      </c>
      <c r="G45" s="24">
        <v>438.65</v>
      </c>
      <c r="H45" s="24">
        <v>3.16</v>
      </c>
      <c r="I45" s="31">
        <v>5.7977506999999999</v>
      </c>
      <c r="J45" s="31"/>
      <c r="K45" s="35"/>
    </row>
    <row r="46" spans="1:11" x14ac:dyDescent="0.3">
      <c r="B46" s="8" t="s">
        <v>3318</v>
      </c>
      <c r="C46" s="57" t="s">
        <v>3319</v>
      </c>
      <c r="D46" s="54" t="s">
        <v>3320</v>
      </c>
      <c r="E46" s="6" t="s">
        <v>186</v>
      </c>
      <c r="F46" s="19">
        <v>316000</v>
      </c>
      <c r="G46" s="24">
        <v>300.54000000000002</v>
      </c>
      <c r="H46" s="24">
        <v>2.17</v>
      </c>
      <c r="I46" s="31">
        <v>5.7855163000000003</v>
      </c>
      <c r="J46" s="31"/>
      <c r="K46" s="35"/>
    </row>
    <row r="47" spans="1:11" x14ac:dyDescent="0.3">
      <c r="B47" s="8" t="s">
        <v>3408</v>
      </c>
      <c r="C47" s="57" t="s">
        <v>3409</v>
      </c>
      <c r="D47" s="54" t="s">
        <v>3410</v>
      </c>
      <c r="E47" s="6" t="s">
        <v>186</v>
      </c>
      <c r="F47" s="19">
        <v>292000</v>
      </c>
      <c r="G47" s="24">
        <v>275.55</v>
      </c>
      <c r="H47" s="24">
        <v>1.99</v>
      </c>
      <c r="I47" s="31">
        <v>5.7878293999999997</v>
      </c>
      <c r="J47" s="31"/>
      <c r="K47" s="35"/>
    </row>
    <row r="48" spans="1:11" x14ac:dyDescent="0.3">
      <c r="B48" s="8" t="s">
        <v>3393</v>
      </c>
      <c r="C48" s="57" t="s">
        <v>3394</v>
      </c>
      <c r="D48" s="54" t="s">
        <v>3395</v>
      </c>
      <c r="E48" s="6" t="s">
        <v>186</v>
      </c>
      <c r="F48" s="19">
        <v>200000</v>
      </c>
      <c r="G48" s="24">
        <v>188.64</v>
      </c>
      <c r="H48" s="24">
        <v>1.36</v>
      </c>
      <c r="I48" s="31">
        <v>5.7882406</v>
      </c>
      <c r="J48" s="31"/>
      <c r="K48" s="35"/>
    </row>
    <row r="49" spans="1:11" x14ac:dyDescent="0.3">
      <c r="B49" s="8" t="s">
        <v>3399</v>
      </c>
      <c r="C49" s="57" t="s">
        <v>3400</v>
      </c>
      <c r="D49" s="54" t="s">
        <v>3401</v>
      </c>
      <c r="E49" s="6" t="s">
        <v>186</v>
      </c>
      <c r="F49" s="19">
        <v>200000</v>
      </c>
      <c r="G49" s="24">
        <v>188.53</v>
      </c>
      <c r="H49" s="24">
        <v>1.36</v>
      </c>
      <c r="I49" s="31">
        <v>5.7888061000000004</v>
      </c>
      <c r="J49" s="31"/>
      <c r="K49" s="35"/>
    </row>
    <row r="50" spans="1:11" x14ac:dyDescent="0.3">
      <c r="B50" s="8" t="s">
        <v>3552</v>
      </c>
      <c r="C50" s="57" t="s">
        <v>3553</v>
      </c>
      <c r="D50" s="54" t="s">
        <v>3554</v>
      </c>
      <c r="E50" s="6" t="s">
        <v>186</v>
      </c>
      <c r="F50" s="19">
        <v>130000</v>
      </c>
      <c r="G50" s="24">
        <v>120.89</v>
      </c>
      <c r="H50" s="24">
        <v>0.87</v>
      </c>
      <c r="I50" s="31">
        <v>5.8009893999999997</v>
      </c>
      <c r="J50" s="31"/>
      <c r="K50" s="35"/>
    </row>
    <row r="51" spans="1:11" x14ac:dyDescent="0.3">
      <c r="B51" s="8" t="s">
        <v>3312</v>
      </c>
      <c r="C51" s="57" t="s">
        <v>3313</v>
      </c>
      <c r="D51" s="54" t="s">
        <v>3314</v>
      </c>
      <c r="E51" s="6" t="s">
        <v>186</v>
      </c>
      <c r="F51" s="19">
        <v>100000</v>
      </c>
      <c r="G51" s="24">
        <v>96.03</v>
      </c>
      <c r="H51" s="24">
        <v>0.69</v>
      </c>
      <c r="I51" s="31">
        <v>5.7485499999999998</v>
      </c>
      <c r="J51" s="31"/>
      <c r="K51" s="35"/>
    </row>
    <row r="52" spans="1:11" x14ac:dyDescent="0.3">
      <c r="C52" s="58" t="s">
        <v>175</v>
      </c>
      <c r="D52" s="54"/>
      <c r="E52" s="6"/>
      <c r="F52" s="19"/>
      <c r="G52" s="25">
        <v>2881.79</v>
      </c>
      <c r="H52" s="25">
        <v>20.78</v>
      </c>
      <c r="I52" s="31"/>
      <c r="J52" s="31"/>
      <c r="K52" s="35"/>
    </row>
    <row r="53" spans="1:11" x14ac:dyDescent="0.3">
      <c r="C53" s="57"/>
      <c r="D53" s="54"/>
      <c r="E53" s="6"/>
      <c r="F53" s="19"/>
      <c r="G53" s="24"/>
      <c r="H53" s="24"/>
      <c r="I53" s="31"/>
      <c r="J53" s="31"/>
      <c r="K53" s="35"/>
    </row>
    <row r="54" spans="1:11" x14ac:dyDescent="0.3">
      <c r="A54" s="10"/>
      <c r="B54" s="28"/>
      <c r="C54" s="58" t="s">
        <v>18</v>
      </c>
      <c r="D54" s="54"/>
      <c r="E54" s="6"/>
      <c r="F54" s="19"/>
      <c r="G54" s="24"/>
      <c r="H54" s="24"/>
      <c r="I54" s="31"/>
      <c r="J54" s="31"/>
      <c r="K54" s="35"/>
    </row>
    <row r="55" spans="1:11" x14ac:dyDescent="0.3">
      <c r="A55" s="28"/>
      <c r="B55" s="28"/>
      <c r="C55" s="58" t="s">
        <v>19</v>
      </c>
      <c r="D55" s="54"/>
      <c r="E55" s="6"/>
      <c r="F55" s="19"/>
      <c r="G55" s="24" t="s">
        <v>2</v>
      </c>
      <c r="H55" s="24" t="s">
        <v>2</v>
      </c>
      <c r="I55" s="31"/>
      <c r="J55" s="31"/>
      <c r="K55" s="35"/>
    </row>
    <row r="56" spans="1:11" x14ac:dyDescent="0.3">
      <c r="A56" s="28"/>
      <c r="B56" s="28"/>
      <c r="C56" s="58"/>
      <c r="D56" s="54"/>
      <c r="E56" s="6"/>
      <c r="F56" s="19"/>
      <c r="G56" s="24"/>
      <c r="H56" s="24"/>
      <c r="I56" s="31"/>
      <c r="J56" s="31"/>
      <c r="K56" s="35"/>
    </row>
    <row r="57" spans="1:11" x14ac:dyDescent="0.3">
      <c r="A57" s="28"/>
      <c r="B57" s="28"/>
      <c r="C57" s="58" t="s">
        <v>20</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21</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22</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23</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C65" s="59" t="s">
        <v>24</v>
      </c>
      <c r="D65" s="54"/>
      <c r="E65" s="6"/>
      <c r="F65" s="19"/>
      <c r="G65" s="24"/>
      <c r="H65" s="24"/>
      <c r="I65" s="31"/>
      <c r="J65" s="31"/>
      <c r="K65" s="35"/>
    </row>
    <row r="66" spans="1:54" x14ac:dyDescent="0.3">
      <c r="B66" s="8" t="s">
        <v>187</v>
      </c>
      <c r="C66" s="57" t="s">
        <v>188</v>
      </c>
      <c r="D66" s="54"/>
      <c r="E66" s="6"/>
      <c r="F66" s="19"/>
      <c r="G66" s="24">
        <v>758.98</v>
      </c>
      <c r="H66" s="24">
        <v>5.48</v>
      </c>
      <c r="I66" s="31"/>
      <c r="J66" s="31"/>
      <c r="K66" s="35"/>
    </row>
    <row r="67" spans="1:54" x14ac:dyDescent="0.3">
      <c r="C67" s="58" t="s">
        <v>175</v>
      </c>
      <c r="D67" s="54"/>
      <c r="E67" s="6"/>
      <c r="F67" s="19"/>
      <c r="G67" s="25">
        <v>758.98</v>
      </c>
      <c r="H67" s="25">
        <v>5.48</v>
      </c>
      <c r="I67" s="31"/>
      <c r="J67" s="31"/>
      <c r="K67" s="35"/>
    </row>
    <row r="68" spans="1:54" x14ac:dyDescent="0.3">
      <c r="C68" s="57"/>
      <c r="D68" s="54"/>
      <c r="E68" s="6"/>
      <c r="F68" s="19"/>
      <c r="G68" s="24"/>
      <c r="H68" s="24"/>
      <c r="I68" s="31"/>
      <c r="J68" s="31"/>
      <c r="K68" s="35"/>
    </row>
    <row r="69" spans="1:54" x14ac:dyDescent="0.3">
      <c r="A69" s="10"/>
      <c r="B69" s="28"/>
      <c r="C69" s="58" t="s">
        <v>25</v>
      </c>
      <c r="D69" s="54"/>
      <c r="E69" s="6"/>
      <c r="F69" s="19"/>
      <c r="G69" s="24"/>
      <c r="H69" s="24"/>
      <c r="I69" s="31"/>
      <c r="J69" s="31"/>
      <c r="K69" s="35"/>
    </row>
    <row r="70" spans="1:54" s="2" customFormat="1" ht="13.8" x14ac:dyDescent="0.3">
      <c r="A70" s="28"/>
      <c r="B70" s="28"/>
      <c r="C70" s="57" t="s">
        <v>5128</v>
      </c>
      <c r="D70" s="54"/>
      <c r="E70" s="6"/>
      <c r="F70" s="19"/>
      <c r="G70" s="24" t="s">
        <v>2</v>
      </c>
      <c r="H70" s="24" t="s">
        <v>2</v>
      </c>
      <c r="I70" s="31"/>
      <c r="J70" s="31"/>
      <c r="K70" s="35"/>
      <c r="L70" s="3"/>
      <c r="AI70" s="3"/>
      <c r="AV70" s="3"/>
      <c r="AX70" s="3"/>
      <c r="BB70" s="3"/>
    </row>
    <row r="71" spans="1:54" x14ac:dyDescent="0.3">
      <c r="B71" s="8"/>
      <c r="C71" s="57" t="s">
        <v>189</v>
      </c>
      <c r="D71" s="54"/>
      <c r="E71" s="6"/>
      <c r="F71" s="19"/>
      <c r="G71" s="24">
        <v>228.13</v>
      </c>
      <c r="H71" s="24">
        <v>1.65</v>
      </c>
      <c r="I71" s="31"/>
      <c r="J71" s="31"/>
      <c r="K71" s="35"/>
    </row>
    <row r="72" spans="1:54" x14ac:dyDescent="0.3">
      <c r="C72" s="58" t="s">
        <v>175</v>
      </c>
      <c r="D72" s="54"/>
      <c r="E72" s="6"/>
      <c r="F72" s="19"/>
      <c r="G72" s="25">
        <v>228.13</v>
      </c>
      <c r="H72" s="25">
        <v>1.65</v>
      </c>
      <c r="I72" s="31"/>
      <c r="J72" s="31"/>
      <c r="K72" s="35"/>
    </row>
    <row r="73" spans="1:54" x14ac:dyDescent="0.3">
      <c r="C73" s="57"/>
      <c r="D73" s="54"/>
      <c r="E73" s="6"/>
      <c r="F73" s="19"/>
      <c r="G73" s="24"/>
      <c r="H73" s="24"/>
      <c r="I73" s="31"/>
      <c r="J73" s="31"/>
      <c r="K73" s="35"/>
    </row>
    <row r="74" spans="1:54" x14ac:dyDescent="0.3">
      <c r="C74" s="60" t="s">
        <v>190</v>
      </c>
      <c r="D74" s="55"/>
      <c r="E74" s="5"/>
      <c r="F74" s="20"/>
      <c r="G74" s="26">
        <v>13860.11</v>
      </c>
      <c r="H74" s="26">
        <v>100.00000000000001</v>
      </c>
      <c r="I74" s="32"/>
      <c r="J74" s="32"/>
      <c r="K74" s="36"/>
    </row>
    <row r="77" spans="1:54" x14ac:dyDescent="0.3">
      <c r="C77" s="1" t="s">
        <v>191</v>
      </c>
    </row>
    <row r="78" spans="1:54" x14ac:dyDescent="0.3">
      <c r="C78" s="37" t="s">
        <v>192</v>
      </c>
      <c r="D78" s="37"/>
      <c r="E78" s="37"/>
      <c r="F78" s="37"/>
      <c r="G78" s="37"/>
      <c r="H78" s="37"/>
      <c r="I78" s="37"/>
      <c r="J78" s="37"/>
      <c r="K78" s="37"/>
    </row>
    <row r="79" spans="1:54" x14ac:dyDescent="0.3">
      <c r="C79" s="2" t="s">
        <v>193</v>
      </c>
    </row>
    <row r="80" spans="1:54" x14ac:dyDescent="0.3">
      <c r="C80" s="2" t="s">
        <v>194</v>
      </c>
    </row>
    <row r="81" spans="3:11" ht="30" customHeight="1" x14ac:dyDescent="0.3">
      <c r="C81" s="82" t="s">
        <v>195</v>
      </c>
      <c r="D81" s="83"/>
      <c r="E81" s="83"/>
      <c r="F81" s="83"/>
      <c r="G81" s="83"/>
      <c r="H81" s="83"/>
      <c r="I81" s="83"/>
      <c r="J81" s="83"/>
      <c r="K81" s="83"/>
    </row>
    <row r="82" spans="3:11" x14ac:dyDescent="0.3">
      <c r="C82" s="2" t="s">
        <v>196</v>
      </c>
    </row>
    <row r="84" spans="3:11" x14ac:dyDescent="0.3">
      <c r="C84" s="1" t="s">
        <v>5237</v>
      </c>
      <c r="E84" s="80" t="s">
        <v>5238</v>
      </c>
    </row>
    <row r="85" spans="3:11" x14ac:dyDescent="0.3">
      <c r="E85" s="2" t="s">
        <v>5244</v>
      </c>
    </row>
  </sheetData>
  <mergeCells count="1">
    <mergeCell ref="C81:K81"/>
  </mergeCells>
  <hyperlinks>
    <hyperlink ref="J2" location="'Index'!A1" display="'Index'!A1" xr:uid="{A94488D8-36A9-43F9-8AD9-C869D064AE81}"/>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D1B3B-A58E-4671-8329-3C0F1DD802D6}">
  <sheetPr codeName="Sheet1"/>
  <dimension ref="A1:IV91"/>
  <sheetViews>
    <sheetView showGridLines="0" zoomScale="90" zoomScaleNormal="90" workbookViewId="0">
      <pane ySplit="6" topLeftCell="A82"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3566</v>
      </c>
      <c r="J2" s="38" t="s">
        <v>4884</v>
      </c>
    </row>
    <row r="3" spans="1:54" ht="16.2" x14ac:dyDescent="0.35">
      <c r="C3" s="1" t="s">
        <v>28</v>
      </c>
      <c r="D3" s="21" t="s">
        <v>3567</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3568</v>
      </c>
      <c r="C26" s="57" t="s">
        <v>3569</v>
      </c>
      <c r="D26" s="54" t="s">
        <v>3570</v>
      </c>
      <c r="E26" s="6" t="s">
        <v>186</v>
      </c>
      <c r="F26" s="19">
        <v>13000000</v>
      </c>
      <c r="G26" s="24">
        <v>13243</v>
      </c>
      <c r="H26" s="24">
        <v>42.35</v>
      </c>
      <c r="I26" s="31">
        <v>5.9350208000000002</v>
      </c>
      <c r="J26" s="31"/>
      <c r="K26" s="35"/>
    </row>
    <row r="27" spans="1:11" x14ac:dyDescent="0.3">
      <c r="B27" s="8" t="s">
        <v>3571</v>
      </c>
      <c r="C27" s="57" t="s">
        <v>3572</v>
      </c>
      <c r="D27" s="54" t="s">
        <v>3573</v>
      </c>
      <c r="E27" s="6" t="s">
        <v>186</v>
      </c>
      <c r="F27" s="19">
        <v>4000000</v>
      </c>
      <c r="G27" s="24">
        <v>4071.46</v>
      </c>
      <c r="H27" s="24">
        <v>13.02</v>
      </c>
      <c r="I27" s="31">
        <v>5.9850539999999999</v>
      </c>
      <c r="J27" s="31"/>
      <c r="K27" s="35"/>
    </row>
    <row r="28" spans="1:11" x14ac:dyDescent="0.3">
      <c r="B28" s="8" t="s">
        <v>3574</v>
      </c>
      <c r="C28" s="57" t="s">
        <v>3575</v>
      </c>
      <c r="D28" s="54" t="s">
        <v>3576</v>
      </c>
      <c r="E28" s="6" t="s">
        <v>186</v>
      </c>
      <c r="F28" s="19">
        <v>2500000</v>
      </c>
      <c r="G28" s="24">
        <v>2541.9899999999998</v>
      </c>
      <c r="H28" s="24">
        <v>8.1300000000000008</v>
      </c>
      <c r="I28" s="31">
        <v>5.9310036000000004</v>
      </c>
      <c r="J28" s="31"/>
      <c r="K28" s="35"/>
    </row>
    <row r="29" spans="1:11" x14ac:dyDescent="0.3">
      <c r="B29" s="8" t="s">
        <v>3577</v>
      </c>
      <c r="C29" s="57" t="s">
        <v>3578</v>
      </c>
      <c r="D29" s="54" t="s">
        <v>3579</v>
      </c>
      <c r="E29" s="6" t="s">
        <v>186</v>
      </c>
      <c r="F29" s="19">
        <v>1068700</v>
      </c>
      <c r="G29" s="24">
        <v>1088.21</v>
      </c>
      <c r="H29" s="24">
        <v>3.48</v>
      </c>
      <c r="I29" s="31">
        <v>5.9353208000000004</v>
      </c>
      <c r="J29" s="31"/>
      <c r="K29" s="35"/>
    </row>
    <row r="30" spans="1:11" x14ac:dyDescent="0.3">
      <c r="B30" s="8" t="s">
        <v>3580</v>
      </c>
      <c r="C30" s="57" t="s">
        <v>3581</v>
      </c>
      <c r="D30" s="54" t="s">
        <v>3582</v>
      </c>
      <c r="E30" s="6" t="s">
        <v>186</v>
      </c>
      <c r="F30" s="19">
        <v>1000000</v>
      </c>
      <c r="G30" s="24">
        <v>1016.34</v>
      </c>
      <c r="H30" s="24">
        <v>3.25</v>
      </c>
      <c r="I30" s="31">
        <v>5.9872239</v>
      </c>
      <c r="J30" s="31"/>
      <c r="K30" s="35"/>
    </row>
    <row r="31" spans="1:11" x14ac:dyDescent="0.3">
      <c r="B31" s="8" t="s">
        <v>3583</v>
      </c>
      <c r="C31" s="57" t="s">
        <v>3584</v>
      </c>
      <c r="D31" s="54" t="s">
        <v>3585</v>
      </c>
      <c r="E31" s="6" t="s">
        <v>186</v>
      </c>
      <c r="F31" s="19">
        <v>500000</v>
      </c>
      <c r="G31" s="24">
        <v>508.37</v>
      </c>
      <c r="H31" s="24">
        <v>1.63</v>
      </c>
      <c r="I31" s="31">
        <v>5.9353208000000004</v>
      </c>
      <c r="J31" s="31"/>
      <c r="K31" s="35"/>
    </row>
    <row r="32" spans="1:11" x14ac:dyDescent="0.3">
      <c r="B32" s="8" t="s">
        <v>3498</v>
      </c>
      <c r="C32" s="57" t="s">
        <v>3499</v>
      </c>
      <c r="D32" s="54" t="s">
        <v>3500</v>
      </c>
      <c r="E32" s="6" t="s">
        <v>186</v>
      </c>
      <c r="F32" s="19">
        <v>450000</v>
      </c>
      <c r="G32" s="24">
        <v>451.98</v>
      </c>
      <c r="H32" s="24">
        <v>1.45</v>
      </c>
      <c r="I32" s="31">
        <v>5.9301708</v>
      </c>
      <c r="J32" s="31"/>
      <c r="K32" s="35"/>
    </row>
    <row r="33" spans="1:11" x14ac:dyDescent="0.3">
      <c r="B33" s="8" t="s">
        <v>3586</v>
      </c>
      <c r="C33" s="57" t="s">
        <v>3587</v>
      </c>
      <c r="D33" s="54" t="s">
        <v>3588</v>
      </c>
      <c r="E33" s="6" t="s">
        <v>186</v>
      </c>
      <c r="F33" s="19">
        <v>294200</v>
      </c>
      <c r="G33" s="24">
        <v>299.36</v>
      </c>
      <c r="H33" s="24">
        <v>0.96</v>
      </c>
      <c r="I33" s="31">
        <v>6.0101803</v>
      </c>
      <c r="J33" s="31"/>
      <c r="K33" s="35"/>
    </row>
    <row r="34" spans="1:11" x14ac:dyDescent="0.3">
      <c r="B34" s="8" t="s">
        <v>3589</v>
      </c>
      <c r="C34" s="57" t="s">
        <v>3590</v>
      </c>
      <c r="D34" s="54" t="s">
        <v>3591</v>
      </c>
      <c r="E34" s="6" t="s">
        <v>186</v>
      </c>
      <c r="F34" s="19">
        <v>260000</v>
      </c>
      <c r="G34" s="24">
        <v>264.32</v>
      </c>
      <c r="H34" s="24">
        <v>0.85</v>
      </c>
      <c r="I34" s="31">
        <v>5.9353208000000004</v>
      </c>
      <c r="J34" s="31"/>
      <c r="K34" s="35"/>
    </row>
    <row r="35" spans="1:11" x14ac:dyDescent="0.3">
      <c r="C35" s="58" t="s">
        <v>175</v>
      </c>
      <c r="D35" s="54"/>
      <c r="E35" s="6"/>
      <c r="F35" s="19"/>
      <c r="G35" s="25">
        <v>23485.03</v>
      </c>
      <c r="H35" s="25">
        <v>75.12</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749</v>
      </c>
      <c r="C47" s="57" t="s">
        <v>750</v>
      </c>
      <c r="D47" s="54" t="s">
        <v>751</v>
      </c>
      <c r="E47" s="6" t="s">
        <v>186</v>
      </c>
      <c r="F47" s="19">
        <v>1561000</v>
      </c>
      <c r="G47" s="24">
        <v>1456.87</v>
      </c>
      <c r="H47" s="24">
        <v>4.66</v>
      </c>
      <c r="I47" s="31">
        <v>5.7977506999999999</v>
      </c>
      <c r="J47" s="31"/>
      <c r="K47" s="35"/>
    </row>
    <row r="48" spans="1:11" x14ac:dyDescent="0.3">
      <c r="B48" s="8" t="s">
        <v>3408</v>
      </c>
      <c r="C48" s="57" t="s">
        <v>3409</v>
      </c>
      <c r="D48" s="54" t="s">
        <v>3410</v>
      </c>
      <c r="E48" s="6" t="s">
        <v>186</v>
      </c>
      <c r="F48" s="19">
        <v>1370500</v>
      </c>
      <c r="G48" s="24">
        <v>1293.29</v>
      </c>
      <c r="H48" s="24">
        <v>4.1399999999999997</v>
      </c>
      <c r="I48" s="31">
        <v>5.7878293999999997</v>
      </c>
      <c r="J48" s="31"/>
      <c r="K48" s="35"/>
    </row>
    <row r="49" spans="1:11" x14ac:dyDescent="0.3">
      <c r="B49" s="8" t="s">
        <v>3520</v>
      </c>
      <c r="C49" s="57" t="s">
        <v>3521</v>
      </c>
      <c r="D49" s="54" t="s">
        <v>3522</v>
      </c>
      <c r="E49" s="6" t="s">
        <v>186</v>
      </c>
      <c r="F49" s="19">
        <v>1292500</v>
      </c>
      <c r="G49" s="24">
        <v>1201.1300000000001</v>
      </c>
      <c r="H49" s="24">
        <v>3.84</v>
      </c>
      <c r="I49" s="31">
        <v>5.8015549999999996</v>
      </c>
      <c r="J49" s="31"/>
      <c r="K49" s="35"/>
    </row>
    <row r="50" spans="1:11" x14ac:dyDescent="0.3">
      <c r="B50" s="8" t="s">
        <v>3393</v>
      </c>
      <c r="C50" s="57" t="s">
        <v>3394</v>
      </c>
      <c r="D50" s="54" t="s">
        <v>3395</v>
      </c>
      <c r="E50" s="6" t="s">
        <v>186</v>
      </c>
      <c r="F50" s="19">
        <v>600000</v>
      </c>
      <c r="G50" s="24">
        <v>565.92999999999995</v>
      </c>
      <c r="H50" s="24">
        <v>1.81</v>
      </c>
      <c r="I50" s="31">
        <v>5.7882406</v>
      </c>
      <c r="J50" s="31"/>
      <c r="K50" s="35"/>
    </row>
    <row r="51" spans="1:11" x14ac:dyDescent="0.3">
      <c r="B51" s="8" t="s">
        <v>3555</v>
      </c>
      <c r="C51" s="57" t="s">
        <v>3556</v>
      </c>
      <c r="D51" s="54" t="s">
        <v>3557</v>
      </c>
      <c r="E51" s="6" t="s">
        <v>186</v>
      </c>
      <c r="F51" s="19">
        <v>588000</v>
      </c>
      <c r="G51" s="24">
        <v>547.04</v>
      </c>
      <c r="H51" s="24">
        <v>1.75</v>
      </c>
      <c r="I51" s="31">
        <v>5.8005782000000004</v>
      </c>
      <c r="J51" s="31"/>
      <c r="K51" s="35"/>
    </row>
    <row r="52" spans="1:11" x14ac:dyDescent="0.3">
      <c r="B52" s="8" t="s">
        <v>3592</v>
      </c>
      <c r="C52" s="57" t="s">
        <v>3593</v>
      </c>
      <c r="D52" s="54" t="s">
        <v>3594</v>
      </c>
      <c r="E52" s="6" t="s">
        <v>186</v>
      </c>
      <c r="F52" s="19">
        <v>500000</v>
      </c>
      <c r="G52" s="24">
        <v>462.23</v>
      </c>
      <c r="H52" s="24">
        <v>1.48</v>
      </c>
      <c r="I52" s="31">
        <v>5.8062334</v>
      </c>
      <c r="J52" s="31"/>
      <c r="K52" s="35"/>
    </row>
    <row r="53" spans="1:11" x14ac:dyDescent="0.3">
      <c r="B53" s="8" t="s">
        <v>3552</v>
      </c>
      <c r="C53" s="57" t="s">
        <v>3553</v>
      </c>
      <c r="D53" s="54" t="s">
        <v>3554</v>
      </c>
      <c r="E53" s="6" t="s">
        <v>186</v>
      </c>
      <c r="F53" s="19">
        <v>475000</v>
      </c>
      <c r="G53" s="24">
        <v>441.7</v>
      </c>
      <c r="H53" s="24">
        <v>1.41</v>
      </c>
      <c r="I53" s="31">
        <v>5.8009893999999997</v>
      </c>
      <c r="J53" s="31"/>
      <c r="K53" s="35"/>
    </row>
    <row r="54" spans="1:11" x14ac:dyDescent="0.3">
      <c r="B54" s="8" t="s">
        <v>3318</v>
      </c>
      <c r="C54" s="57" t="s">
        <v>3319</v>
      </c>
      <c r="D54" s="54" t="s">
        <v>3320</v>
      </c>
      <c r="E54" s="6" t="s">
        <v>186</v>
      </c>
      <c r="F54" s="19">
        <v>225400</v>
      </c>
      <c r="G54" s="24">
        <v>214.38</v>
      </c>
      <c r="H54" s="24">
        <v>0.69</v>
      </c>
      <c r="I54" s="31">
        <v>5.7855163000000003</v>
      </c>
      <c r="J54" s="31"/>
      <c r="K54" s="35"/>
    </row>
    <row r="55" spans="1:11" x14ac:dyDescent="0.3">
      <c r="B55" s="8" t="s">
        <v>3595</v>
      </c>
      <c r="C55" s="57" t="s">
        <v>3596</v>
      </c>
      <c r="D55" s="54" t="s">
        <v>3597</v>
      </c>
      <c r="E55" s="6" t="s">
        <v>186</v>
      </c>
      <c r="F55" s="19">
        <v>225000</v>
      </c>
      <c r="G55" s="24">
        <v>207.54</v>
      </c>
      <c r="H55" s="24">
        <v>0.66</v>
      </c>
      <c r="I55" s="31">
        <v>5.8082383999999996</v>
      </c>
      <c r="J55" s="31"/>
      <c r="K55" s="35"/>
    </row>
    <row r="56" spans="1:11" x14ac:dyDescent="0.3">
      <c r="B56" s="8" t="s">
        <v>3598</v>
      </c>
      <c r="C56" s="57" t="s">
        <v>3599</v>
      </c>
      <c r="D56" s="54" t="s">
        <v>3600</v>
      </c>
      <c r="E56" s="6" t="s">
        <v>186</v>
      </c>
      <c r="F56" s="19">
        <v>150000</v>
      </c>
      <c r="G56" s="24">
        <v>138.58000000000001</v>
      </c>
      <c r="H56" s="24">
        <v>0.44</v>
      </c>
      <c r="I56" s="31">
        <v>5.8067989000000004</v>
      </c>
      <c r="J56" s="31"/>
      <c r="K56" s="35"/>
    </row>
    <row r="57" spans="1:11" x14ac:dyDescent="0.3">
      <c r="B57" s="8" t="s">
        <v>3399</v>
      </c>
      <c r="C57" s="57" t="s">
        <v>3400</v>
      </c>
      <c r="D57" s="54" t="s">
        <v>3401</v>
      </c>
      <c r="E57" s="6" t="s">
        <v>186</v>
      </c>
      <c r="F57" s="19">
        <v>100000</v>
      </c>
      <c r="G57" s="24">
        <v>94.26</v>
      </c>
      <c r="H57" s="24">
        <v>0.3</v>
      </c>
      <c r="I57" s="31">
        <v>5.7888061000000004</v>
      </c>
      <c r="J57" s="31"/>
      <c r="K57" s="35"/>
    </row>
    <row r="58" spans="1:11" x14ac:dyDescent="0.3">
      <c r="C58" s="58" t="s">
        <v>175</v>
      </c>
      <c r="D58" s="54"/>
      <c r="E58" s="6"/>
      <c r="F58" s="19"/>
      <c r="G58" s="25">
        <v>6622.95</v>
      </c>
      <c r="H58" s="25">
        <v>21.18</v>
      </c>
      <c r="I58" s="31"/>
      <c r="J58" s="31"/>
      <c r="K58" s="35"/>
    </row>
    <row r="59" spans="1:11" x14ac:dyDescent="0.3">
      <c r="C59" s="57"/>
      <c r="D59" s="54"/>
      <c r="E59" s="6"/>
      <c r="F59" s="19"/>
      <c r="G59" s="24"/>
      <c r="H59" s="24"/>
      <c r="I59" s="31"/>
      <c r="J59" s="31"/>
      <c r="K59" s="35"/>
    </row>
    <row r="60" spans="1:11" x14ac:dyDescent="0.3">
      <c r="A60" s="10"/>
      <c r="B60" s="28"/>
      <c r="C60" s="58" t="s">
        <v>18</v>
      </c>
      <c r="D60" s="54"/>
      <c r="E60" s="6"/>
      <c r="F60" s="19"/>
      <c r="G60" s="24"/>
      <c r="H60" s="24"/>
      <c r="I60" s="31"/>
      <c r="J60" s="31"/>
      <c r="K60" s="35"/>
    </row>
    <row r="61" spans="1:11" x14ac:dyDescent="0.3">
      <c r="A61" s="28"/>
      <c r="B61" s="28"/>
      <c r="C61" s="58" t="s">
        <v>19</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20</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21</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22</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A69" s="28"/>
      <c r="B69" s="28"/>
      <c r="C69" s="58" t="s">
        <v>23</v>
      </c>
      <c r="D69" s="54"/>
      <c r="E69" s="6"/>
      <c r="F69" s="19"/>
      <c r="G69" s="24" t="s">
        <v>2</v>
      </c>
      <c r="H69" s="24" t="s">
        <v>2</v>
      </c>
      <c r="I69" s="31"/>
      <c r="J69" s="31"/>
      <c r="K69" s="35"/>
    </row>
    <row r="70" spans="1:54" x14ac:dyDescent="0.3">
      <c r="A70" s="28"/>
      <c r="B70" s="28"/>
      <c r="C70" s="58"/>
      <c r="D70" s="54"/>
      <c r="E70" s="6"/>
      <c r="F70" s="19"/>
      <c r="G70" s="24"/>
      <c r="H70" s="24"/>
      <c r="I70" s="31"/>
      <c r="J70" s="31"/>
      <c r="K70" s="35"/>
    </row>
    <row r="71" spans="1:54" x14ac:dyDescent="0.3">
      <c r="C71" s="59" t="s">
        <v>24</v>
      </c>
      <c r="D71" s="54"/>
      <c r="E71" s="6"/>
      <c r="F71" s="19"/>
      <c r="G71" s="24"/>
      <c r="H71" s="24"/>
      <c r="I71" s="31"/>
      <c r="J71" s="31"/>
      <c r="K71" s="35"/>
    </row>
    <row r="72" spans="1:54" x14ac:dyDescent="0.3">
      <c r="B72" s="8" t="s">
        <v>187</v>
      </c>
      <c r="C72" s="57" t="s">
        <v>188</v>
      </c>
      <c r="D72" s="54"/>
      <c r="E72" s="6"/>
      <c r="F72" s="19"/>
      <c r="G72" s="24">
        <v>859.59</v>
      </c>
      <c r="H72" s="24">
        <v>2.75</v>
      </c>
      <c r="I72" s="31"/>
      <c r="J72" s="31"/>
      <c r="K72" s="35"/>
    </row>
    <row r="73" spans="1:54" x14ac:dyDescent="0.3">
      <c r="C73" s="58" t="s">
        <v>175</v>
      </c>
      <c r="D73" s="54"/>
      <c r="E73" s="6"/>
      <c r="F73" s="19"/>
      <c r="G73" s="25">
        <v>859.59</v>
      </c>
      <c r="H73" s="25">
        <v>2.75</v>
      </c>
      <c r="I73" s="31"/>
      <c r="J73" s="31"/>
      <c r="K73" s="35"/>
    </row>
    <row r="74" spans="1:54" x14ac:dyDescent="0.3">
      <c r="C74" s="57"/>
      <c r="D74" s="54"/>
      <c r="E74" s="6"/>
      <c r="F74" s="19"/>
      <c r="G74" s="24"/>
      <c r="H74" s="24"/>
      <c r="I74" s="31"/>
      <c r="J74" s="31"/>
      <c r="K74" s="35"/>
    </row>
    <row r="75" spans="1:54" x14ac:dyDescent="0.3">
      <c r="A75" s="10"/>
      <c r="B75" s="28"/>
      <c r="C75" s="58" t="s">
        <v>25</v>
      </c>
      <c r="D75" s="54"/>
      <c r="E75" s="6"/>
      <c r="F75" s="19"/>
      <c r="G75" s="24"/>
      <c r="H75" s="24"/>
      <c r="I75" s="31"/>
      <c r="J75" s="31"/>
      <c r="K75" s="35"/>
    </row>
    <row r="76" spans="1:54" s="2" customFormat="1" ht="13.8" x14ac:dyDescent="0.3">
      <c r="A76" s="28"/>
      <c r="B76" s="28"/>
      <c r="C76" s="57" t="s">
        <v>5128</v>
      </c>
      <c r="D76" s="54"/>
      <c r="E76" s="6"/>
      <c r="F76" s="19"/>
      <c r="G76" s="24" t="s">
        <v>2</v>
      </c>
      <c r="H76" s="24" t="s">
        <v>2</v>
      </c>
      <c r="I76" s="31"/>
      <c r="J76" s="31"/>
      <c r="K76" s="35"/>
      <c r="L76" s="3"/>
      <c r="AI76" s="3"/>
      <c r="AV76" s="3"/>
      <c r="AX76" s="3"/>
      <c r="BB76" s="3"/>
    </row>
    <row r="77" spans="1:54" x14ac:dyDescent="0.3">
      <c r="B77" s="8"/>
      <c r="C77" s="57" t="s">
        <v>189</v>
      </c>
      <c r="D77" s="54"/>
      <c r="E77" s="6"/>
      <c r="F77" s="19"/>
      <c r="G77" s="24">
        <v>302.55</v>
      </c>
      <c r="H77" s="24">
        <v>0.95</v>
      </c>
      <c r="I77" s="31"/>
      <c r="J77" s="31"/>
      <c r="K77" s="35"/>
    </row>
    <row r="78" spans="1:54" x14ac:dyDescent="0.3">
      <c r="C78" s="58" t="s">
        <v>175</v>
      </c>
      <c r="D78" s="54"/>
      <c r="E78" s="6"/>
      <c r="F78" s="19"/>
      <c r="G78" s="25">
        <v>302.55</v>
      </c>
      <c r="H78" s="25">
        <v>0.95</v>
      </c>
      <c r="I78" s="31"/>
      <c r="J78" s="31"/>
      <c r="K78" s="35"/>
    </row>
    <row r="79" spans="1:54" x14ac:dyDescent="0.3">
      <c r="C79" s="57"/>
      <c r="D79" s="54"/>
      <c r="E79" s="6"/>
      <c r="F79" s="19"/>
      <c r="G79" s="24"/>
      <c r="H79" s="24"/>
      <c r="I79" s="31"/>
      <c r="J79" s="31"/>
      <c r="K79" s="35"/>
    </row>
    <row r="80" spans="1:54" x14ac:dyDescent="0.3">
      <c r="C80" s="60" t="s">
        <v>190</v>
      </c>
      <c r="D80" s="55"/>
      <c r="E80" s="5"/>
      <c r="F80" s="20"/>
      <c r="G80" s="26">
        <v>31270.12</v>
      </c>
      <c r="H80" s="26">
        <v>100.00000000000001</v>
      </c>
      <c r="I80" s="32"/>
      <c r="J80" s="32"/>
      <c r="K80" s="36"/>
    </row>
    <row r="83" spans="3:11" x14ac:dyDescent="0.3">
      <c r="C83" s="1" t="s">
        <v>191</v>
      </c>
    </row>
    <row r="84" spans="3:11" x14ac:dyDescent="0.3">
      <c r="C84" s="37" t="s">
        <v>192</v>
      </c>
      <c r="D84" s="37"/>
      <c r="E84" s="37"/>
      <c r="F84" s="37"/>
      <c r="G84" s="37"/>
      <c r="H84" s="37"/>
      <c r="I84" s="37"/>
      <c r="J84" s="37"/>
      <c r="K84" s="37"/>
    </row>
    <row r="85" spans="3:11" x14ac:dyDescent="0.3">
      <c r="C85" s="2" t="s">
        <v>193</v>
      </c>
    </row>
    <row r="86" spans="3:11" x14ac:dyDescent="0.3">
      <c r="C86" s="2" t="s">
        <v>194</v>
      </c>
    </row>
    <row r="87" spans="3:11" ht="30" customHeight="1" x14ac:dyDescent="0.3">
      <c r="C87" s="82" t="s">
        <v>195</v>
      </c>
      <c r="D87" s="83"/>
      <c r="E87" s="83"/>
      <c r="F87" s="83"/>
      <c r="G87" s="83"/>
      <c r="H87" s="83"/>
      <c r="I87" s="83"/>
      <c r="J87" s="83"/>
      <c r="K87" s="83"/>
    </row>
    <row r="88" spans="3:11" x14ac:dyDescent="0.3">
      <c r="C88" s="2" t="s">
        <v>196</v>
      </c>
    </row>
    <row r="90" spans="3:11" x14ac:dyDescent="0.3">
      <c r="C90" s="1" t="s">
        <v>5237</v>
      </c>
      <c r="E90" s="80" t="s">
        <v>5238</v>
      </c>
    </row>
    <row r="91" spans="3:11" x14ac:dyDescent="0.3">
      <c r="E91" s="2" t="s">
        <v>5244</v>
      </c>
    </row>
  </sheetData>
  <mergeCells count="1">
    <mergeCell ref="C87:K87"/>
  </mergeCells>
  <hyperlinks>
    <hyperlink ref="J2" location="'Index'!A1" display="'Index'!A1" xr:uid="{A41D0E2E-DC01-4CCC-9FF0-E5B812CB36CC}"/>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23C16-05B4-4685-9B80-143DBD1E1BDD}">
  <sheetPr codeName="Sheet1"/>
  <dimension ref="A1:IV78"/>
  <sheetViews>
    <sheetView showGridLines="0" zoomScale="90" zoomScaleNormal="90" workbookViewId="0">
      <pane ySplit="6" topLeftCell="A69"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3601</v>
      </c>
      <c r="J2" s="38" t="s">
        <v>4884</v>
      </c>
    </row>
    <row r="3" spans="1:54" ht="16.2" x14ac:dyDescent="0.35">
      <c r="C3" s="1" t="s">
        <v>28</v>
      </c>
      <c r="D3" s="21" t="s">
        <v>3602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3603</v>
      </c>
      <c r="C26" s="57" t="s">
        <v>3604</v>
      </c>
      <c r="D26" s="54" t="s">
        <v>3605</v>
      </c>
      <c r="E26" s="6" t="s">
        <v>186</v>
      </c>
      <c r="F26" s="19">
        <v>2500000</v>
      </c>
      <c r="G26" s="24">
        <v>2552.6</v>
      </c>
      <c r="H26" s="24">
        <v>66.989999999999995</v>
      </c>
      <c r="I26" s="31">
        <v>5.9455707999999996</v>
      </c>
      <c r="J26" s="31"/>
      <c r="K26" s="35"/>
    </row>
    <row r="27" spans="1:11" x14ac:dyDescent="0.3">
      <c r="B27" s="8" t="s">
        <v>3606</v>
      </c>
      <c r="C27" s="57" t="s">
        <v>3607</v>
      </c>
      <c r="D27" s="54" t="s">
        <v>3608</v>
      </c>
      <c r="E27" s="6" t="s">
        <v>186</v>
      </c>
      <c r="F27" s="19">
        <v>275000</v>
      </c>
      <c r="G27" s="24">
        <v>279.58</v>
      </c>
      <c r="H27" s="24">
        <v>7.34</v>
      </c>
      <c r="I27" s="31">
        <v>5.9353208000000004</v>
      </c>
      <c r="J27" s="31"/>
      <c r="K27" s="35"/>
    </row>
    <row r="28" spans="1:11" x14ac:dyDescent="0.3">
      <c r="B28" s="8" t="s">
        <v>3609</v>
      </c>
      <c r="C28" s="57" t="s">
        <v>3610</v>
      </c>
      <c r="D28" s="54" t="s">
        <v>3611</v>
      </c>
      <c r="E28" s="6" t="s">
        <v>186</v>
      </c>
      <c r="F28" s="19">
        <v>100000</v>
      </c>
      <c r="G28" s="24">
        <v>102.09</v>
      </c>
      <c r="H28" s="24">
        <v>2.68</v>
      </c>
      <c r="I28" s="31">
        <v>5.9353208000000004</v>
      </c>
      <c r="J28" s="31"/>
      <c r="K28" s="35"/>
    </row>
    <row r="29" spans="1:11" x14ac:dyDescent="0.3">
      <c r="C29" s="58" t="s">
        <v>175</v>
      </c>
      <c r="D29" s="54"/>
      <c r="E29" s="6"/>
      <c r="F29" s="19"/>
      <c r="G29" s="25">
        <v>2934.27</v>
      </c>
      <c r="H29" s="25">
        <v>77.010000000000005</v>
      </c>
      <c r="I29" s="31"/>
      <c r="J29" s="31"/>
      <c r="K29" s="35"/>
    </row>
    <row r="30" spans="1:11" x14ac:dyDescent="0.3">
      <c r="C30" s="57"/>
      <c r="D30" s="54"/>
      <c r="E30" s="6"/>
      <c r="F30" s="19"/>
      <c r="G30" s="24"/>
      <c r="H30" s="24"/>
      <c r="I30" s="31"/>
      <c r="J30" s="31"/>
      <c r="K30" s="35"/>
    </row>
    <row r="31" spans="1:11" x14ac:dyDescent="0.3">
      <c r="A31" s="10"/>
      <c r="B31" s="28"/>
      <c r="C31" s="58" t="s">
        <v>11</v>
      </c>
      <c r="D31" s="54"/>
      <c r="E31" s="6"/>
      <c r="F31" s="19"/>
      <c r="G31" s="24"/>
      <c r="H31" s="24"/>
      <c r="I31" s="31"/>
      <c r="J31" s="31"/>
      <c r="K31" s="35"/>
    </row>
    <row r="32" spans="1:11" x14ac:dyDescent="0.3">
      <c r="A32" s="28"/>
      <c r="B32" s="28"/>
      <c r="C32" s="58" t="s">
        <v>13</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14</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15</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16</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C40" s="59" t="s">
        <v>17</v>
      </c>
      <c r="D40" s="54"/>
      <c r="E40" s="6"/>
      <c r="F40" s="19"/>
      <c r="G40" s="24"/>
      <c r="H40" s="24"/>
      <c r="I40" s="31"/>
      <c r="J40" s="31"/>
      <c r="K40" s="35"/>
    </row>
    <row r="41" spans="1:11" x14ac:dyDescent="0.3">
      <c r="B41" s="8" t="s">
        <v>3520</v>
      </c>
      <c r="C41" s="57" t="s">
        <v>3521</v>
      </c>
      <c r="D41" s="54" t="s">
        <v>3522</v>
      </c>
      <c r="E41" s="6" t="s">
        <v>186</v>
      </c>
      <c r="F41" s="19">
        <v>305000</v>
      </c>
      <c r="G41" s="24">
        <v>283.44</v>
      </c>
      <c r="H41" s="24">
        <v>7.44</v>
      </c>
      <c r="I41" s="31">
        <v>5.8015549999999996</v>
      </c>
      <c r="J41" s="31"/>
      <c r="K41" s="35"/>
    </row>
    <row r="42" spans="1:11" x14ac:dyDescent="0.3">
      <c r="B42" s="8" t="s">
        <v>3408</v>
      </c>
      <c r="C42" s="57" t="s">
        <v>3409</v>
      </c>
      <c r="D42" s="54" t="s">
        <v>3410</v>
      </c>
      <c r="E42" s="6" t="s">
        <v>186</v>
      </c>
      <c r="F42" s="19">
        <v>121000</v>
      </c>
      <c r="G42" s="24">
        <v>114.18</v>
      </c>
      <c r="H42" s="24">
        <v>3</v>
      </c>
      <c r="I42" s="31">
        <v>5.7878293999999997</v>
      </c>
      <c r="J42" s="31"/>
      <c r="K42" s="35"/>
    </row>
    <row r="43" spans="1:11" x14ac:dyDescent="0.3">
      <c r="B43" s="8" t="s">
        <v>3592</v>
      </c>
      <c r="C43" s="57" t="s">
        <v>3593</v>
      </c>
      <c r="D43" s="54" t="s">
        <v>3594</v>
      </c>
      <c r="E43" s="6" t="s">
        <v>186</v>
      </c>
      <c r="F43" s="19">
        <v>120000</v>
      </c>
      <c r="G43" s="24">
        <v>110.94</v>
      </c>
      <c r="H43" s="24">
        <v>2.91</v>
      </c>
      <c r="I43" s="31">
        <v>5.8062334</v>
      </c>
      <c r="J43" s="31"/>
      <c r="K43" s="35"/>
    </row>
    <row r="44" spans="1:11" x14ac:dyDescent="0.3">
      <c r="B44" s="8" t="s">
        <v>3552</v>
      </c>
      <c r="C44" s="57" t="s">
        <v>3553</v>
      </c>
      <c r="D44" s="54" t="s">
        <v>3554</v>
      </c>
      <c r="E44" s="6" t="s">
        <v>186</v>
      </c>
      <c r="F44" s="19">
        <v>100000</v>
      </c>
      <c r="G44" s="24">
        <v>92.99</v>
      </c>
      <c r="H44" s="24">
        <v>2.44</v>
      </c>
      <c r="I44" s="31">
        <v>5.8009893999999997</v>
      </c>
      <c r="J44" s="31"/>
      <c r="K44" s="35"/>
    </row>
    <row r="45" spans="1:11" x14ac:dyDescent="0.3">
      <c r="C45" s="58" t="s">
        <v>175</v>
      </c>
      <c r="D45" s="54"/>
      <c r="E45" s="6"/>
      <c r="F45" s="19"/>
      <c r="G45" s="25">
        <v>601.54999999999995</v>
      </c>
      <c r="H45" s="25">
        <v>15.79</v>
      </c>
      <c r="I45" s="31"/>
      <c r="J45" s="31"/>
      <c r="K45" s="35"/>
    </row>
    <row r="46" spans="1:11" x14ac:dyDescent="0.3">
      <c r="C46" s="57"/>
      <c r="D46" s="54"/>
      <c r="E46" s="6"/>
      <c r="F46" s="19"/>
      <c r="G46" s="24"/>
      <c r="H46" s="24"/>
      <c r="I46" s="31"/>
      <c r="J46" s="31"/>
      <c r="K46" s="35"/>
    </row>
    <row r="47" spans="1:11" x14ac:dyDescent="0.3">
      <c r="A47" s="10"/>
      <c r="B47" s="28"/>
      <c r="C47" s="58" t="s">
        <v>18</v>
      </c>
      <c r="D47" s="54"/>
      <c r="E47" s="6"/>
      <c r="F47" s="19"/>
      <c r="G47" s="24"/>
      <c r="H47" s="24"/>
      <c r="I47" s="31"/>
      <c r="J47" s="31"/>
      <c r="K47" s="35"/>
    </row>
    <row r="48" spans="1:11" x14ac:dyDescent="0.3">
      <c r="A48" s="28"/>
      <c r="B48" s="28"/>
      <c r="C48" s="58" t="s">
        <v>19</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20</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21</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A54" s="28"/>
      <c r="B54" s="28"/>
      <c r="C54" s="58" t="s">
        <v>22</v>
      </c>
      <c r="D54" s="54"/>
      <c r="E54" s="6"/>
      <c r="F54" s="19"/>
      <c r="G54" s="24" t="s">
        <v>2</v>
      </c>
      <c r="H54" s="24" t="s">
        <v>2</v>
      </c>
      <c r="I54" s="31"/>
      <c r="J54" s="31"/>
      <c r="K54" s="35"/>
    </row>
    <row r="55" spans="1:54" x14ac:dyDescent="0.3">
      <c r="A55" s="28"/>
      <c r="B55" s="28"/>
      <c r="C55" s="58"/>
      <c r="D55" s="54"/>
      <c r="E55" s="6"/>
      <c r="F55" s="19"/>
      <c r="G55" s="24"/>
      <c r="H55" s="24"/>
      <c r="I55" s="31"/>
      <c r="J55" s="31"/>
      <c r="K55" s="35"/>
    </row>
    <row r="56" spans="1:54" x14ac:dyDescent="0.3">
      <c r="A56" s="28"/>
      <c r="B56" s="28"/>
      <c r="C56" s="58" t="s">
        <v>23</v>
      </c>
      <c r="D56" s="54"/>
      <c r="E56" s="6"/>
      <c r="F56" s="19"/>
      <c r="G56" s="24" t="s">
        <v>2</v>
      </c>
      <c r="H56" s="24" t="s">
        <v>2</v>
      </c>
      <c r="I56" s="31"/>
      <c r="J56" s="31"/>
      <c r="K56" s="35"/>
    </row>
    <row r="57" spans="1:54" x14ac:dyDescent="0.3">
      <c r="A57" s="28"/>
      <c r="B57" s="28"/>
      <c r="C57" s="58"/>
      <c r="D57" s="54"/>
      <c r="E57" s="6"/>
      <c r="F57" s="19"/>
      <c r="G57" s="24"/>
      <c r="H57" s="24"/>
      <c r="I57" s="31"/>
      <c r="J57" s="31"/>
      <c r="K57" s="35"/>
    </row>
    <row r="58" spans="1:54" x14ac:dyDescent="0.3">
      <c r="C58" s="59" t="s">
        <v>24</v>
      </c>
      <c r="D58" s="54"/>
      <c r="E58" s="6"/>
      <c r="F58" s="19"/>
      <c r="G58" s="24"/>
      <c r="H58" s="24"/>
      <c r="I58" s="31"/>
      <c r="J58" s="31"/>
      <c r="K58" s="35"/>
    </row>
    <row r="59" spans="1:54" x14ac:dyDescent="0.3">
      <c r="B59" s="8" t="s">
        <v>187</v>
      </c>
      <c r="C59" s="57" t="s">
        <v>188</v>
      </c>
      <c r="D59" s="54"/>
      <c r="E59" s="6"/>
      <c r="F59" s="19"/>
      <c r="G59" s="24">
        <v>252.07</v>
      </c>
      <c r="H59" s="24">
        <v>6.62</v>
      </c>
      <c r="I59" s="31"/>
      <c r="J59" s="31"/>
      <c r="K59" s="35"/>
    </row>
    <row r="60" spans="1:54" x14ac:dyDescent="0.3">
      <c r="C60" s="58" t="s">
        <v>175</v>
      </c>
      <c r="D60" s="54"/>
      <c r="E60" s="6"/>
      <c r="F60" s="19"/>
      <c r="G60" s="25">
        <v>252.07</v>
      </c>
      <c r="H60" s="25">
        <v>6.62</v>
      </c>
      <c r="I60" s="31"/>
      <c r="J60" s="31"/>
      <c r="K60" s="35"/>
    </row>
    <row r="61" spans="1:54" x14ac:dyDescent="0.3">
      <c r="C61" s="57"/>
      <c r="D61" s="54"/>
      <c r="E61" s="6"/>
      <c r="F61" s="19"/>
      <c r="G61" s="24"/>
      <c r="H61" s="24"/>
      <c r="I61" s="31"/>
      <c r="J61" s="31"/>
      <c r="K61" s="35"/>
    </row>
    <row r="62" spans="1:54" x14ac:dyDescent="0.3">
      <c r="A62" s="10"/>
      <c r="B62" s="28"/>
      <c r="C62" s="58" t="s">
        <v>25</v>
      </c>
      <c r="D62" s="54"/>
      <c r="E62" s="6"/>
      <c r="F62" s="19"/>
      <c r="G62" s="24"/>
      <c r="H62" s="24"/>
      <c r="I62" s="31"/>
      <c r="J62" s="31"/>
      <c r="K62" s="35"/>
    </row>
    <row r="63" spans="1:54" s="2" customFormat="1" ht="13.8" x14ac:dyDescent="0.3">
      <c r="A63" s="28"/>
      <c r="B63" s="28"/>
      <c r="C63" s="57" t="s">
        <v>5128</v>
      </c>
      <c r="D63" s="54"/>
      <c r="E63" s="6"/>
      <c r="F63" s="19"/>
      <c r="G63" s="24" t="s">
        <v>2</v>
      </c>
      <c r="H63" s="24" t="s">
        <v>2</v>
      </c>
      <c r="I63" s="31"/>
      <c r="J63" s="31"/>
      <c r="K63" s="35"/>
      <c r="L63" s="3"/>
      <c r="AI63" s="3"/>
      <c r="AV63" s="3"/>
      <c r="AX63" s="3"/>
      <c r="BB63" s="3"/>
    </row>
    <row r="64" spans="1:54" x14ac:dyDescent="0.3">
      <c r="B64" s="8"/>
      <c r="C64" s="57" t="s">
        <v>189</v>
      </c>
      <c r="D64" s="54"/>
      <c r="E64" s="6"/>
      <c r="F64" s="19"/>
      <c r="G64" s="24">
        <v>22.7</v>
      </c>
      <c r="H64" s="24">
        <v>0.57999999999999996</v>
      </c>
      <c r="I64" s="31"/>
      <c r="J64" s="31"/>
      <c r="K64" s="35"/>
    </row>
    <row r="65" spans="3:11" x14ac:dyDescent="0.3">
      <c r="C65" s="58" t="s">
        <v>175</v>
      </c>
      <c r="D65" s="54"/>
      <c r="E65" s="6"/>
      <c r="F65" s="19"/>
      <c r="G65" s="25">
        <v>22.7</v>
      </c>
      <c r="H65" s="25">
        <v>0.57999999999999996</v>
      </c>
      <c r="I65" s="31"/>
      <c r="J65" s="31"/>
      <c r="K65" s="35"/>
    </row>
    <row r="66" spans="3:11" x14ac:dyDescent="0.3">
      <c r="C66" s="57"/>
      <c r="D66" s="54"/>
      <c r="E66" s="6"/>
      <c r="F66" s="19"/>
      <c r="G66" s="24"/>
      <c r="H66" s="24"/>
      <c r="I66" s="31"/>
      <c r="J66" s="31"/>
      <c r="K66" s="35"/>
    </row>
    <row r="67" spans="3:11" x14ac:dyDescent="0.3">
      <c r="C67" s="60" t="s">
        <v>190</v>
      </c>
      <c r="D67" s="55"/>
      <c r="E67" s="5"/>
      <c r="F67" s="20"/>
      <c r="G67" s="26">
        <v>3810.59</v>
      </c>
      <c r="H67" s="26">
        <v>100.00000000000001</v>
      </c>
      <c r="I67" s="32"/>
      <c r="J67" s="32"/>
      <c r="K67" s="36"/>
    </row>
    <row r="70" spans="3:11" x14ac:dyDescent="0.3">
      <c r="C70" s="1" t="s">
        <v>191</v>
      </c>
    </row>
    <row r="71" spans="3:11" x14ac:dyDescent="0.3">
      <c r="C71" s="37" t="s">
        <v>192</v>
      </c>
      <c r="D71" s="37"/>
      <c r="E71" s="37"/>
      <c r="F71" s="37"/>
      <c r="G71" s="37"/>
      <c r="H71" s="37"/>
      <c r="I71" s="37"/>
      <c r="J71" s="37"/>
      <c r="K71" s="37"/>
    </row>
    <row r="72" spans="3:11" x14ac:dyDescent="0.3">
      <c r="C72" s="2" t="s">
        <v>193</v>
      </c>
    </row>
    <row r="73" spans="3:11" x14ac:dyDescent="0.3">
      <c r="C73" s="2" t="s">
        <v>194</v>
      </c>
    </row>
    <row r="74" spans="3:11" ht="30" customHeight="1" x14ac:dyDescent="0.3">
      <c r="C74" s="82" t="s">
        <v>195</v>
      </c>
      <c r="D74" s="83"/>
      <c r="E74" s="83"/>
      <c r="F74" s="83"/>
      <c r="G74" s="83"/>
      <c r="H74" s="83"/>
      <c r="I74" s="83"/>
      <c r="J74" s="83"/>
      <c r="K74" s="83"/>
    </row>
    <row r="75" spans="3:11" x14ac:dyDescent="0.3">
      <c r="C75" s="2" t="s">
        <v>196</v>
      </c>
    </row>
    <row r="77" spans="3:11" x14ac:dyDescent="0.3">
      <c r="C77" s="1" t="s">
        <v>5237</v>
      </c>
      <c r="E77" s="80" t="s">
        <v>5238</v>
      </c>
    </row>
    <row r="78" spans="3:11" x14ac:dyDescent="0.3">
      <c r="E78" s="2" t="s">
        <v>5244</v>
      </c>
    </row>
  </sheetData>
  <mergeCells count="1">
    <mergeCell ref="C74:K74"/>
  </mergeCells>
  <hyperlinks>
    <hyperlink ref="J2" location="'Index'!A1" display="'Index'!A1" xr:uid="{E62C118B-47FF-4BFA-AB88-E17950E61D3F}"/>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CF0C2-683C-45B2-BDC8-BE1C21E35AFF}">
  <sheetPr codeName="Sheet1"/>
  <dimension ref="A1:IV89"/>
  <sheetViews>
    <sheetView showGridLines="0" zoomScale="90" zoomScaleNormal="90" workbookViewId="0">
      <pane ySplit="6" topLeftCell="A80"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3612</v>
      </c>
      <c r="J2" s="38" t="s">
        <v>4884</v>
      </c>
    </row>
    <row r="3" spans="1:54" ht="16.2" x14ac:dyDescent="0.35">
      <c r="C3" s="1" t="s">
        <v>28</v>
      </c>
      <c r="D3" s="21" t="s">
        <v>3613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3614</v>
      </c>
      <c r="C26" s="57" t="s">
        <v>3615</v>
      </c>
      <c r="D26" s="54" t="s">
        <v>3616</v>
      </c>
      <c r="E26" s="6" t="s">
        <v>186</v>
      </c>
      <c r="F26" s="19">
        <v>5000000</v>
      </c>
      <c r="G26" s="24">
        <v>5103.5</v>
      </c>
      <c r="H26" s="24">
        <v>19.850000000000001</v>
      </c>
      <c r="I26" s="31">
        <v>5.9507137999999999</v>
      </c>
      <c r="J26" s="31"/>
      <c r="K26" s="35"/>
    </row>
    <row r="27" spans="1:11" x14ac:dyDescent="0.3">
      <c r="B27" s="8" t="s">
        <v>3617</v>
      </c>
      <c r="C27" s="57" t="s">
        <v>3618</v>
      </c>
      <c r="D27" s="54" t="s">
        <v>3619</v>
      </c>
      <c r="E27" s="6" t="s">
        <v>186</v>
      </c>
      <c r="F27" s="19">
        <v>5000000</v>
      </c>
      <c r="G27" s="24">
        <v>5083.07</v>
      </c>
      <c r="H27" s="24">
        <v>19.78</v>
      </c>
      <c r="I27" s="31">
        <v>5.9353208000000004</v>
      </c>
      <c r="J27" s="31"/>
      <c r="K27" s="35"/>
    </row>
    <row r="28" spans="1:11" x14ac:dyDescent="0.3">
      <c r="B28" s="8" t="s">
        <v>3620</v>
      </c>
      <c r="C28" s="57" t="s">
        <v>3621</v>
      </c>
      <c r="D28" s="54" t="s">
        <v>3622</v>
      </c>
      <c r="E28" s="6" t="s">
        <v>186</v>
      </c>
      <c r="F28" s="19">
        <v>4000000</v>
      </c>
      <c r="G28" s="24">
        <v>4084.15</v>
      </c>
      <c r="H28" s="24">
        <v>15.89</v>
      </c>
      <c r="I28" s="31">
        <v>5.9558638000000004</v>
      </c>
      <c r="J28" s="31"/>
      <c r="K28" s="35"/>
    </row>
    <row r="29" spans="1:11" x14ac:dyDescent="0.3">
      <c r="B29" s="8" t="s">
        <v>3623</v>
      </c>
      <c r="C29" s="57" t="s">
        <v>3624</v>
      </c>
      <c r="D29" s="54" t="s">
        <v>3625</v>
      </c>
      <c r="E29" s="6" t="s">
        <v>186</v>
      </c>
      <c r="F29" s="19">
        <v>2500000</v>
      </c>
      <c r="G29" s="24">
        <v>2534.69</v>
      </c>
      <c r="H29" s="24">
        <v>9.86</v>
      </c>
      <c r="I29" s="31">
        <v>5.9301708</v>
      </c>
      <c r="J29" s="31"/>
      <c r="K29" s="35"/>
    </row>
    <row r="30" spans="1:11" x14ac:dyDescent="0.3">
      <c r="B30" s="8" t="s">
        <v>3626</v>
      </c>
      <c r="C30" s="57" t="s">
        <v>3627</v>
      </c>
      <c r="D30" s="54" t="s">
        <v>3628</v>
      </c>
      <c r="E30" s="6" t="s">
        <v>186</v>
      </c>
      <c r="F30" s="19">
        <v>2500000</v>
      </c>
      <c r="G30" s="24">
        <v>2533.4699999999998</v>
      </c>
      <c r="H30" s="24">
        <v>9.86</v>
      </c>
      <c r="I30" s="31">
        <v>5.9455707999999996</v>
      </c>
      <c r="J30" s="31"/>
      <c r="K30" s="35"/>
    </row>
    <row r="31" spans="1:11" x14ac:dyDescent="0.3">
      <c r="B31" s="8" t="s">
        <v>3629</v>
      </c>
      <c r="C31" s="57" t="s">
        <v>3630</v>
      </c>
      <c r="D31" s="54" t="s">
        <v>3631</v>
      </c>
      <c r="E31" s="6" t="s">
        <v>186</v>
      </c>
      <c r="F31" s="19">
        <v>500000</v>
      </c>
      <c r="G31" s="24">
        <v>508.68</v>
      </c>
      <c r="H31" s="24">
        <v>1.98</v>
      </c>
      <c r="I31" s="31">
        <v>5.9353208000000004</v>
      </c>
      <c r="J31" s="31"/>
      <c r="K31" s="35"/>
    </row>
    <row r="32" spans="1:11" x14ac:dyDescent="0.3">
      <c r="B32" s="8" t="s">
        <v>3632</v>
      </c>
      <c r="C32" s="57" t="s">
        <v>3633</v>
      </c>
      <c r="D32" s="54" t="s">
        <v>3634</v>
      </c>
      <c r="E32" s="6" t="s">
        <v>186</v>
      </c>
      <c r="F32" s="19">
        <v>105100</v>
      </c>
      <c r="G32" s="24">
        <v>106.93</v>
      </c>
      <c r="H32" s="24">
        <v>0.42</v>
      </c>
      <c r="I32" s="31">
        <v>5.9850539999999999</v>
      </c>
      <c r="J32" s="31"/>
      <c r="K32" s="35"/>
    </row>
    <row r="33" spans="1:11" x14ac:dyDescent="0.3">
      <c r="C33" s="58" t="s">
        <v>175</v>
      </c>
      <c r="D33" s="54"/>
      <c r="E33" s="6"/>
      <c r="F33" s="19"/>
      <c r="G33" s="25">
        <v>19954.490000000002</v>
      </c>
      <c r="H33" s="25">
        <v>77.64</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3520</v>
      </c>
      <c r="C45" s="57" t="s">
        <v>3521</v>
      </c>
      <c r="D45" s="54" t="s">
        <v>3522</v>
      </c>
      <c r="E45" s="6" t="s">
        <v>186</v>
      </c>
      <c r="F45" s="19">
        <v>1068000</v>
      </c>
      <c r="G45" s="24">
        <v>992.5</v>
      </c>
      <c r="H45" s="24">
        <v>3.86</v>
      </c>
      <c r="I45" s="31">
        <v>5.8015549999999996</v>
      </c>
      <c r="J45" s="31"/>
      <c r="K45" s="35"/>
    </row>
    <row r="46" spans="1:11" x14ac:dyDescent="0.3">
      <c r="B46" s="8" t="s">
        <v>3399</v>
      </c>
      <c r="C46" s="57" t="s">
        <v>3400</v>
      </c>
      <c r="D46" s="54" t="s">
        <v>3401</v>
      </c>
      <c r="E46" s="6" t="s">
        <v>186</v>
      </c>
      <c r="F46" s="19">
        <v>750000</v>
      </c>
      <c r="G46" s="24">
        <v>706.97</v>
      </c>
      <c r="H46" s="24">
        <v>2.75</v>
      </c>
      <c r="I46" s="31">
        <v>5.7888061000000004</v>
      </c>
      <c r="J46" s="31"/>
      <c r="K46" s="35"/>
    </row>
    <row r="47" spans="1:11" x14ac:dyDescent="0.3">
      <c r="B47" s="8" t="s">
        <v>3635</v>
      </c>
      <c r="C47" s="57" t="s">
        <v>3636</v>
      </c>
      <c r="D47" s="54" t="s">
        <v>3637</v>
      </c>
      <c r="E47" s="6" t="s">
        <v>186</v>
      </c>
      <c r="F47" s="19">
        <v>620000</v>
      </c>
      <c r="G47" s="24">
        <v>568.36</v>
      </c>
      <c r="H47" s="24">
        <v>2.21</v>
      </c>
      <c r="I47" s="31">
        <v>5.8137911999999998</v>
      </c>
      <c r="J47" s="31"/>
      <c r="K47" s="35"/>
    </row>
    <row r="48" spans="1:11" x14ac:dyDescent="0.3">
      <c r="B48" s="8" t="s">
        <v>3638</v>
      </c>
      <c r="C48" s="57" t="s">
        <v>3639</v>
      </c>
      <c r="D48" s="54" t="s">
        <v>3640</v>
      </c>
      <c r="E48" s="6" t="s">
        <v>186</v>
      </c>
      <c r="F48" s="19">
        <v>600000</v>
      </c>
      <c r="G48" s="24">
        <v>550.29</v>
      </c>
      <c r="H48" s="24">
        <v>2.14</v>
      </c>
      <c r="I48" s="31">
        <v>5.8133284999999999</v>
      </c>
      <c r="J48" s="31"/>
      <c r="K48" s="35"/>
    </row>
    <row r="49" spans="1:11" x14ac:dyDescent="0.3">
      <c r="B49" s="8" t="s">
        <v>3552</v>
      </c>
      <c r="C49" s="57" t="s">
        <v>3553</v>
      </c>
      <c r="D49" s="54" t="s">
        <v>3554</v>
      </c>
      <c r="E49" s="6" t="s">
        <v>186</v>
      </c>
      <c r="F49" s="19">
        <v>559900</v>
      </c>
      <c r="G49" s="24">
        <v>520.65</v>
      </c>
      <c r="H49" s="24">
        <v>2.0299999999999998</v>
      </c>
      <c r="I49" s="31">
        <v>5.8009893999999997</v>
      </c>
      <c r="J49" s="31"/>
      <c r="K49" s="35"/>
    </row>
    <row r="50" spans="1:11" x14ac:dyDescent="0.3">
      <c r="B50" s="8" t="s">
        <v>3555</v>
      </c>
      <c r="C50" s="57" t="s">
        <v>3556</v>
      </c>
      <c r="D50" s="54" t="s">
        <v>3557</v>
      </c>
      <c r="E50" s="6" t="s">
        <v>186</v>
      </c>
      <c r="F50" s="19">
        <v>275000</v>
      </c>
      <c r="G50" s="24">
        <v>255.84</v>
      </c>
      <c r="H50" s="24">
        <v>1</v>
      </c>
      <c r="I50" s="31">
        <v>5.8005782000000004</v>
      </c>
      <c r="J50" s="31"/>
      <c r="K50" s="35"/>
    </row>
    <row r="51" spans="1:11" x14ac:dyDescent="0.3">
      <c r="B51" s="8" t="s">
        <v>3598</v>
      </c>
      <c r="C51" s="57" t="s">
        <v>3599</v>
      </c>
      <c r="D51" s="54" t="s">
        <v>3600</v>
      </c>
      <c r="E51" s="6" t="s">
        <v>186</v>
      </c>
      <c r="F51" s="19">
        <v>235000</v>
      </c>
      <c r="G51" s="24">
        <v>217.11</v>
      </c>
      <c r="H51" s="24">
        <v>0.84</v>
      </c>
      <c r="I51" s="31">
        <v>5.8067989000000004</v>
      </c>
      <c r="J51" s="31"/>
      <c r="K51" s="35"/>
    </row>
    <row r="52" spans="1:11" x14ac:dyDescent="0.3">
      <c r="B52" s="8" t="s">
        <v>3595</v>
      </c>
      <c r="C52" s="57" t="s">
        <v>3596</v>
      </c>
      <c r="D52" s="54" t="s">
        <v>3597</v>
      </c>
      <c r="E52" s="6" t="s">
        <v>186</v>
      </c>
      <c r="F52" s="19">
        <v>223800</v>
      </c>
      <c r="G52" s="24">
        <v>206.44</v>
      </c>
      <c r="H52" s="24">
        <v>0.8</v>
      </c>
      <c r="I52" s="31">
        <v>5.8082383999999996</v>
      </c>
      <c r="J52" s="31"/>
      <c r="K52" s="35"/>
    </row>
    <row r="53" spans="1:11" x14ac:dyDescent="0.3">
      <c r="B53" s="8" t="s">
        <v>3592</v>
      </c>
      <c r="C53" s="57" t="s">
        <v>3593</v>
      </c>
      <c r="D53" s="54" t="s">
        <v>3594</v>
      </c>
      <c r="E53" s="6" t="s">
        <v>186</v>
      </c>
      <c r="F53" s="19">
        <v>203200</v>
      </c>
      <c r="G53" s="24">
        <v>187.85</v>
      </c>
      <c r="H53" s="24">
        <v>0.73</v>
      </c>
      <c r="I53" s="31">
        <v>5.8062334</v>
      </c>
      <c r="J53" s="31"/>
      <c r="K53" s="35"/>
    </row>
    <row r="54" spans="1:11" x14ac:dyDescent="0.3">
      <c r="B54" s="8" t="s">
        <v>3408</v>
      </c>
      <c r="C54" s="57" t="s">
        <v>3409</v>
      </c>
      <c r="D54" s="54" t="s">
        <v>3410</v>
      </c>
      <c r="E54" s="6" t="s">
        <v>186</v>
      </c>
      <c r="F54" s="19">
        <v>107500</v>
      </c>
      <c r="G54" s="24">
        <v>101.44</v>
      </c>
      <c r="H54" s="24">
        <v>0.39</v>
      </c>
      <c r="I54" s="31">
        <v>5.7878293999999997</v>
      </c>
      <c r="J54" s="31"/>
      <c r="K54" s="35"/>
    </row>
    <row r="55" spans="1:11" x14ac:dyDescent="0.3">
      <c r="B55" s="8" t="s">
        <v>3641</v>
      </c>
      <c r="C55" s="57" t="s">
        <v>3642</v>
      </c>
      <c r="D55" s="54" t="s">
        <v>3643</v>
      </c>
      <c r="E55" s="6" t="s">
        <v>186</v>
      </c>
      <c r="F55" s="19">
        <v>100000</v>
      </c>
      <c r="G55" s="24">
        <v>91.88</v>
      </c>
      <c r="H55" s="24">
        <v>0.36</v>
      </c>
      <c r="I55" s="31">
        <v>5.8117859999999997</v>
      </c>
      <c r="J55" s="31"/>
      <c r="K55" s="35"/>
    </row>
    <row r="56" spans="1:11" x14ac:dyDescent="0.3">
      <c r="C56" s="58" t="s">
        <v>175</v>
      </c>
      <c r="D56" s="54"/>
      <c r="E56" s="6"/>
      <c r="F56" s="19"/>
      <c r="G56" s="25">
        <v>4399.33</v>
      </c>
      <c r="H56" s="25">
        <v>17.11</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187</v>
      </c>
      <c r="C70" s="57" t="s">
        <v>188</v>
      </c>
      <c r="D70" s="54"/>
      <c r="E70" s="6"/>
      <c r="F70" s="19"/>
      <c r="G70" s="24">
        <v>1224.03</v>
      </c>
      <c r="H70" s="24">
        <v>4.76</v>
      </c>
      <c r="I70" s="31"/>
      <c r="J70" s="31"/>
      <c r="K70" s="35"/>
    </row>
    <row r="71" spans="1:54" x14ac:dyDescent="0.3">
      <c r="C71" s="58" t="s">
        <v>175</v>
      </c>
      <c r="D71" s="54"/>
      <c r="E71" s="6"/>
      <c r="F71" s="19"/>
      <c r="G71" s="25">
        <v>1224.03</v>
      </c>
      <c r="H71" s="25">
        <v>4.76</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5128</v>
      </c>
      <c r="D74" s="54"/>
      <c r="E74" s="6"/>
      <c r="F74" s="19"/>
      <c r="G74" s="24" t="s">
        <v>2</v>
      </c>
      <c r="H74" s="24" t="s">
        <v>2</v>
      </c>
      <c r="I74" s="31"/>
      <c r="J74" s="31"/>
      <c r="K74" s="35"/>
      <c r="L74" s="3"/>
      <c r="AI74" s="3"/>
      <c r="AV74" s="3"/>
      <c r="AX74" s="3"/>
      <c r="BB74" s="3"/>
    </row>
    <row r="75" spans="1:54" x14ac:dyDescent="0.3">
      <c r="B75" s="8"/>
      <c r="C75" s="57" t="s">
        <v>189</v>
      </c>
      <c r="D75" s="54"/>
      <c r="E75" s="6"/>
      <c r="F75" s="19"/>
      <c r="G75" s="24">
        <v>126.4</v>
      </c>
      <c r="H75" s="24">
        <v>0.49</v>
      </c>
      <c r="I75" s="31"/>
      <c r="J75" s="31"/>
      <c r="K75" s="35"/>
    </row>
    <row r="76" spans="1:54" x14ac:dyDescent="0.3">
      <c r="C76" s="58" t="s">
        <v>175</v>
      </c>
      <c r="D76" s="54"/>
      <c r="E76" s="6"/>
      <c r="F76" s="19"/>
      <c r="G76" s="25">
        <v>126.4</v>
      </c>
      <c r="H76" s="25">
        <v>0.49</v>
      </c>
      <c r="I76" s="31"/>
      <c r="J76" s="31"/>
      <c r="K76" s="35"/>
    </row>
    <row r="77" spans="1:54" x14ac:dyDescent="0.3">
      <c r="C77" s="57"/>
      <c r="D77" s="54"/>
      <c r="E77" s="6"/>
      <c r="F77" s="19"/>
      <c r="G77" s="24"/>
      <c r="H77" s="24"/>
      <c r="I77" s="31"/>
      <c r="J77" s="31"/>
      <c r="K77" s="35"/>
    </row>
    <row r="78" spans="1:54" x14ac:dyDescent="0.3">
      <c r="C78" s="60" t="s">
        <v>190</v>
      </c>
      <c r="D78" s="55"/>
      <c r="E78" s="5"/>
      <c r="F78" s="20"/>
      <c r="G78" s="26">
        <v>25704.25</v>
      </c>
      <c r="H78" s="26">
        <v>100</v>
      </c>
      <c r="I78" s="32"/>
      <c r="J78" s="32"/>
      <c r="K78" s="36"/>
    </row>
    <row r="81" spans="3:11" x14ac:dyDescent="0.3">
      <c r="C81" s="1" t="s">
        <v>191</v>
      </c>
    </row>
    <row r="82" spans="3:11" x14ac:dyDescent="0.3">
      <c r="C82" s="37" t="s">
        <v>192</v>
      </c>
      <c r="D82" s="37"/>
      <c r="E82" s="37"/>
      <c r="F82" s="37"/>
      <c r="G82" s="37"/>
      <c r="H82" s="37"/>
      <c r="I82" s="37"/>
      <c r="J82" s="37"/>
      <c r="K82" s="37"/>
    </row>
    <row r="83" spans="3:11" x14ac:dyDescent="0.3">
      <c r="C83" s="2" t="s">
        <v>193</v>
      </c>
    </row>
    <row r="84" spans="3:11" x14ac:dyDescent="0.3">
      <c r="C84" s="2" t="s">
        <v>194</v>
      </c>
    </row>
    <row r="85" spans="3:11" ht="30" customHeight="1" x14ac:dyDescent="0.3">
      <c r="C85" s="82" t="s">
        <v>195</v>
      </c>
      <c r="D85" s="83"/>
      <c r="E85" s="83"/>
      <c r="F85" s="83"/>
      <c r="G85" s="83"/>
      <c r="H85" s="83"/>
      <c r="I85" s="83"/>
      <c r="J85" s="83"/>
      <c r="K85" s="83"/>
    </row>
    <row r="86" spans="3:11" x14ac:dyDescent="0.3">
      <c r="C86" s="2" t="s">
        <v>196</v>
      </c>
    </row>
    <row r="88" spans="3:11" x14ac:dyDescent="0.3">
      <c r="C88" s="1" t="s">
        <v>5237</v>
      </c>
      <c r="E88" s="80" t="s">
        <v>5238</v>
      </c>
    </row>
    <row r="89" spans="3:11" x14ac:dyDescent="0.3">
      <c r="E89" s="2" t="s">
        <v>5244</v>
      </c>
    </row>
  </sheetData>
  <mergeCells count="1">
    <mergeCell ref="C85:K85"/>
  </mergeCells>
  <hyperlinks>
    <hyperlink ref="J2" location="'Index'!A1" display="'Index'!A1" xr:uid="{28477469-3275-4CF9-9054-08F16A1AAB5B}"/>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CC89F-1CDA-45D1-B94E-A6E8F2E0930F}">
  <sheetPr codeName="Sheet1"/>
  <dimension ref="A1:IV86"/>
  <sheetViews>
    <sheetView showGridLines="0" zoomScale="90" zoomScaleNormal="90" workbookViewId="0">
      <pane ySplit="6" topLeftCell="A7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3644</v>
      </c>
      <c r="J2" s="38" t="s">
        <v>4884</v>
      </c>
    </row>
    <row r="3" spans="1:54" ht="16.2" x14ac:dyDescent="0.35">
      <c r="C3" s="1" t="s">
        <v>28</v>
      </c>
      <c r="D3" s="21" t="s">
        <v>3645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3620</v>
      </c>
      <c r="C26" s="57" t="s">
        <v>3621</v>
      </c>
      <c r="D26" s="54" t="s">
        <v>3622</v>
      </c>
      <c r="E26" s="6" t="s">
        <v>186</v>
      </c>
      <c r="F26" s="19">
        <v>12500000</v>
      </c>
      <c r="G26" s="24">
        <v>12762.98</v>
      </c>
      <c r="H26" s="24">
        <v>49.04</v>
      </c>
      <c r="I26" s="31">
        <v>5.9558638000000004</v>
      </c>
      <c r="J26" s="31"/>
      <c r="K26" s="35"/>
    </row>
    <row r="27" spans="1:11" x14ac:dyDescent="0.3">
      <c r="B27" s="8" t="s">
        <v>3646</v>
      </c>
      <c r="C27" s="57" t="s">
        <v>3647</v>
      </c>
      <c r="D27" s="54" t="s">
        <v>3648</v>
      </c>
      <c r="E27" s="6" t="s">
        <v>186</v>
      </c>
      <c r="F27" s="19">
        <v>1000000</v>
      </c>
      <c r="G27" s="24">
        <v>1017.65</v>
      </c>
      <c r="H27" s="24">
        <v>3.91</v>
      </c>
      <c r="I27" s="31">
        <v>5.9353208000000004</v>
      </c>
      <c r="J27" s="31"/>
      <c r="K27" s="35"/>
    </row>
    <row r="28" spans="1:11" x14ac:dyDescent="0.3">
      <c r="B28" s="8" t="s">
        <v>3649</v>
      </c>
      <c r="C28" s="57" t="s">
        <v>3650</v>
      </c>
      <c r="D28" s="54" t="s">
        <v>3651</v>
      </c>
      <c r="E28" s="6" t="s">
        <v>186</v>
      </c>
      <c r="F28" s="19">
        <v>1000000</v>
      </c>
      <c r="G28" s="24">
        <v>1013.94</v>
      </c>
      <c r="H28" s="24">
        <v>3.9</v>
      </c>
      <c r="I28" s="31">
        <v>5.9456138000000003</v>
      </c>
      <c r="J28" s="31"/>
      <c r="K28" s="35"/>
    </row>
    <row r="29" spans="1:11" x14ac:dyDescent="0.3">
      <c r="B29" s="8" t="s">
        <v>3652</v>
      </c>
      <c r="C29" s="57" t="s">
        <v>3653</v>
      </c>
      <c r="D29" s="54" t="s">
        <v>3654</v>
      </c>
      <c r="E29" s="6" t="s">
        <v>186</v>
      </c>
      <c r="F29" s="19">
        <v>500000</v>
      </c>
      <c r="G29" s="24">
        <v>508.9</v>
      </c>
      <c r="H29" s="24">
        <v>1.96</v>
      </c>
      <c r="I29" s="31">
        <v>5.9353208000000004</v>
      </c>
      <c r="J29" s="31"/>
      <c r="K29" s="35"/>
    </row>
    <row r="30" spans="1:11" x14ac:dyDescent="0.3">
      <c r="C30" s="58" t="s">
        <v>175</v>
      </c>
      <c r="D30" s="54"/>
      <c r="E30" s="6"/>
      <c r="F30" s="19"/>
      <c r="G30" s="25">
        <v>15303.47</v>
      </c>
      <c r="H30" s="25">
        <v>58.81</v>
      </c>
      <c r="I30" s="31"/>
      <c r="J30" s="31"/>
      <c r="K30" s="35"/>
    </row>
    <row r="31" spans="1:11" x14ac:dyDescent="0.3">
      <c r="C31" s="57"/>
      <c r="D31" s="54"/>
      <c r="E31" s="6"/>
      <c r="F31" s="19"/>
      <c r="G31" s="24"/>
      <c r="H31" s="24"/>
      <c r="I31" s="31"/>
      <c r="J31" s="31"/>
      <c r="K31" s="35"/>
    </row>
    <row r="32" spans="1:11" x14ac:dyDescent="0.3">
      <c r="A32" s="10"/>
      <c r="B32" s="28"/>
      <c r="C32" s="58" t="s">
        <v>11</v>
      </c>
      <c r="D32" s="54"/>
      <c r="E32" s="6"/>
      <c r="F32" s="19"/>
      <c r="G32" s="24"/>
      <c r="H32" s="24"/>
      <c r="I32" s="31"/>
      <c r="J32" s="31"/>
      <c r="K32" s="35"/>
    </row>
    <row r="33" spans="1:11" x14ac:dyDescent="0.3">
      <c r="A33" s="28"/>
      <c r="B33" s="28"/>
      <c r="C33" s="58" t="s">
        <v>13</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14</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15</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16</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C41" s="59" t="s">
        <v>17</v>
      </c>
      <c r="D41" s="54"/>
      <c r="E41" s="6"/>
      <c r="F41" s="19"/>
      <c r="G41" s="24"/>
      <c r="H41" s="24"/>
      <c r="I41" s="31"/>
      <c r="J41" s="31"/>
      <c r="K41" s="35"/>
    </row>
    <row r="42" spans="1:11" x14ac:dyDescent="0.3">
      <c r="B42" s="8" t="s">
        <v>3655</v>
      </c>
      <c r="C42" s="57" t="s">
        <v>3656</v>
      </c>
      <c r="D42" s="54" t="s">
        <v>3657</v>
      </c>
      <c r="E42" s="6" t="s">
        <v>186</v>
      </c>
      <c r="F42" s="19">
        <v>4551500</v>
      </c>
      <c r="G42" s="24">
        <v>4171.09</v>
      </c>
      <c r="H42" s="24">
        <v>16.03</v>
      </c>
      <c r="I42" s="31">
        <v>5.8140482999999996</v>
      </c>
      <c r="J42" s="31"/>
      <c r="K42" s="35"/>
    </row>
    <row r="43" spans="1:11" x14ac:dyDescent="0.3">
      <c r="B43" s="8" t="s">
        <v>3635</v>
      </c>
      <c r="C43" s="57" t="s">
        <v>3636</v>
      </c>
      <c r="D43" s="54" t="s">
        <v>3637</v>
      </c>
      <c r="E43" s="6" t="s">
        <v>186</v>
      </c>
      <c r="F43" s="19">
        <v>2500000</v>
      </c>
      <c r="G43" s="24">
        <v>2291.7800000000002</v>
      </c>
      <c r="H43" s="24">
        <v>8.81</v>
      </c>
      <c r="I43" s="31">
        <v>5.8137911999999998</v>
      </c>
      <c r="J43" s="31"/>
      <c r="K43" s="35"/>
    </row>
    <row r="44" spans="1:11" x14ac:dyDescent="0.3">
      <c r="B44" s="8" t="s">
        <v>3520</v>
      </c>
      <c r="C44" s="57" t="s">
        <v>3521</v>
      </c>
      <c r="D44" s="54" t="s">
        <v>3522</v>
      </c>
      <c r="E44" s="6" t="s">
        <v>186</v>
      </c>
      <c r="F44" s="19">
        <v>720000</v>
      </c>
      <c r="G44" s="24">
        <v>669.1</v>
      </c>
      <c r="H44" s="24">
        <v>2.57</v>
      </c>
      <c r="I44" s="31">
        <v>5.8015549999999996</v>
      </c>
      <c r="J44" s="31"/>
      <c r="K44" s="35"/>
    </row>
    <row r="45" spans="1:11" x14ac:dyDescent="0.3">
      <c r="B45" s="8" t="s">
        <v>3658</v>
      </c>
      <c r="C45" s="57" t="s">
        <v>3659</v>
      </c>
      <c r="D45" s="54" t="s">
        <v>3660</v>
      </c>
      <c r="E45" s="6" t="s">
        <v>186</v>
      </c>
      <c r="F45" s="19">
        <v>625000</v>
      </c>
      <c r="G45" s="24">
        <v>572.58000000000004</v>
      </c>
      <c r="H45" s="24">
        <v>2.2000000000000002</v>
      </c>
      <c r="I45" s="31">
        <v>5.8143567999999997</v>
      </c>
      <c r="J45" s="31"/>
      <c r="K45" s="35"/>
    </row>
    <row r="46" spans="1:11" x14ac:dyDescent="0.3">
      <c r="B46" s="8" t="s">
        <v>3638</v>
      </c>
      <c r="C46" s="57" t="s">
        <v>3639</v>
      </c>
      <c r="D46" s="54" t="s">
        <v>3640</v>
      </c>
      <c r="E46" s="6" t="s">
        <v>186</v>
      </c>
      <c r="F46" s="19">
        <v>600000</v>
      </c>
      <c r="G46" s="24">
        <v>550.29</v>
      </c>
      <c r="H46" s="24">
        <v>2.11</v>
      </c>
      <c r="I46" s="31">
        <v>5.8133284999999999</v>
      </c>
      <c r="J46" s="31"/>
      <c r="K46" s="35"/>
    </row>
    <row r="47" spans="1:11" x14ac:dyDescent="0.3">
      <c r="B47" s="8" t="s">
        <v>3641</v>
      </c>
      <c r="C47" s="57" t="s">
        <v>3642</v>
      </c>
      <c r="D47" s="54" t="s">
        <v>3643</v>
      </c>
      <c r="E47" s="6" t="s">
        <v>186</v>
      </c>
      <c r="F47" s="19">
        <v>407100</v>
      </c>
      <c r="G47" s="24">
        <v>374.02</v>
      </c>
      <c r="H47" s="24">
        <v>1.44</v>
      </c>
      <c r="I47" s="31">
        <v>5.8117859999999997</v>
      </c>
      <c r="J47" s="31"/>
      <c r="K47" s="35"/>
    </row>
    <row r="48" spans="1:11" x14ac:dyDescent="0.3">
      <c r="B48" s="8" t="s">
        <v>3315</v>
      </c>
      <c r="C48" s="57" t="s">
        <v>3316</v>
      </c>
      <c r="D48" s="54" t="s">
        <v>3317</v>
      </c>
      <c r="E48" s="6" t="s">
        <v>186</v>
      </c>
      <c r="F48" s="19">
        <v>361800</v>
      </c>
      <c r="G48" s="24">
        <v>346.35</v>
      </c>
      <c r="H48" s="24">
        <v>1.33</v>
      </c>
      <c r="I48" s="31">
        <v>5.7494237999999998</v>
      </c>
      <c r="J48" s="31"/>
      <c r="K48" s="35"/>
    </row>
    <row r="49" spans="1:11" x14ac:dyDescent="0.3">
      <c r="B49" s="8" t="s">
        <v>3555</v>
      </c>
      <c r="C49" s="57" t="s">
        <v>3556</v>
      </c>
      <c r="D49" s="54" t="s">
        <v>3557</v>
      </c>
      <c r="E49" s="6" t="s">
        <v>186</v>
      </c>
      <c r="F49" s="19">
        <v>277000</v>
      </c>
      <c r="G49" s="24">
        <v>257.7</v>
      </c>
      <c r="H49" s="24">
        <v>0.99</v>
      </c>
      <c r="I49" s="31">
        <v>5.8005782000000004</v>
      </c>
      <c r="J49" s="31"/>
      <c r="K49" s="35"/>
    </row>
    <row r="50" spans="1:11" x14ac:dyDescent="0.3">
      <c r="B50" s="8" t="s">
        <v>3552</v>
      </c>
      <c r="C50" s="57" t="s">
        <v>3553</v>
      </c>
      <c r="D50" s="54" t="s">
        <v>3554</v>
      </c>
      <c r="E50" s="6" t="s">
        <v>186</v>
      </c>
      <c r="F50" s="19">
        <v>100000</v>
      </c>
      <c r="G50" s="24">
        <v>92.99</v>
      </c>
      <c r="H50" s="24">
        <v>0.36</v>
      </c>
      <c r="I50" s="31">
        <v>5.8009893999999997</v>
      </c>
      <c r="J50" s="31"/>
      <c r="K50" s="35"/>
    </row>
    <row r="51" spans="1:11" x14ac:dyDescent="0.3">
      <c r="B51" s="8" t="s">
        <v>3592</v>
      </c>
      <c r="C51" s="57" t="s">
        <v>3593</v>
      </c>
      <c r="D51" s="54" t="s">
        <v>3594</v>
      </c>
      <c r="E51" s="6" t="s">
        <v>186</v>
      </c>
      <c r="F51" s="19">
        <v>100000</v>
      </c>
      <c r="G51" s="24">
        <v>92.45</v>
      </c>
      <c r="H51" s="24">
        <v>0.36</v>
      </c>
      <c r="I51" s="31">
        <v>5.8062334</v>
      </c>
      <c r="J51" s="31"/>
      <c r="K51" s="35"/>
    </row>
    <row r="52" spans="1:11" x14ac:dyDescent="0.3">
      <c r="B52" s="8" t="s">
        <v>1129</v>
      </c>
      <c r="C52" s="57" t="s">
        <v>1130</v>
      </c>
      <c r="D52" s="54" t="s">
        <v>1131</v>
      </c>
      <c r="E52" s="6" t="s">
        <v>186</v>
      </c>
      <c r="F52" s="19">
        <v>100000</v>
      </c>
      <c r="G52" s="24">
        <v>91.66</v>
      </c>
      <c r="H52" s="24">
        <v>0.35</v>
      </c>
      <c r="I52" s="31">
        <v>5.8138940000000003</v>
      </c>
      <c r="J52" s="31"/>
      <c r="K52" s="35"/>
    </row>
    <row r="53" spans="1:11" x14ac:dyDescent="0.3">
      <c r="C53" s="58" t="s">
        <v>175</v>
      </c>
      <c r="D53" s="54"/>
      <c r="E53" s="6"/>
      <c r="F53" s="19"/>
      <c r="G53" s="25">
        <v>9510.01</v>
      </c>
      <c r="H53" s="25">
        <v>36.549999999999997</v>
      </c>
      <c r="I53" s="31"/>
      <c r="J53" s="31"/>
      <c r="K53" s="35"/>
    </row>
    <row r="54" spans="1:11" x14ac:dyDescent="0.3">
      <c r="C54" s="57"/>
      <c r="D54" s="54"/>
      <c r="E54" s="6"/>
      <c r="F54" s="19"/>
      <c r="G54" s="24"/>
      <c r="H54" s="24"/>
      <c r="I54" s="31"/>
      <c r="J54" s="31"/>
      <c r="K54" s="35"/>
    </row>
    <row r="55" spans="1:11" x14ac:dyDescent="0.3">
      <c r="A55" s="10"/>
      <c r="B55" s="28"/>
      <c r="C55" s="58" t="s">
        <v>18</v>
      </c>
      <c r="D55" s="54"/>
      <c r="E55" s="6"/>
      <c r="F55" s="19"/>
      <c r="G55" s="24"/>
      <c r="H55" s="24"/>
      <c r="I55" s="31"/>
      <c r="J55" s="31"/>
      <c r="K55" s="35"/>
    </row>
    <row r="56" spans="1:11" x14ac:dyDescent="0.3">
      <c r="A56" s="28"/>
      <c r="B56" s="28"/>
      <c r="C56" s="58" t="s">
        <v>19</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20</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21</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22</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23</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C66" s="59" t="s">
        <v>24</v>
      </c>
      <c r="D66" s="54"/>
      <c r="E66" s="6"/>
      <c r="F66" s="19"/>
      <c r="G66" s="24"/>
      <c r="H66" s="24"/>
      <c r="I66" s="31"/>
      <c r="J66" s="31"/>
      <c r="K66" s="35"/>
    </row>
    <row r="67" spans="1:54" x14ac:dyDescent="0.3">
      <c r="B67" s="8" t="s">
        <v>187</v>
      </c>
      <c r="C67" s="57" t="s">
        <v>188</v>
      </c>
      <c r="D67" s="54"/>
      <c r="E67" s="6"/>
      <c r="F67" s="19"/>
      <c r="G67" s="24">
        <v>1106.4000000000001</v>
      </c>
      <c r="H67" s="24">
        <v>4.25</v>
      </c>
      <c r="I67" s="31"/>
      <c r="J67" s="31"/>
      <c r="K67" s="35"/>
    </row>
    <row r="68" spans="1:54" x14ac:dyDescent="0.3">
      <c r="C68" s="58" t="s">
        <v>175</v>
      </c>
      <c r="D68" s="54"/>
      <c r="E68" s="6"/>
      <c r="F68" s="19"/>
      <c r="G68" s="25">
        <v>1106.4000000000001</v>
      </c>
      <c r="H68" s="25">
        <v>4.25</v>
      </c>
      <c r="I68" s="31"/>
      <c r="J68" s="31"/>
      <c r="K68" s="35"/>
    </row>
    <row r="69" spans="1:54" x14ac:dyDescent="0.3">
      <c r="C69" s="57"/>
      <c r="D69" s="54"/>
      <c r="E69" s="6"/>
      <c r="F69" s="19"/>
      <c r="G69" s="24"/>
      <c r="H69" s="24"/>
      <c r="I69" s="31"/>
      <c r="J69" s="31"/>
      <c r="K69" s="35"/>
    </row>
    <row r="70" spans="1:54" x14ac:dyDescent="0.3">
      <c r="A70" s="10"/>
      <c r="B70" s="28"/>
      <c r="C70" s="58" t="s">
        <v>25</v>
      </c>
      <c r="D70" s="54"/>
      <c r="E70" s="6"/>
      <c r="F70" s="19"/>
      <c r="G70" s="24"/>
      <c r="H70" s="24"/>
      <c r="I70" s="31"/>
      <c r="J70" s="31"/>
      <c r="K70" s="35"/>
    </row>
    <row r="71" spans="1:54" s="2" customFormat="1" ht="13.8" x14ac:dyDescent="0.3">
      <c r="A71" s="28"/>
      <c r="B71" s="28"/>
      <c r="C71" s="57" t="s">
        <v>5128</v>
      </c>
      <c r="D71" s="54"/>
      <c r="E71" s="6"/>
      <c r="F71" s="19"/>
      <c r="G71" s="24" t="s">
        <v>2</v>
      </c>
      <c r="H71" s="24" t="s">
        <v>2</v>
      </c>
      <c r="I71" s="31"/>
      <c r="J71" s="31"/>
      <c r="K71" s="35"/>
      <c r="L71" s="3"/>
      <c r="AI71" s="3"/>
      <c r="AV71" s="3"/>
      <c r="AX71" s="3"/>
      <c r="BB71" s="3"/>
    </row>
    <row r="72" spans="1:54" x14ac:dyDescent="0.3">
      <c r="B72" s="8"/>
      <c r="C72" s="57" t="s">
        <v>189</v>
      </c>
      <c r="D72" s="54"/>
      <c r="E72" s="6"/>
      <c r="F72" s="19"/>
      <c r="G72" s="24">
        <v>108.1</v>
      </c>
      <c r="H72" s="24">
        <v>0.39</v>
      </c>
      <c r="I72" s="31"/>
      <c r="J72" s="31"/>
      <c r="K72" s="35"/>
    </row>
    <row r="73" spans="1:54" x14ac:dyDescent="0.3">
      <c r="C73" s="58" t="s">
        <v>175</v>
      </c>
      <c r="D73" s="54"/>
      <c r="E73" s="6"/>
      <c r="F73" s="19"/>
      <c r="G73" s="25">
        <v>108.1</v>
      </c>
      <c r="H73" s="25">
        <v>0.39</v>
      </c>
      <c r="I73" s="31"/>
      <c r="J73" s="31"/>
      <c r="K73" s="35"/>
    </row>
    <row r="74" spans="1:54" x14ac:dyDescent="0.3">
      <c r="C74" s="57"/>
      <c r="D74" s="54"/>
      <c r="E74" s="6"/>
      <c r="F74" s="19"/>
      <c r="G74" s="24"/>
      <c r="H74" s="24"/>
      <c r="I74" s="31"/>
      <c r="J74" s="31"/>
      <c r="K74" s="35"/>
    </row>
    <row r="75" spans="1:54" x14ac:dyDescent="0.3">
      <c r="C75" s="60" t="s">
        <v>190</v>
      </c>
      <c r="D75" s="55"/>
      <c r="E75" s="5"/>
      <c r="F75" s="20"/>
      <c r="G75" s="26">
        <v>26027.98</v>
      </c>
      <c r="H75" s="26">
        <v>100</v>
      </c>
      <c r="I75" s="32"/>
      <c r="J75" s="32"/>
      <c r="K75" s="36"/>
    </row>
    <row r="78" spans="1:54" x14ac:dyDescent="0.3">
      <c r="C78" s="1" t="s">
        <v>191</v>
      </c>
    </row>
    <row r="79" spans="1:54" x14ac:dyDescent="0.3">
      <c r="C79" s="37" t="s">
        <v>192</v>
      </c>
      <c r="D79" s="37"/>
      <c r="E79" s="37"/>
      <c r="F79" s="37"/>
      <c r="G79" s="37"/>
      <c r="H79" s="37"/>
      <c r="I79" s="37"/>
      <c r="J79" s="37"/>
      <c r="K79" s="37"/>
    </row>
    <row r="80" spans="1:54" x14ac:dyDescent="0.3">
      <c r="C80" s="2" t="s">
        <v>193</v>
      </c>
    </row>
    <row r="81" spans="3:11" x14ac:dyDescent="0.3">
      <c r="C81" s="2" t="s">
        <v>194</v>
      </c>
    </row>
    <row r="82" spans="3:11" ht="30" customHeight="1" x14ac:dyDescent="0.3">
      <c r="C82" s="82" t="s">
        <v>195</v>
      </c>
      <c r="D82" s="83"/>
      <c r="E82" s="83"/>
      <c r="F82" s="83"/>
      <c r="G82" s="83"/>
      <c r="H82" s="83"/>
      <c r="I82" s="83"/>
      <c r="J82" s="83"/>
      <c r="K82" s="83"/>
    </row>
    <row r="83" spans="3:11" x14ac:dyDescent="0.3">
      <c r="C83" s="2" t="s">
        <v>196</v>
      </c>
    </row>
    <row r="85" spans="3:11" x14ac:dyDescent="0.3">
      <c r="C85" s="1" t="s">
        <v>5237</v>
      </c>
      <c r="E85" s="80" t="s">
        <v>5238</v>
      </c>
    </row>
    <row r="86" spans="3:11" x14ac:dyDescent="0.3">
      <c r="E86" s="2" t="s">
        <v>5244</v>
      </c>
    </row>
  </sheetData>
  <mergeCells count="1">
    <mergeCell ref="C82:K82"/>
  </mergeCells>
  <hyperlinks>
    <hyperlink ref="J2" location="'Index'!A1" display="'Index'!A1" xr:uid="{3F371745-A630-44FD-9C15-F6114F36627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7BB8-3F6B-41F6-8BC0-0CFD9D088549}">
  <sheetPr codeName="Sheet1"/>
  <dimension ref="A1:IV84"/>
  <sheetViews>
    <sheetView showGridLines="0" zoomScale="90" zoomScaleNormal="90" workbookViewId="0">
      <pane ySplit="6" topLeftCell="A7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3661</v>
      </c>
      <c r="J2" s="38" t="s">
        <v>4884</v>
      </c>
    </row>
    <row r="3" spans="1:54" ht="16.2" x14ac:dyDescent="0.35">
      <c r="C3" s="1" t="s">
        <v>28</v>
      </c>
      <c r="D3" s="21" t="s">
        <v>3662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3663</v>
      </c>
      <c r="C26" s="57" t="s">
        <v>3664</v>
      </c>
      <c r="D26" s="54" t="s">
        <v>3665</v>
      </c>
      <c r="E26" s="6" t="s">
        <v>186</v>
      </c>
      <c r="F26" s="19">
        <v>5000000</v>
      </c>
      <c r="G26" s="24">
        <v>5091.53</v>
      </c>
      <c r="H26" s="24">
        <v>20.02</v>
      </c>
      <c r="I26" s="31">
        <v>6.0340752999999996</v>
      </c>
      <c r="J26" s="31"/>
      <c r="K26" s="35"/>
    </row>
    <row r="27" spans="1:11" x14ac:dyDescent="0.3">
      <c r="B27" s="8" t="s">
        <v>3666</v>
      </c>
      <c r="C27" s="57" t="s">
        <v>3667</v>
      </c>
      <c r="D27" s="54" t="s">
        <v>3668</v>
      </c>
      <c r="E27" s="6" t="s">
        <v>186</v>
      </c>
      <c r="F27" s="19">
        <v>4000000</v>
      </c>
      <c r="G27" s="24">
        <v>4072.62</v>
      </c>
      <c r="H27" s="24">
        <v>16.02</v>
      </c>
      <c r="I27" s="31">
        <v>6.0340752999999996</v>
      </c>
      <c r="J27" s="31"/>
      <c r="K27" s="35"/>
    </row>
    <row r="28" spans="1:11" x14ac:dyDescent="0.3">
      <c r="B28" s="8" t="s">
        <v>3669</v>
      </c>
      <c r="C28" s="57" t="s">
        <v>3670</v>
      </c>
      <c r="D28" s="54" t="s">
        <v>3671</v>
      </c>
      <c r="E28" s="6" t="s">
        <v>186</v>
      </c>
      <c r="F28" s="19">
        <v>4000000</v>
      </c>
      <c r="G28" s="24">
        <v>4072.01</v>
      </c>
      <c r="H28" s="24">
        <v>16.010000000000002</v>
      </c>
      <c r="I28" s="31">
        <v>6.0340752999999996</v>
      </c>
      <c r="J28" s="31"/>
      <c r="K28" s="35"/>
    </row>
    <row r="29" spans="1:11" x14ac:dyDescent="0.3">
      <c r="B29" s="8" t="s">
        <v>3672</v>
      </c>
      <c r="C29" s="57" t="s">
        <v>3673</v>
      </c>
      <c r="D29" s="54" t="s">
        <v>3674</v>
      </c>
      <c r="E29" s="6" t="s">
        <v>186</v>
      </c>
      <c r="F29" s="19">
        <v>2500000</v>
      </c>
      <c r="G29" s="24">
        <v>2545.37</v>
      </c>
      <c r="H29" s="24">
        <v>10.01</v>
      </c>
      <c r="I29" s="31">
        <v>6.0549302999999997</v>
      </c>
      <c r="J29" s="31"/>
      <c r="K29" s="35"/>
    </row>
    <row r="30" spans="1:11" x14ac:dyDescent="0.3">
      <c r="B30" s="8" t="s">
        <v>3675</v>
      </c>
      <c r="C30" s="57" t="s">
        <v>3676</v>
      </c>
      <c r="D30" s="54" t="s">
        <v>3677</v>
      </c>
      <c r="E30" s="6" t="s">
        <v>186</v>
      </c>
      <c r="F30" s="19">
        <v>2500000</v>
      </c>
      <c r="G30" s="24">
        <v>2543.9</v>
      </c>
      <c r="H30" s="24">
        <v>10</v>
      </c>
      <c r="I30" s="31">
        <v>6.0738804999999996</v>
      </c>
      <c r="J30" s="31"/>
      <c r="K30" s="35"/>
    </row>
    <row r="31" spans="1:11" x14ac:dyDescent="0.3">
      <c r="B31" s="8" t="s">
        <v>3678</v>
      </c>
      <c r="C31" s="57" t="s">
        <v>3679</v>
      </c>
      <c r="D31" s="54" t="s">
        <v>3680</v>
      </c>
      <c r="E31" s="6" t="s">
        <v>186</v>
      </c>
      <c r="F31" s="19">
        <v>221100</v>
      </c>
      <c r="G31" s="24">
        <v>225.03</v>
      </c>
      <c r="H31" s="24">
        <v>0.89</v>
      </c>
      <c r="I31" s="31">
        <v>6.0598229000000003</v>
      </c>
      <c r="J31" s="31"/>
      <c r="K31" s="35"/>
    </row>
    <row r="32" spans="1:11" x14ac:dyDescent="0.3">
      <c r="C32" s="58" t="s">
        <v>175</v>
      </c>
      <c r="D32" s="54"/>
      <c r="E32" s="6"/>
      <c r="F32" s="19"/>
      <c r="G32" s="25">
        <v>18550.46</v>
      </c>
      <c r="H32" s="25">
        <v>72.95</v>
      </c>
      <c r="I32" s="31"/>
      <c r="J32" s="31"/>
      <c r="K32" s="35"/>
    </row>
    <row r="33" spans="1:11" x14ac:dyDescent="0.3">
      <c r="C33" s="57"/>
      <c r="D33" s="54"/>
      <c r="E33" s="6"/>
      <c r="F33" s="19"/>
      <c r="G33" s="24"/>
      <c r="H33" s="24"/>
      <c r="I33" s="31"/>
      <c r="J33" s="31"/>
      <c r="K33" s="35"/>
    </row>
    <row r="34" spans="1:11" x14ac:dyDescent="0.3">
      <c r="A34" s="10"/>
      <c r="B34" s="28"/>
      <c r="C34" s="58" t="s">
        <v>11</v>
      </c>
      <c r="D34" s="54"/>
      <c r="E34" s="6"/>
      <c r="F34" s="19"/>
      <c r="G34" s="24"/>
      <c r="H34" s="24"/>
      <c r="I34" s="31"/>
      <c r="J34" s="31"/>
      <c r="K34" s="35"/>
    </row>
    <row r="35" spans="1:11" x14ac:dyDescent="0.3">
      <c r="A35" s="28"/>
      <c r="B35" s="28"/>
      <c r="C35" s="58" t="s">
        <v>13</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A37" s="28"/>
      <c r="B37" s="28"/>
      <c r="C37" s="58" t="s">
        <v>14</v>
      </c>
      <c r="D37" s="54"/>
      <c r="E37" s="6"/>
      <c r="F37" s="19"/>
      <c r="G37" s="24" t="s">
        <v>2</v>
      </c>
      <c r="H37" s="24" t="s">
        <v>2</v>
      </c>
      <c r="I37" s="31"/>
      <c r="J37" s="31"/>
      <c r="K37" s="35"/>
    </row>
    <row r="38" spans="1:11" x14ac:dyDescent="0.3">
      <c r="A38" s="28"/>
      <c r="B38" s="28"/>
      <c r="C38" s="58"/>
      <c r="D38" s="54"/>
      <c r="E38" s="6"/>
      <c r="F38" s="19"/>
      <c r="G38" s="24"/>
      <c r="H38" s="24"/>
      <c r="I38" s="31"/>
      <c r="J38" s="31"/>
      <c r="K38" s="35"/>
    </row>
    <row r="39" spans="1:11" x14ac:dyDescent="0.3">
      <c r="A39" s="28"/>
      <c r="B39" s="28"/>
      <c r="C39" s="58" t="s">
        <v>15</v>
      </c>
      <c r="D39" s="54"/>
      <c r="E39" s="6"/>
      <c r="F39" s="19"/>
      <c r="G39" s="24" t="s">
        <v>2</v>
      </c>
      <c r="H39" s="24" t="s">
        <v>2</v>
      </c>
      <c r="I39" s="31"/>
      <c r="J39" s="31"/>
      <c r="K39" s="35"/>
    </row>
    <row r="40" spans="1:11" x14ac:dyDescent="0.3">
      <c r="A40" s="28"/>
      <c r="B40" s="28"/>
      <c r="C40" s="58"/>
      <c r="D40" s="54"/>
      <c r="E40" s="6"/>
      <c r="F40" s="19"/>
      <c r="G40" s="24"/>
      <c r="H40" s="24"/>
      <c r="I40" s="31"/>
      <c r="J40" s="31"/>
      <c r="K40" s="35"/>
    </row>
    <row r="41" spans="1:11" x14ac:dyDescent="0.3">
      <c r="A41" s="28"/>
      <c r="B41" s="28"/>
      <c r="C41" s="58" t="s">
        <v>16</v>
      </c>
      <c r="D41" s="54"/>
      <c r="E41" s="6"/>
      <c r="F41" s="19"/>
      <c r="G41" s="24" t="s">
        <v>2</v>
      </c>
      <c r="H41" s="24" t="s">
        <v>2</v>
      </c>
      <c r="I41" s="31"/>
      <c r="J41" s="31"/>
      <c r="K41" s="35"/>
    </row>
    <row r="42" spans="1:11" x14ac:dyDescent="0.3">
      <c r="A42" s="28"/>
      <c r="B42" s="28"/>
      <c r="C42" s="58"/>
      <c r="D42" s="54"/>
      <c r="E42" s="6"/>
      <c r="F42" s="19"/>
      <c r="G42" s="24"/>
      <c r="H42" s="24"/>
      <c r="I42" s="31"/>
      <c r="J42" s="31"/>
      <c r="K42" s="35"/>
    </row>
    <row r="43" spans="1:11" x14ac:dyDescent="0.3">
      <c r="C43" s="59" t="s">
        <v>17</v>
      </c>
      <c r="D43" s="54"/>
      <c r="E43" s="6"/>
      <c r="F43" s="19"/>
      <c r="G43" s="24"/>
      <c r="H43" s="24"/>
      <c r="I43" s="31"/>
      <c r="J43" s="31"/>
      <c r="K43" s="35"/>
    </row>
    <row r="44" spans="1:11" x14ac:dyDescent="0.3">
      <c r="B44" s="8" t="s">
        <v>1129</v>
      </c>
      <c r="C44" s="57" t="s">
        <v>1130</v>
      </c>
      <c r="D44" s="54" t="s">
        <v>1131</v>
      </c>
      <c r="E44" s="6" t="s">
        <v>186</v>
      </c>
      <c r="F44" s="19">
        <v>1503200</v>
      </c>
      <c r="G44" s="24">
        <v>1377.78</v>
      </c>
      <c r="H44" s="24">
        <v>5.42</v>
      </c>
      <c r="I44" s="31">
        <v>5.8138940000000003</v>
      </c>
      <c r="J44" s="31"/>
      <c r="K44" s="35"/>
    </row>
    <row r="45" spans="1:11" x14ac:dyDescent="0.3">
      <c r="B45" s="8" t="s">
        <v>3638</v>
      </c>
      <c r="C45" s="57" t="s">
        <v>3639</v>
      </c>
      <c r="D45" s="54" t="s">
        <v>3640</v>
      </c>
      <c r="E45" s="6" t="s">
        <v>186</v>
      </c>
      <c r="F45" s="19">
        <v>1232500</v>
      </c>
      <c r="G45" s="24">
        <v>1130.3900000000001</v>
      </c>
      <c r="H45" s="24">
        <v>4.45</v>
      </c>
      <c r="I45" s="31">
        <v>5.8133284999999999</v>
      </c>
      <c r="J45" s="31"/>
      <c r="K45" s="35"/>
    </row>
    <row r="46" spans="1:11" x14ac:dyDescent="0.3">
      <c r="B46" s="8" t="s">
        <v>3635</v>
      </c>
      <c r="C46" s="57" t="s">
        <v>3636</v>
      </c>
      <c r="D46" s="54" t="s">
        <v>3637</v>
      </c>
      <c r="E46" s="6" t="s">
        <v>186</v>
      </c>
      <c r="F46" s="19">
        <v>1148500</v>
      </c>
      <c r="G46" s="24">
        <v>1052.8399999999999</v>
      </c>
      <c r="H46" s="24">
        <v>4.1399999999999997</v>
      </c>
      <c r="I46" s="31">
        <v>5.8137911999999998</v>
      </c>
      <c r="J46" s="31"/>
      <c r="K46" s="35"/>
    </row>
    <row r="47" spans="1:11" x14ac:dyDescent="0.3">
      <c r="B47" s="8" t="s">
        <v>3592</v>
      </c>
      <c r="C47" s="57" t="s">
        <v>3593</v>
      </c>
      <c r="D47" s="54" t="s">
        <v>3594</v>
      </c>
      <c r="E47" s="6" t="s">
        <v>186</v>
      </c>
      <c r="F47" s="19">
        <v>750000</v>
      </c>
      <c r="G47" s="24">
        <v>693.35</v>
      </c>
      <c r="H47" s="24">
        <v>2.73</v>
      </c>
      <c r="I47" s="31">
        <v>5.8062334</v>
      </c>
      <c r="J47" s="31"/>
      <c r="K47" s="35"/>
    </row>
    <row r="48" spans="1:11" x14ac:dyDescent="0.3">
      <c r="B48" s="8" t="s">
        <v>3655</v>
      </c>
      <c r="C48" s="57" t="s">
        <v>3656</v>
      </c>
      <c r="D48" s="54" t="s">
        <v>3657</v>
      </c>
      <c r="E48" s="6" t="s">
        <v>186</v>
      </c>
      <c r="F48" s="19">
        <v>725000</v>
      </c>
      <c r="G48" s="24">
        <v>664.4</v>
      </c>
      <c r="H48" s="24">
        <v>2.61</v>
      </c>
      <c r="I48" s="31">
        <v>5.8140482999999996</v>
      </c>
      <c r="J48" s="31"/>
      <c r="K48" s="35"/>
    </row>
    <row r="49" spans="1:11" x14ac:dyDescent="0.3">
      <c r="B49" s="8" t="s">
        <v>3641</v>
      </c>
      <c r="C49" s="57" t="s">
        <v>3642</v>
      </c>
      <c r="D49" s="54" t="s">
        <v>3643</v>
      </c>
      <c r="E49" s="6" t="s">
        <v>186</v>
      </c>
      <c r="F49" s="19">
        <v>500000</v>
      </c>
      <c r="G49" s="24">
        <v>459.38</v>
      </c>
      <c r="H49" s="24">
        <v>1.81</v>
      </c>
      <c r="I49" s="31">
        <v>5.8117859999999997</v>
      </c>
      <c r="J49" s="31"/>
      <c r="K49" s="35"/>
    </row>
    <row r="50" spans="1:11" x14ac:dyDescent="0.3">
      <c r="B50" s="8" t="s">
        <v>3658</v>
      </c>
      <c r="C50" s="57" t="s">
        <v>3659</v>
      </c>
      <c r="D50" s="54" t="s">
        <v>3660</v>
      </c>
      <c r="E50" s="6" t="s">
        <v>186</v>
      </c>
      <c r="F50" s="19">
        <v>333000</v>
      </c>
      <c r="G50" s="24">
        <v>305.07</v>
      </c>
      <c r="H50" s="24">
        <v>1.2</v>
      </c>
      <c r="I50" s="31">
        <v>5.8143567999999997</v>
      </c>
      <c r="J50" s="31"/>
      <c r="K50" s="35"/>
    </row>
    <row r="51" spans="1:11" x14ac:dyDescent="0.3">
      <c r="C51" s="58" t="s">
        <v>175</v>
      </c>
      <c r="D51" s="54"/>
      <c r="E51" s="6"/>
      <c r="F51" s="19"/>
      <c r="G51" s="25">
        <v>5683.21</v>
      </c>
      <c r="H51" s="25">
        <v>22.36</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187</v>
      </c>
      <c r="C65" s="57" t="s">
        <v>188</v>
      </c>
      <c r="D65" s="54"/>
      <c r="E65" s="6"/>
      <c r="F65" s="19"/>
      <c r="G65" s="24">
        <v>686.15</v>
      </c>
      <c r="H65" s="24">
        <v>2.7</v>
      </c>
      <c r="I65" s="31"/>
      <c r="J65" s="31"/>
      <c r="K65" s="35"/>
    </row>
    <row r="66" spans="1:54" x14ac:dyDescent="0.3">
      <c r="C66" s="58" t="s">
        <v>175</v>
      </c>
      <c r="D66" s="54"/>
      <c r="E66" s="6"/>
      <c r="F66" s="19"/>
      <c r="G66" s="25">
        <v>686.15</v>
      </c>
      <c r="H66" s="25">
        <v>2.7</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5128</v>
      </c>
      <c r="D69" s="54"/>
      <c r="E69" s="6"/>
      <c r="F69" s="19"/>
      <c r="G69" s="24" t="s">
        <v>2</v>
      </c>
      <c r="H69" s="24" t="s">
        <v>2</v>
      </c>
      <c r="I69" s="31"/>
      <c r="J69" s="31"/>
      <c r="K69" s="35"/>
      <c r="L69" s="3"/>
      <c r="AI69" s="3"/>
      <c r="AV69" s="3"/>
      <c r="AX69" s="3"/>
      <c r="BB69" s="3"/>
    </row>
    <row r="70" spans="1:54" x14ac:dyDescent="0.3">
      <c r="B70" s="8"/>
      <c r="C70" s="57" t="s">
        <v>189</v>
      </c>
      <c r="D70" s="54"/>
      <c r="E70" s="6"/>
      <c r="F70" s="19"/>
      <c r="G70" s="24">
        <v>506.62</v>
      </c>
      <c r="H70" s="24">
        <v>1.99</v>
      </c>
      <c r="I70" s="31"/>
      <c r="J70" s="31"/>
      <c r="K70" s="35"/>
    </row>
    <row r="71" spans="1:54" x14ac:dyDescent="0.3">
      <c r="C71" s="58" t="s">
        <v>175</v>
      </c>
      <c r="D71" s="54"/>
      <c r="E71" s="6"/>
      <c r="F71" s="19"/>
      <c r="G71" s="25">
        <v>506.62</v>
      </c>
      <c r="H71" s="25">
        <v>1.99</v>
      </c>
      <c r="I71" s="31"/>
      <c r="J71" s="31"/>
      <c r="K71" s="35"/>
    </row>
    <row r="72" spans="1:54" x14ac:dyDescent="0.3">
      <c r="C72" s="57"/>
      <c r="D72" s="54"/>
      <c r="E72" s="6"/>
      <c r="F72" s="19"/>
      <c r="G72" s="24"/>
      <c r="H72" s="24"/>
      <c r="I72" s="31"/>
      <c r="J72" s="31"/>
      <c r="K72" s="35"/>
    </row>
    <row r="73" spans="1:54" x14ac:dyDescent="0.3">
      <c r="C73" s="60" t="s">
        <v>190</v>
      </c>
      <c r="D73" s="55"/>
      <c r="E73" s="5"/>
      <c r="F73" s="20"/>
      <c r="G73" s="26">
        <v>25426.44</v>
      </c>
      <c r="H73" s="26">
        <v>100</v>
      </c>
      <c r="I73" s="32"/>
      <c r="J73" s="32"/>
      <c r="K73" s="36"/>
    </row>
    <row r="76" spans="1:54" x14ac:dyDescent="0.3">
      <c r="C76" s="1" t="s">
        <v>191</v>
      </c>
    </row>
    <row r="77" spans="1:54" x14ac:dyDescent="0.3">
      <c r="C77" s="37" t="s">
        <v>192</v>
      </c>
      <c r="D77" s="37"/>
      <c r="E77" s="37"/>
      <c r="F77" s="37"/>
      <c r="G77" s="37"/>
      <c r="H77" s="37"/>
      <c r="I77" s="37"/>
      <c r="J77" s="37"/>
      <c r="K77" s="37"/>
    </row>
    <row r="78" spans="1:54" x14ac:dyDescent="0.3">
      <c r="C78" s="2" t="s">
        <v>193</v>
      </c>
    </row>
    <row r="79" spans="1:54" x14ac:dyDescent="0.3">
      <c r="C79" s="2" t="s">
        <v>194</v>
      </c>
    </row>
    <row r="80" spans="1:54" ht="30" customHeight="1" x14ac:dyDescent="0.3">
      <c r="C80" s="82" t="s">
        <v>195</v>
      </c>
      <c r="D80" s="83"/>
      <c r="E80" s="83"/>
      <c r="F80" s="83"/>
      <c r="G80" s="83"/>
      <c r="H80" s="83"/>
      <c r="I80" s="83"/>
      <c r="J80" s="83"/>
      <c r="K80" s="83"/>
    </row>
    <row r="81" spans="3:5" x14ac:dyDescent="0.3">
      <c r="C81" s="2" t="s">
        <v>196</v>
      </c>
    </row>
    <row r="83" spans="3:5" x14ac:dyDescent="0.3">
      <c r="C83" s="1" t="s">
        <v>5237</v>
      </c>
      <c r="E83" s="80" t="s">
        <v>5238</v>
      </c>
    </row>
    <row r="84" spans="3:5" x14ac:dyDescent="0.3">
      <c r="E84" s="2" t="s">
        <v>5244</v>
      </c>
    </row>
  </sheetData>
  <mergeCells count="1">
    <mergeCell ref="C80:K80"/>
  </mergeCells>
  <hyperlinks>
    <hyperlink ref="J2" location="'Index'!A1" display="'Index'!A1" xr:uid="{57E6A25B-57B1-4345-80F1-779DC6C00653}"/>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CE566-1DB2-4398-AC1A-3ADD17BE4FEC}">
  <sheetPr codeName="Sheet1"/>
  <dimension ref="A1:IV170"/>
  <sheetViews>
    <sheetView showGridLines="0" zoomScale="90" zoomScaleNormal="90" workbookViewId="0">
      <pane ySplit="6" topLeftCell="A16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3681</v>
      </c>
      <c r="J2" s="38" t="s">
        <v>4884</v>
      </c>
    </row>
    <row r="3" spans="1:54" ht="16.2" x14ac:dyDescent="0.35">
      <c r="C3" s="1" t="s">
        <v>28</v>
      </c>
      <c r="D3" s="21" t="s">
        <v>3682</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2:11" x14ac:dyDescent="0.3">
      <c r="C17" s="59" t="s">
        <v>6</v>
      </c>
      <c r="D17" s="54"/>
      <c r="E17" s="6"/>
      <c r="F17" s="19"/>
      <c r="G17" s="24"/>
      <c r="H17" s="24"/>
      <c r="I17" s="31"/>
      <c r="J17" s="31"/>
      <c r="K17" s="35"/>
    </row>
    <row r="18" spans="2:11" x14ac:dyDescent="0.3">
      <c r="B18" s="8" t="s">
        <v>3683</v>
      </c>
      <c r="C18" s="57" t="s">
        <v>633</v>
      </c>
      <c r="D18" s="54" t="s">
        <v>3684</v>
      </c>
      <c r="E18" s="6" t="s">
        <v>597</v>
      </c>
      <c r="F18" s="19">
        <v>64950</v>
      </c>
      <c r="G18" s="24">
        <v>65598.14</v>
      </c>
      <c r="H18" s="24">
        <v>7.35</v>
      </c>
      <c r="I18" s="31">
        <v>6.5549999999999997</v>
      </c>
      <c r="J18" s="31"/>
      <c r="K18" s="35" t="s">
        <v>598</v>
      </c>
    </row>
    <row r="19" spans="2:11" x14ac:dyDescent="0.3">
      <c r="B19" s="8" t="s">
        <v>3685</v>
      </c>
      <c r="C19" s="57" t="s">
        <v>686</v>
      </c>
      <c r="D19" s="54" t="s">
        <v>3686</v>
      </c>
      <c r="E19" s="6" t="s">
        <v>597</v>
      </c>
      <c r="F19" s="19">
        <v>59400</v>
      </c>
      <c r="G19" s="24">
        <v>59841.16</v>
      </c>
      <c r="H19" s="24">
        <v>6.71</v>
      </c>
      <c r="I19" s="31">
        <v>6.5045999999999999</v>
      </c>
      <c r="J19" s="31"/>
      <c r="K19" s="35" t="s">
        <v>598</v>
      </c>
    </row>
    <row r="20" spans="2:11" x14ac:dyDescent="0.3">
      <c r="B20" s="8" t="s">
        <v>3687</v>
      </c>
      <c r="C20" s="57" t="s">
        <v>2710</v>
      </c>
      <c r="D20" s="54" t="s">
        <v>3688</v>
      </c>
      <c r="E20" s="6" t="s">
        <v>597</v>
      </c>
      <c r="F20" s="19">
        <v>5000</v>
      </c>
      <c r="G20" s="24">
        <v>50413.25</v>
      </c>
      <c r="H20" s="24">
        <v>5.65</v>
      </c>
      <c r="I20" s="31">
        <v>6.4518000000000004</v>
      </c>
      <c r="J20" s="31"/>
      <c r="K20" s="35" t="s">
        <v>598</v>
      </c>
    </row>
    <row r="21" spans="2:11" x14ac:dyDescent="0.3">
      <c r="B21" s="8" t="s">
        <v>3689</v>
      </c>
      <c r="C21" s="57" t="s">
        <v>633</v>
      </c>
      <c r="D21" s="54" t="s">
        <v>3690</v>
      </c>
      <c r="E21" s="6" t="s">
        <v>597</v>
      </c>
      <c r="F21" s="19">
        <v>48500</v>
      </c>
      <c r="G21" s="24">
        <v>48990.19</v>
      </c>
      <c r="H21" s="24">
        <v>5.49</v>
      </c>
      <c r="I21" s="31">
        <v>6.55</v>
      </c>
      <c r="J21" s="31"/>
      <c r="K21" s="35"/>
    </row>
    <row r="22" spans="2:11" x14ac:dyDescent="0.3">
      <c r="B22" s="8" t="s">
        <v>2441</v>
      </c>
      <c r="C22" s="57" t="s">
        <v>657</v>
      </c>
      <c r="D22" s="54" t="s">
        <v>2442</v>
      </c>
      <c r="E22" s="6" t="s">
        <v>597</v>
      </c>
      <c r="F22" s="19">
        <v>3800</v>
      </c>
      <c r="G22" s="24">
        <v>38223.480000000003</v>
      </c>
      <c r="H22" s="24">
        <v>4.29</v>
      </c>
      <c r="I22" s="31">
        <v>6.55</v>
      </c>
      <c r="J22" s="31"/>
      <c r="K22" s="35"/>
    </row>
    <row r="23" spans="2:11" x14ac:dyDescent="0.3">
      <c r="B23" s="8" t="s">
        <v>2581</v>
      </c>
      <c r="C23" s="57" t="s">
        <v>657</v>
      </c>
      <c r="D23" s="54" t="s">
        <v>2582</v>
      </c>
      <c r="E23" s="6" t="s">
        <v>597</v>
      </c>
      <c r="F23" s="19">
        <v>3550</v>
      </c>
      <c r="G23" s="24">
        <v>35299.11</v>
      </c>
      <c r="H23" s="24">
        <v>3.96</v>
      </c>
      <c r="I23" s="31">
        <v>6.55</v>
      </c>
      <c r="J23" s="31"/>
      <c r="K23" s="35" t="s">
        <v>598</v>
      </c>
    </row>
    <row r="24" spans="2:11" x14ac:dyDescent="0.3">
      <c r="B24" s="8" t="s">
        <v>3691</v>
      </c>
      <c r="C24" s="57" t="s">
        <v>686</v>
      </c>
      <c r="D24" s="54" t="s">
        <v>3692</v>
      </c>
      <c r="E24" s="6" t="s">
        <v>597</v>
      </c>
      <c r="F24" s="19">
        <v>19500</v>
      </c>
      <c r="G24" s="24">
        <v>19661.13</v>
      </c>
      <c r="H24" s="24">
        <v>2.2000000000000002</v>
      </c>
      <c r="I24" s="31">
        <v>6.5045999999999999</v>
      </c>
      <c r="J24" s="31"/>
      <c r="K24" s="35" t="s">
        <v>598</v>
      </c>
    </row>
    <row r="25" spans="2:11" x14ac:dyDescent="0.3">
      <c r="B25" s="8" t="s">
        <v>3693</v>
      </c>
      <c r="C25" s="57" t="s">
        <v>657</v>
      </c>
      <c r="D25" s="54" t="s">
        <v>3694</v>
      </c>
      <c r="E25" s="6" t="s">
        <v>597</v>
      </c>
      <c r="F25" s="19">
        <v>1800</v>
      </c>
      <c r="G25" s="24">
        <v>18223.900000000001</v>
      </c>
      <c r="H25" s="24">
        <v>2.04</v>
      </c>
      <c r="I25" s="31">
        <v>6.55</v>
      </c>
      <c r="J25" s="31"/>
      <c r="K25" s="35"/>
    </row>
    <row r="26" spans="2:11" x14ac:dyDescent="0.3">
      <c r="B26" s="8" t="s">
        <v>3695</v>
      </c>
      <c r="C26" s="57" t="s">
        <v>2710</v>
      </c>
      <c r="D26" s="54" t="s">
        <v>3696</v>
      </c>
      <c r="E26" s="6" t="s">
        <v>597</v>
      </c>
      <c r="F26" s="19">
        <v>1600</v>
      </c>
      <c r="G26" s="24">
        <v>16085.3</v>
      </c>
      <c r="H26" s="24">
        <v>1.8</v>
      </c>
      <c r="I26" s="31">
        <v>6.4118000000000004</v>
      </c>
      <c r="J26" s="31"/>
      <c r="K26" s="35" t="s">
        <v>598</v>
      </c>
    </row>
    <row r="27" spans="2:11" x14ac:dyDescent="0.3">
      <c r="B27" s="8" t="s">
        <v>3697</v>
      </c>
      <c r="C27" s="57" t="s">
        <v>552</v>
      </c>
      <c r="D27" s="54" t="s">
        <v>3698</v>
      </c>
      <c r="E27" s="6" t="s">
        <v>597</v>
      </c>
      <c r="F27" s="19">
        <v>13700</v>
      </c>
      <c r="G27" s="24">
        <v>13796.24</v>
      </c>
      <c r="H27" s="24">
        <v>1.55</v>
      </c>
      <c r="I27" s="31">
        <v>6.4450000000000003</v>
      </c>
      <c r="J27" s="31"/>
      <c r="K27" s="35" t="s">
        <v>598</v>
      </c>
    </row>
    <row r="28" spans="2:11" x14ac:dyDescent="0.3">
      <c r="B28" s="8" t="s">
        <v>3699</v>
      </c>
      <c r="C28" s="57" t="s">
        <v>552</v>
      </c>
      <c r="D28" s="54" t="s">
        <v>3700</v>
      </c>
      <c r="E28" s="6" t="s">
        <v>597</v>
      </c>
      <c r="F28" s="19">
        <v>950</v>
      </c>
      <c r="G28" s="24">
        <v>9614.66</v>
      </c>
      <c r="H28" s="24">
        <v>1.08</v>
      </c>
      <c r="I28" s="31">
        <v>6.4850000000000003</v>
      </c>
      <c r="J28" s="31"/>
      <c r="K28" s="35" t="s">
        <v>598</v>
      </c>
    </row>
    <row r="29" spans="2:11" x14ac:dyDescent="0.3">
      <c r="B29" s="8" t="s">
        <v>2461</v>
      </c>
      <c r="C29" s="57" t="s">
        <v>657</v>
      </c>
      <c r="D29" s="54" t="s">
        <v>2462</v>
      </c>
      <c r="E29" s="6" t="s">
        <v>597</v>
      </c>
      <c r="F29" s="19">
        <v>7500</v>
      </c>
      <c r="G29" s="24">
        <v>7605.14</v>
      </c>
      <c r="H29" s="24">
        <v>0.85</v>
      </c>
      <c r="I29" s="31">
        <v>6.55</v>
      </c>
      <c r="J29" s="31"/>
      <c r="K29" s="35" t="s">
        <v>598</v>
      </c>
    </row>
    <row r="30" spans="2:11" x14ac:dyDescent="0.3">
      <c r="B30" s="8" t="s">
        <v>3701</v>
      </c>
      <c r="C30" s="57" t="s">
        <v>552</v>
      </c>
      <c r="D30" s="54" t="s">
        <v>3702</v>
      </c>
      <c r="E30" s="6" t="s">
        <v>597</v>
      </c>
      <c r="F30" s="19">
        <v>750</v>
      </c>
      <c r="G30" s="24">
        <v>7602.01</v>
      </c>
      <c r="H30" s="24">
        <v>0.85</v>
      </c>
      <c r="I30" s="31">
        <v>6.4550000000000001</v>
      </c>
      <c r="J30" s="31"/>
      <c r="K30" s="35" t="s">
        <v>598</v>
      </c>
    </row>
    <row r="31" spans="2:11" x14ac:dyDescent="0.3">
      <c r="B31" s="8" t="s">
        <v>3703</v>
      </c>
      <c r="C31" s="57" t="s">
        <v>686</v>
      </c>
      <c r="D31" s="54" t="s">
        <v>3704</v>
      </c>
      <c r="E31" s="6" t="s">
        <v>597</v>
      </c>
      <c r="F31" s="19">
        <v>620</v>
      </c>
      <c r="G31" s="24">
        <v>6332.61</v>
      </c>
      <c r="H31" s="24">
        <v>0.71</v>
      </c>
      <c r="I31" s="31">
        <v>6.4781000000000004</v>
      </c>
      <c r="J31" s="31"/>
      <c r="K31" s="35" t="s">
        <v>598</v>
      </c>
    </row>
    <row r="32" spans="2:11" x14ac:dyDescent="0.3">
      <c r="B32" s="8" t="s">
        <v>3705</v>
      </c>
      <c r="C32" s="57" t="s">
        <v>657</v>
      </c>
      <c r="D32" s="54" t="s">
        <v>3706</v>
      </c>
      <c r="E32" s="6" t="s">
        <v>597</v>
      </c>
      <c r="F32" s="19">
        <v>600</v>
      </c>
      <c r="G32" s="24">
        <v>6039.88</v>
      </c>
      <c r="H32" s="24">
        <v>0.68</v>
      </c>
      <c r="I32" s="31">
        <v>6.55</v>
      </c>
      <c r="J32" s="31"/>
      <c r="K32" s="35" t="s">
        <v>598</v>
      </c>
    </row>
    <row r="33" spans="2:11" x14ac:dyDescent="0.3">
      <c r="B33" s="8" t="s">
        <v>3707</v>
      </c>
      <c r="C33" s="57" t="s">
        <v>552</v>
      </c>
      <c r="D33" s="54" t="s">
        <v>3708</v>
      </c>
      <c r="E33" s="6" t="s">
        <v>597</v>
      </c>
      <c r="F33" s="19">
        <v>350</v>
      </c>
      <c r="G33" s="24">
        <v>3553.15</v>
      </c>
      <c r="H33" s="24">
        <v>0.4</v>
      </c>
      <c r="I33" s="31">
        <v>6.4550000000000001</v>
      </c>
      <c r="J33" s="31"/>
      <c r="K33" s="35" t="s">
        <v>598</v>
      </c>
    </row>
    <row r="34" spans="2:11" x14ac:dyDescent="0.3">
      <c r="B34" s="8" t="s">
        <v>3709</v>
      </c>
      <c r="C34" s="57" t="s">
        <v>686</v>
      </c>
      <c r="D34" s="54" t="s">
        <v>3710</v>
      </c>
      <c r="E34" s="6" t="s">
        <v>597</v>
      </c>
      <c r="F34" s="19">
        <v>300</v>
      </c>
      <c r="G34" s="24">
        <v>3064.21</v>
      </c>
      <c r="H34" s="24">
        <v>0.34</v>
      </c>
      <c r="I34" s="31">
        <v>6.4931000000000001</v>
      </c>
      <c r="J34" s="31"/>
      <c r="K34" s="35" t="s">
        <v>598</v>
      </c>
    </row>
    <row r="35" spans="2:11" x14ac:dyDescent="0.3">
      <c r="B35" s="8" t="s">
        <v>2546</v>
      </c>
      <c r="C35" s="57" t="s">
        <v>657</v>
      </c>
      <c r="D35" s="54" t="s">
        <v>2547</v>
      </c>
      <c r="E35" s="6" t="s">
        <v>597</v>
      </c>
      <c r="F35" s="19">
        <v>2500</v>
      </c>
      <c r="G35" s="24">
        <v>2532.19</v>
      </c>
      <c r="H35" s="24">
        <v>0.28000000000000003</v>
      </c>
      <c r="I35" s="31">
        <v>6.55</v>
      </c>
      <c r="J35" s="31"/>
      <c r="K35" s="35" t="s">
        <v>598</v>
      </c>
    </row>
    <row r="36" spans="2:11" x14ac:dyDescent="0.3">
      <c r="B36" s="8" t="s">
        <v>3711</v>
      </c>
      <c r="C36" s="57" t="s">
        <v>657</v>
      </c>
      <c r="D36" s="54" t="s">
        <v>3712</v>
      </c>
      <c r="E36" s="6" t="s">
        <v>597</v>
      </c>
      <c r="F36" s="19">
        <v>625</v>
      </c>
      <c r="G36" s="24">
        <v>2494.58</v>
      </c>
      <c r="H36" s="24">
        <v>0.28000000000000003</v>
      </c>
      <c r="I36" s="31">
        <v>6.55</v>
      </c>
      <c r="J36" s="31"/>
      <c r="K36" s="35" t="s">
        <v>598</v>
      </c>
    </row>
    <row r="37" spans="2:11" x14ac:dyDescent="0.3">
      <c r="B37" s="8" t="s">
        <v>3713</v>
      </c>
      <c r="C37" s="57" t="s">
        <v>657</v>
      </c>
      <c r="D37" s="54" t="s">
        <v>3714</v>
      </c>
      <c r="E37" s="6" t="s">
        <v>597</v>
      </c>
      <c r="F37" s="19">
        <v>204</v>
      </c>
      <c r="G37" s="24">
        <v>2107.69</v>
      </c>
      <c r="H37" s="24">
        <v>0.24</v>
      </c>
      <c r="I37" s="31">
        <v>6.5549999999999997</v>
      </c>
      <c r="J37" s="31"/>
      <c r="K37" s="35" t="s">
        <v>598</v>
      </c>
    </row>
    <row r="38" spans="2:11" x14ac:dyDescent="0.3">
      <c r="B38" s="8" t="s">
        <v>3715</v>
      </c>
      <c r="C38" s="57" t="s">
        <v>2846</v>
      </c>
      <c r="D38" s="54" t="s">
        <v>3716</v>
      </c>
      <c r="E38" s="6" t="s">
        <v>597</v>
      </c>
      <c r="F38" s="19">
        <v>150</v>
      </c>
      <c r="G38" s="24">
        <v>1520.47</v>
      </c>
      <c r="H38" s="24">
        <v>0.17</v>
      </c>
      <c r="I38" s="31">
        <v>6.4749999999999996</v>
      </c>
      <c r="J38" s="31"/>
      <c r="K38" s="35" t="s">
        <v>598</v>
      </c>
    </row>
    <row r="39" spans="2:11" x14ac:dyDescent="0.3">
      <c r="B39" s="8" t="s">
        <v>3717</v>
      </c>
      <c r="C39" s="57" t="s">
        <v>117</v>
      </c>
      <c r="D39" s="54" t="s">
        <v>3718</v>
      </c>
      <c r="E39" s="6" t="s">
        <v>597</v>
      </c>
      <c r="F39" s="19">
        <v>80</v>
      </c>
      <c r="G39" s="24">
        <v>1027.72</v>
      </c>
      <c r="H39" s="24">
        <v>0.12</v>
      </c>
      <c r="I39" s="31">
        <v>6.5236999999999998</v>
      </c>
      <c r="J39" s="31"/>
      <c r="K39" s="35" t="s">
        <v>598</v>
      </c>
    </row>
    <row r="40" spans="2:11" x14ac:dyDescent="0.3">
      <c r="B40" s="8" t="s">
        <v>3719</v>
      </c>
      <c r="C40" s="57" t="s">
        <v>2371</v>
      </c>
      <c r="D40" s="54" t="s">
        <v>3720</v>
      </c>
      <c r="E40" s="6" t="s">
        <v>606</v>
      </c>
      <c r="F40" s="19">
        <v>1000</v>
      </c>
      <c r="G40" s="24">
        <v>1020.9</v>
      </c>
      <c r="H40" s="24">
        <v>0.11</v>
      </c>
      <c r="I40" s="31">
        <v>6.4749999999999996</v>
      </c>
      <c r="J40" s="31"/>
      <c r="K40" s="35" t="s">
        <v>598</v>
      </c>
    </row>
    <row r="41" spans="2:11" x14ac:dyDescent="0.3">
      <c r="B41" s="8" t="s">
        <v>3721</v>
      </c>
      <c r="C41" s="57" t="s">
        <v>657</v>
      </c>
      <c r="D41" s="54" t="s">
        <v>3722</v>
      </c>
      <c r="E41" s="6" t="s">
        <v>597</v>
      </c>
      <c r="F41" s="19">
        <v>70</v>
      </c>
      <c r="G41" s="24">
        <v>721.9</v>
      </c>
      <c r="H41" s="24">
        <v>0.08</v>
      </c>
      <c r="I41" s="31">
        <v>6.55</v>
      </c>
      <c r="J41" s="31"/>
      <c r="K41" s="35" t="s">
        <v>598</v>
      </c>
    </row>
    <row r="42" spans="2:11" x14ac:dyDescent="0.3">
      <c r="B42" s="8" t="s">
        <v>3723</v>
      </c>
      <c r="C42" s="57" t="s">
        <v>117</v>
      </c>
      <c r="D42" s="54" t="s">
        <v>3724</v>
      </c>
      <c r="E42" s="6" t="s">
        <v>597</v>
      </c>
      <c r="F42" s="19">
        <v>50</v>
      </c>
      <c r="G42" s="24">
        <v>508.71</v>
      </c>
      <c r="H42" s="24">
        <v>0.06</v>
      </c>
      <c r="I42" s="31">
        <v>6.5137999999999998</v>
      </c>
      <c r="J42" s="31"/>
      <c r="K42" s="35" t="s">
        <v>598</v>
      </c>
    </row>
    <row r="43" spans="2:11" x14ac:dyDescent="0.3">
      <c r="B43" s="8" t="s">
        <v>3725</v>
      </c>
      <c r="C43" s="57" t="s">
        <v>2371</v>
      </c>
      <c r="D43" s="54" t="s">
        <v>3726</v>
      </c>
      <c r="E43" s="6" t="s">
        <v>606</v>
      </c>
      <c r="F43" s="19">
        <v>250</v>
      </c>
      <c r="G43" s="24">
        <v>501.23</v>
      </c>
      <c r="H43" s="24">
        <v>0.06</v>
      </c>
      <c r="I43" s="31">
        <v>6.4649999999999999</v>
      </c>
      <c r="J43" s="31"/>
      <c r="K43" s="35" t="s">
        <v>598</v>
      </c>
    </row>
    <row r="44" spans="2:11" x14ac:dyDescent="0.3">
      <c r="C44" s="58" t="s">
        <v>175</v>
      </c>
      <c r="D44" s="54"/>
      <c r="E44" s="6"/>
      <c r="F44" s="19"/>
      <c r="G44" s="25">
        <v>422378.95</v>
      </c>
      <c r="H44" s="25">
        <v>47.35</v>
      </c>
      <c r="I44" s="31"/>
      <c r="J44" s="31"/>
      <c r="K44" s="35"/>
    </row>
    <row r="45" spans="2:11" x14ac:dyDescent="0.3">
      <c r="C45" s="57"/>
      <c r="D45" s="54"/>
      <c r="E45" s="6"/>
      <c r="F45" s="19"/>
      <c r="G45" s="24"/>
      <c r="H45" s="24"/>
      <c r="I45" s="31"/>
      <c r="J45" s="31"/>
      <c r="K45" s="35"/>
    </row>
    <row r="46" spans="2:11" x14ac:dyDescent="0.3">
      <c r="C46" s="58" t="s">
        <v>7</v>
      </c>
      <c r="D46" s="54"/>
      <c r="E46" s="6"/>
      <c r="F46" s="19"/>
      <c r="G46" s="24" t="s">
        <v>2</v>
      </c>
      <c r="H46" s="24" t="s">
        <v>2</v>
      </c>
      <c r="I46" s="31"/>
      <c r="J46" s="31"/>
      <c r="K46" s="35"/>
    </row>
    <row r="47" spans="2:11" x14ac:dyDescent="0.3">
      <c r="C47" s="57"/>
      <c r="D47" s="54"/>
      <c r="E47" s="6"/>
      <c r="F47" s="19"/>
      <c r="G47" s="24"/>
      <c r="H47" s="24"/>
      <c r="I47" s="31"/>
      <c r="J47" s="31"/>
      <c r="K47" s="35"/>
    </row>
    <row r="48" spans="2:11" x14ac:dyDescent="0.3">
      <c r="C48" s="58" t="s">
        <v>8</v>
      </c>
      <c r="D48" s="54"/>
      <c r="E48" s="6"/>
      <c r="F48" s="19"/>
      <c r="G48" s="24" t="s">
        <v>2</v>
      </c>
      <c r="H48" s="24" t="s">
        <v>2</v>
      </c>
      <c r="I48" s="31"/>
      <c r="J48" s="31"/>
      <c r="K48" s="35"/>
    </row>
    <row r="49" spans="2:11" x14ac:dyDescent="0.3">
      <c r="C49" s="57"/>
      <c r="D49" s="54"/>
      <c r="E49" s="6"/>
      <c r="F49" s="19"/>
      <c r="G49" s="24"/>
      <c r="H49" s="24"/>
      <c r="I49" s="31"/>
      <c r="J49" s="31"/>
      <c r="K49" s="35"/>
    </row>
    <row r="50" spans="2:11" x14ac:dyDescent="0.3">
      <c r="C50" s="59" t="s">
        <v>9</v>
      </c>
      <c r="D50" s="54"/>
      <c r="E50" s="6"/>
      <c r="F50" s="19"/>
      <c r="G50" s="24"/>
      <c r="H50" s="24"/>
      <c r="I50" s="31"/>
      <c r="J50" s="31"/>
      <c r="K50" s="35"/>
    </row>
    <row r="51" spans="2:11" x14ac:dyDescent="0.3">
      <c r="B51" s="8" t="s">
        <v>1503</v>
      </c>
      <c r="C51" s="57" t="s">
        <v>1504</v>
      </c>
      <c r="D51" s="54" t="s">
        <v>1505</v>
      </c>
      <c r="E51" s="6" t="s">
        <v>186</v>
      </c>
      <c r="F51" s="19">
        <v>2150000</v>
      </c>
      <c r="G51" s="24">
        <v>2149.35</v>
      </c>
      <c r="H51" s="24">
        <v>0.24</v>
      </c>
      <c r="I51" s="31">
        <v>5.7372049000000001</v>
      </c>
      <c r="J51" s="31"/>
      <c r="K51" s="35"/>
    </row>
    <row r="52" spans="2:11" x14ac:dyDescent="0.3">
      <c r="B52" s="8" t="s">
        <v>1920</v>
      </c>
      <c r="C52" s="57" t="s">
        <v>1921</v>
      </c>
      <c r="D52" s="54" t="s">
        <v>1922</v>
      </c>
      <c r="E52" s="6" t="s">
        <v>186</v>
      </c>
      <c r="F52" s="19">
        <v>202100</v>
      </c>
      <c r="G52" s="24">
        <v>204.68</v>
      </c>
      <c r="H52" s="24">
        <v>0.02</v>
      </c>
      <c r="I52" s="31">
        <v>5.7864852000000004</v>
      </c>
      <c r="J52" s="31"/>
      <c r="K52" s="35"/>
    </row>
    <row r="53" spans="2:11" x14ac:dyDescent="0.3">
      <c r="C53" s="58" t="s">
        <v>175</v>
      </c>
      <c r="D53" s="54"/>
      <c r="E53" s="6"/>
      <c r="F53" s="19"/>
      <c r="G53" s="25">
        <v>2354.0300000000002</v>
      </c>
      <c r="H53" s="25">
        <v>0.26</v>
      </c>
      <c r="I53" s="31"/>
      <c r="J53" s="31"/>
      <c r="K53" s="35"/>
    </row>
    <row r="54" spans="2:11" x14ac:dyDescent="0.3">
      <c r="C54" s="57"/>
      <c r="D54" s="54"/>
      <c r="E54" s="6"/>
      <c r="F54" s="19"/>
      <c r="G54" s="24"/>
      <c r="H54" s="24"/>
      <c r="I54" s="31"/>
      <c r="J54" s="31"/>
      <c r="K54" s="35"/>
    </row>
    <row r="55" spans="2:11" x14ac:dyDescent="0.3">
      <c r="C55" s="59" t="s">
        <v>10</v>
      </c>
      <c r="D55" s="54"/>
      <c r="E55" s="6"/>
      <c r="F55" s="19"/>
      <c r="G55" s="24"/>
      <c r="H55" s="24"/>
      <c r="I55" s="31"/>
      <c r="J55" s="31"/>
      <c r="K55" s="35"/>
    </row>
    <row r="56" spans="2:11" x14ac:dyDescent="0.3">
      <c r="B56" s="8" t="s">
        <v>3498</v>
      </c>
      <c r="C56" s="57" t="s">
        <v>3499</v>
      </c>
      <c r="D56" s="54" t="s">
        <v>3500</v>
      </c>
      <c r="E56" s="6" t="s">
        <v>186</v>
      </c>
      <c r="F56" s="19">
        <v>40500000</v>
      </c>
      <c r="G56" s="24">
        <v>40677.800000000003</v>
      </c>
      <c r="H56" s="24">
        <v>4.5599999999999996</v>
      </c>
      <c r="I56" s="31">
        <v>5.9301708</v>
      </c>
      <c r="J56" s="31"/>
      <c r="K56" s="35"/>
    </row>
    <row r="57" spans="2:11" x14ac:dyDescent="0.3">
      <c r="B57" s="8" t="s">
        <v>3489</v>
      </c>
      <c r="C57" s="57" t="s">
        <v>3490</v>
      </c>
      <c r="D57" s="54" t="s">
        <v>3491</v>
      </c>
      <c r="E57" s="6" t="s">
        <v>186</v>
      </c>
      <c r="F57" s="19">
        <v>28000000</v>
      </c>
      <c r="G57" s="24">
        <v>28610.18</v>
      </c>
      <c r="H57" s="24">
        <v>3.21</v>
      </c>
      <c r="I57" s="31">
        <v>5.9424792999999996</v>
      </c>
      <c r="J57" s="31"/>
      <c r="K57" s="35"/>
    </row>
    <row r="58" spans="2:11" x14ac:dyDescent="0.3">
      <c r="B58" s="8" t="s">
        <v>3727</v>
      </c>
      <c r="C58" s="57" t="s">
        <v>3728</v>
      </c>
      <c r="D58" s="54" t="s">
        <v>3729</v>
      </c>
      <c r="E58" s="6" t="s">
        <v>186</v>
      </c>
      <c r="F58" s="19">
        <v>27500000</v>
      </c>
      <c r="G58" s="24">
        <v>28039.25</v>
      </c>
      <c r="H58" s="24">
        <v>3.14</v>
      </c>
      <c r="I58" s="31">
        <v>5.8944334999999999</v>
      </c>
      <c r="J58" s="31"/>
      <c r="K58" s="35"/>
    </row>
    <row r="59" spans="2:11" x14ac:dyDescent="0.3">
      <c r="B59" s="8" t="s">
        <v>3730</v>
      </c>
      <c r="C59" s="57" t="s">
        <v>3731</v>
      </c>
      <c r="D59" s="54" t="s">
        <v>3732</v>
      </c>
      <c r="E59" s="6" t="s">
        <v>186</v>
      </c>
      <c r="F59" s="19">
        <v>26000000</v>
      </c>
      <c r="G59" s="24">
        <v>26533.03</v>
      </c>
      <c r="H59" s="24">
        <v>2.97</v>
      </c>
      <c r="I59" s="31">
        <v>5.9353208000000004</v>
      </c>
      <c r="J59" s="31"/>
      <c r="K59" s="35"/>
    </row>
    <row r="60" spans="2:11" x14ac:dyDescent="0.3">
      <c r="B60" s="8" t="s">
        <v>3425</v>
      </c>
      <c r="C60" s="57" t="s">
        <v>3426</v>
      </c>
      <c r="D60" s="54" t="s">
        <v>3427</v>
      </c>
      <c r="E60" s="6" t="s">
        <v>186</v>
      </c>
      <c r="F60" s="19">
        <v>24203300</v>
      </c>
      <c r="G60" s="24">
        <v>24739.96</v>
      </c>
      <c r="H60" s="24">
        <v>2.77</v>
      </c>
      <c r="I60" s="31">
        <v>5.9304835000000002</v>
      </c>
      <c r="J60" s="31"/>
      <c r="K60" s="35"/>
    </row>
    <row r="61" spans="2:11" x14ac:dyDescent="0.3">
      <c r="B61" s="8" t="s">
        <v>3733</v>
      </c>
      <c r="C61" s="57" t="s">
        <v>3734</v>
      </c>
      <c r="D61" s="54" t="s">
        <v>3735</v>
      </c>
      <c r="E61" s="6" t="s">
        <v>186</v>
      </c>
      <c r="F61" s="19">
        <v>20326000</v>
      </c>
      <c r="G61" s="24">
        <v>20718.39</v>
      </c>
      <c r="H61" s="24">
        <v>2.3199999999999998</v>
      </c>
      <c r="I61" s="31">
        <v>6.0005040000000003</v>
      </c>
      <c r="J61" s="31"/>
      <c r="K61" s="35"/>
    </row>
    <row r="62" spans="2:11" x14ac:dyDescent="0.3">
      <c r="B62" s="8" t="s">
        <v>3381</v>
      </c>
      <c r="C62" s="57" t="s">
        <v>3382</v>
      </c>
      <c r="D62" s="54" t="s">
        <v>3383</v>
      </c>
      <c r="E62" s="6" t="s">
        <v>186</v>
      </c>
      <c r="F62" s="19">
        <v>17500000</v>
      </c>
      <c r="G62" s="24">
        <v>17886.28</v>
      </c>
      <c r="H62" s="24">
        <v>2.0099999999999998</v>
      </c>
      <c r="I62" s="31">
        <v>5.9304835000000002</v>
      </c>
      <c r="J62" s="31"/>
      <c r="K62" s="35"/>
    </row>
    <row r="63" spans="2:11" x14ac:dyDescent="0.3">
      <c r="B63" s="8" t="s">
        <v>3528</v>
      </c>
      <c r="C63" s="57" t="s">
        <v>3529</v>
      </c>
      <c r="D63" s="54" t="s">
        <v>3530</v>
      </c>
      <c r="E63" s="6" t="s">
        <v>186</v>
      </c>
      <c r="F63" s="19">
        <v>14592400</v>
      </c>
      <c r="G63" s="24">
        <v>14861.6</v>
      </c>
      <c r="H63" s="24">
        <v>1.67</v>
      </c>
      <c r="I63" s="31">
        <v>5.9350208000000002</v>
      </c>
      <c r="J63" s="31"/>
      <c r="K63" s="35"/>
    </row>
    <row r="64" spans="2:11" x14ac:dyDescent="0.3">
      <c r="B64" s="8" t="s">
        <v>3736</v>
      </c>
      <c r="C64" s="57" t="s">
        <v>3737</v>
      </c>
      <c r="D64" s="54" t="s">
        <v>3738</v>
      </c>
      <c r="E64" s="6" t="s">
        <v>186</v>
      </c>
      <c r="F64" s="19">
        <v>13500000</v>
      </c>
      <c r="G64" s="24">
        <v>13782.85</v>
      </c>
      <c r="H64" s="24">
        <v>1.55</v>
      </c>
      <c r="I64" s="31">
        <v>5.9507208</v>
      </c>
      <c r="J64" s="31"/>
      <c r="K64" s="35"/>
    </row>
    <row r="65" spans="2:11" x14ac:dyDescent="0.3">
      <c r="B65" s="8" t="s">
        <v>3739</v>
      </c>
      <c r="C65" s="57" t="s">
        <v>3740</v>
      </c>
      <c r="D65" s="54" t="s">
        <v>3741</v>
      </c>
      <c r="E65" s="6" t="s">
        <v>186</v>
      </c>
      <c r="F65" s="19">
        <v>13500000</v>
      </c>
      <c r="G65" s="24">
        <v>13684.88</v>
      </c>
      <c r="H65" s="24">
        <v>1.53</v>
      </c>
      <c r="I65" s="31">
        <v>5.9353208000000004</v>
      </c>
      <c r="J65" s="31"/>
      <c r="K65" s="35"/>
    </row>
    <row r="66" spans="2:11" x14ac:dyDescent="0.3">
      <c r="B66" s="8" t="s">
        <v>2616</v>
      </c>
      <c r="C66" s="57" t="s">
        <v>2617</v>
      </c>
      <c r="D66" s="54" t="s">
        <v>2618</v>
      </c>
      <c r="E66" s="6" t="s">
        <v>186</v>
      </c>
      <c r="F66" s="19">
        <v>13000000</v>
      </c>
      <c r="G66" s="24">
        <v>13213.43</v>
      </c>
      <c r="H66" s="24">
        <v>1.48</v>
      </c>
      <c r="I66" s="31">
        <v>5.9507137999999999</v>
      </c>
      <c r="J66" s="31"/>
      <c r="K66" s="35"/>
    </row>
    <row r="67" spans="2:11" x14ac:dyDescent="0.3">
      <c r="B67" s="8" t="s">
        <v>3742</v>
      </c>
      <c r="C67" s="57" t="s">
        <v>3743</v>
      </c>
      <c r="D67" s="54" t="s">
        <v>3744</v>
      </c>
      <c r="E67" s="6" t="s">
        <v>186</v>
      </c>
      <c r="F67" s="19">
        <v>10333500</v>
      </c>
      <c r="G67" s="24">
        <v>10550.01</v>
      </c>
      <c r="H67" s="24">
        <v>1.18</v>
      </c>
      <c r="I67" s="31">
        <v>5.9507208</v>
      </c>
      <c r="J67" s="31"/>
      <c r="K67" s="35"/>
    </row>
    <row r="68" spans="2:11" x14ac:dyDescent="0.3">
      <c r="B68" s="8" t="s">
        <v>3534</v>
      </c>
      <c r="C68" s="57" t="s">
        <v>3535</v>
      </c>
      <c r="D68" s="54" t="s">
        <v>3536</v>
      </c>
      <c r="E68" s="6" t="s">
        <v>186</v>
      </c>
      <c r="F68" s="19">
        <v>10102100</v>
      </c>
      <c r="G68" s="24">
        <v>10299.31</v>
      </c>
      <c r="H68" s="24">
        <v>1.1499999999999999</v>
      </c>
      <c r="I68" s="31">
        <v>5.9507208</v>
      </c>
      <c r="J68" s="31"/>
      <c r="K68" s="35"/>
    </row>
    <row r="69" spans="2:11" x14ac:dyDescent="0.3">
      <c r="B69" s="8" t="s">
        <v>3745</v>
      </c>
      <c r="C69" s="57" t="s">
        <v>3746</v>
      </c>
      <c r="D69" s="54" t="s">
        <v>3747</v>
      </c>
      <c r="E69" s="6" t="s">
        <v>186</v>
      </c>
      <c r="F69" s="19">
        <v>10000000</v>
      </c>
      <c r="G69" s="24">
        <v>10204.790000000001</v>
      </c>
      <c r="H69" s="24">
        <v>1.1399999999999999</v>
      </c>
      <c r="I69" s="31">
        <v>5.9098835000000003</v>
      </c>
      <c r="J69" s="31"/>
      <c r="K69" s="35"/>
    </row>
    <row r="70" spans="2:11" x14ac:dyDescent="0.3">
      <c r="B70" s="8" t="s">
        <v>3422</v>
      </c>
      <c r="C70" s="57" t="s">
        <v>3423</v>
      </c>
      <c r="D70" s="54" t="s">
        <v>3424</v>
      </c>
      <c r="E70" s="6" t="s">
        <v>186</v>
      </c>
      <c r="F70" s="19">
        <v>10000000</v>
      </c>
      <c r="G70" s="24">
        <v>10199.700000000001</v>
      </c>
      <c r="H70" s="24">
        <v>1.1399999999999999</v>
      </c>
      <c r="I70" s="31">
        <v>5.9047334999999999</v>
      </c>
      <c r="J70" s="31"/>
      <c r="K70" s="35"/>
    </row>
    <row r="71" spans="2:11" x14ac:dyDescent="0.3">
      <c r="B71" s="8" t="s">
        <v>3748</v>
      </c>
      <c r="C71" s="57" t="s">
        <v>3749</v>
      </c>
      <c r="D71" s="54" t="s">
        <v>3750</v>
      </c>
      <c r="E71" s="6" t="s">
        <v>186</v>
      </c>
      <c r="F71" s="19">
        <v>9137600</v>
      </c>
      <c r="G71" s="24">
        <v>9318.49</v>
      </c>
      <c r="H71" s="24">
        <v>1.04</v>
      </c>
      <c r="I71" s="31">
        <v>5.9464535999999999</v>
      </c>
      <c r="J71" s="31"/>
      <c r="K71" s="35"/>
    </row>
    <row r="72" spans="2:11" x14ac:dyDescent="0.3">
      <c r="B72" s="8" t="s">
        <v>3378</v>
      </c>
      <c r="C72" s="57" t="s">
        <v>3379</v>
      </c>
      <c r="D72" s="54" t="s">
        <v>3380</v>
      </c>
      <c r="E72" s="6" t="s">
        <v>186</v>
      </c>
      <c r="F72" s="19">
        <v>8952700</v>
      </c>
      <c r="G72" s="24">
        <v>9147.7199999999993</v>
      </c>
      <c r="H72" s="24">
        <v>1.03</v>
      </c>
      <c r="I72" s="31">
        <v>5.9802153000000002</v>
      </c>
      <c r="J72" s="31"/>
      <c r="K72" s="35"/>
    </row>
    <row r="73" spans="2:11" x14ac:dyDescent="0.3">
      <c r="B73" s="8" t="s">
        <v>3416</v>
      </c>
      <c r="C73" s="57" t="s">
        <v>3417</v>
      </c>
      <c r="D73" s="54" t="s">
        <v>3418</v>
      </c>
      <c r="E73" s="6" t="s">
        <v>186</v>
      </c>
      <c r="F73" s="19">
        <v>8781300</v>
      </c>
      <c r="G73" s="24">
        <v>8955.8799999999992</v>
      </c>
      <c r="H73" s="24">
        <v>1</v>
      </c>
      <c r="I73" s="31">
        <v>5.8944334999999999</v>
      </c>
      <c r="J73" s="31"/>
      <c r="K73" s="35"/>
    </row>
    <row r="74" spans="2:11" x14ac:dyDescent="0.3">
      <c r="B74" s="8" t="s">
        <v>1941</v>
      </c>
      <c r="C74" s="57" t="s">
        <v>1942</v>
      </c>
      <c r="D74" s="54" t="s">
        <v>1943</v>
      </c>
      <c r="E74" s="6" t="s">
        <v>186</v>
      </c>
      <c r="F74" s="19">
        <v>8346100</v>
      </c>
      <c r="G74" s="24">
        <v>8528.99</v>
      </c>
      <c r="H74" s="24">
        <v>0.96</v>
      </c>
      <c r="I74" s="31">
        <v>5.9407335000000003</v>
      </c>
      <c r="J74" s="31"/>
      <c r="K74" s="35"/>
    </row>
    <row r="75" spans="2:11" x14ac:dyDescent="0.3">
      <c r="B75" s="8" t="s">
        <v>3540</v>
      </c>
      <c r="C75" s="57" t="s">
        <v>3541</v>
      </c>
      <c r="D75" s="54" t="s">
        <v>3542</v>
      </c>
      <c r="E75" s="6" t="s">
        <v>186</v>
      </c>
      <c r="F75" s="19">
        <v>7500000</v>
      </c>
      <c r="G75" s="24">
        <v>7622.68</v>
      </c>
      <c r="H75" s="24">
        <v>0.85</v>
      </c>
      <c r="I75" s="31">
        <v>5.9353208000000004</v>
      </c>
      <c r="J75" s="31"/>
      <c r="K75" s="35"/>
    </row>
    <row r="76" spans="2:11" x14ac:dyDescent="0.3">
      <c r="B76" s="8" t="s">
        <v>3751</v>
      </c>
      <c r="C76" s="57" t="s">
        <v>3752</v>
      </c>
      <c r="D76" s="54" t="s">
        <v>3753</v>
      </c>
      <c r="E76" s="6" t="s">
        <v>186</v>
      </c>
      <c r="F76" s="19">
        <v>6013700</v>
      </c>
      <c r="G76" s="24">
        <v>6138.27</v>
      </c>
      <c r="H76" s="24">
        <v>0.69</v>
      </c>
      <c r="I76" s="31">
        <v>5.9047334999999999</v>
      </c>
      <c r="J76" s="31"/>
      <c r="K76" s="35"/>
    </row>
    <row r="77" spans="2:11" x14ac:dyDescent="0.3">
      <c r="B77" s="8" t="s">
        <v>3754</v>
      </c>
      <c r="C77" s="57" t="s">
        <v>3755</v>
      </c>
      <c r="D77" s="54" t="s">
        <v>3756</v>
      </c>
      <c r="E77" s="6" t="s">
        <v>186</v>
      </c>
      <c r="F77" s="19">
        <v>5500000</v>
      </c>
      <c r="G77" s="24">
        <v>5573.16</v>
      </c>
      <c r="H77" s="24">
        <v>0.62</v>
      </c>
      <c r="I77" s="31">
        <v>5.9353208000000004</v>
      </c>
      <c r="J77" s="31"/>
      <c r="K77" s="35"/>
    </row>
    <row r="78" spans="2:11" x14ac:dyDescent="0.3">
      <c r="B78" s="8" t="s">
        <v>3546</v>
      </c>
      <c r="C78" s="57" t="s">
        <v>3547</v>
      </c>
      <c r="D78" s="54" t="s">
        <v>3548</v>
      </c>
      <c r="E78" s="6" t="s">
        <v>186</v>
      </c>
      <c r="F78" s="19">
        <v>5000000</v>
      </c>
      <c r="G78" s="24">
        <v>5099.95</v>
      </c>
      <c r="H78" s="24">
        <v>0.56999999999999995</v>
      </c>
      <c r="I78" s="31">
        <v>5.9507208</v>
      </c>
      <c r="J78" s="31"/>
      <c r="K78" s="35"/>
    </row>
    <row r="79" spans="2:11" x14ac:dyDescent="0.3">
      <c r="B79" s="8" t="s">
        <v>3560</v>
      </c>
      <c r="C79" s="57" t="s">
        <v>3561</v>
      </c>
      <c r="D79" s="54" t="s">
        <v>3562</v>
      </c>
      <c r="E79" s="6" t="s">
        <v>186</v>
      </c>
      <c r="F79" s="19">
        <v>5000000</v>
      </c>
      <c r="G79" s="24">
        <v>5080.59</v>
      </c>
      <c r="H79" s="24">
        <v>0.56999999999999995</v>
      </c>
      <c r="I79" s="31">
        <v>5.9850539999999999</v>
      </c>
      <c r="J79" s="31"/>
      <c r="K79" s="35"/>
    </row>
    <row r="80" spans="2:11" x14ac:dyDescent="0.3">
      <c r="B80" s="8" t="s">
        <v>3757</v>
      </c>
      <c r="C80" s="57" t="s">
        <v>3758</v>
      </c>
      <c r="D80" s="54" t="s">
        <v>3759</v>
      </c>
      <c r="E80" s="6" t="s">
        <v>186</v>
      </c>
      <c r="F80" s="19">
        <v>4725400</v>
      </c>
      <c r="G80" s="24">
        <v>4819.6499999999996</v>
      </c>
      <c r="H80" s="24">
        <v>0.54</v>
      </c>
      <c r="I80" s="31">
        <v>5.9507208</v>
      </c>
      <c r="J80" s="31"/>
      <c r="K80" s="35"/>
    </row>
    <row r="81" spans="2:11" x14ac:dyDescent="0.3">
      <c r="B81" s="8" t="s">
        <v>3501</v>
      </c>
      <c r="C81" s="57" t="s">
        <v>3385</v>
      </c>
      <c r="D81" s="54" t="s">
        <v>3502</v>
      </c>
      <c r="E81" s="6" t="s">
        <v>186</v>
      </c>
      <c r="F81" s="19">
        <v>4576300</v>
      </c>
      <c r="G81" s="24">
        <v>4671.1000000000004</v>
      </c>
      <c r="H81" s="24">
        <v>0.52</v>
      </c>
      <c r="I81" s="31">
        <v>5.9047334999999999</v>
      </c>
      <c r="J81" s="31"/>
      <c r="K81" s="35"/>
    </row>
    <row r="82" spans="2:11" x14ac:dyDescent="0.3">
      <c r="B82" s="8" t="s">
        <v>3760</v>
      </c>
      <c r="C82" s="57" t="s">
        <v>3761</v>
      </c>
      <c r="D82" s="54" t="s">
        <v>3762</v>
      </c>
      <c r="E82" s="6" t="s">
        <v>186</v>
      </c>
      <c r="F82" s="19">
        <v>4561000</v>
      </c>
      <c r="G82" s="24">
        <v>4651.43</v>
      </c>
      <c r="H82" s="24">
        <v>0.52</v>
      </c>
      <c r="I82" s="31">
        <v>5.9610208</v>
      </c>
      <c r="J82" s="31"/>
      <c r="K82" s="35"/>
    </row>
    <row r="83" spans="2:11" x14ac:dyDescent="0.3">
      <c r="B83" s="8" t="s">
        <v>3375</v>
      </c>
      <c r="C83" s="57" t="s">
        <v>3376</v>
      </c>
      <c r="D83" s="54" t="s">
        <v>3377</v>
      </c>
      <c r="E83" s="6" t="s">
        <v>186</v>
      </c>
      <c r="F83" s="19">
        <v>4050000</v>
      </c>
      <c r="G83" s="24">
        <v>4138.78</v>
      </c>
      <c r="H83" s="24">
        <v>0.46</v>
      </c>
      <c r="I83" s="31">
        <v>5.9458834999999999</v>
      </c>
      <c r="J83" s="31"/>
      <c r="K83" s="35"/>
    </row>
    <row r="84" spans="2:11" x14ac:dyDescent="0.3">
      <c r="B84" s="8" t="s">
        <v>3390</v>
      </c>
      <c r="C84" s="57" t="s">
        <v>3391</v>
      </c>
      <c r="D84" s="54" t="s">
        <v>3392</v>
      </c>
      <c r="E84" s="6" t="s">
        <v>186</v>
      </c>
      <c r="F84" s="19">
        <v>4038000</v>
      </c>
      <c r="G84" s="24">
        <v>4126.33</v>
      </c>
      <c r="H84" s="24">
        <v>0.46</v>
      </c>
      <c r="I84" s="31">
        <v>5.9304835000000002</v>
      </c>
      <c r="J84" s="31"/>
      <c r="K84" s="35"/>
    </row>
    <row r="85" spans="2:11" x14ac:dyDescent="0.3">
      <c r="B85" s="8" t="s">
        <v>3435</v>
      </c>
      <c r="C85" s="57" t="s">
        <v>3436</v>
      </c>
      <c r="D85" s="54" t="s">
        <v>3437</v>
      </c>
      <c r="E85" s="6" t="s">
        <v>186</v>
      </c>
      <c r="F85" s="19">
        <v>4000000</v>
      </c>
      <c r="G85" s="24">
        <v>4083.8</v>
      </c>
      <c r="H85" s="24">
        <v>0.46</v>
      </c>
      <c r="I85" s="31">
        <v>5.9610208</v>
      </c>
      <c r="J85" s="31"/>
      <c r="K85" s="35"/>
    </row>
    <row r="86" spans="2:11" x14ac:dyDescent="0.3">
      <c r="B86" s="8" t="s">
        <v>3441</v>
      </c>
      <c r="C86" s="57" t="s">
        <v>3442</v>
      </c>
      <c r="D86" s="54" t="s">
        <v>3443</v>
      </c>
      <c r="E86" s="6" t="s">
        <v>186</v>
      </c>
      <c r="F86" s="19">
        <v>3500000</v>
      </c>
      <c r="G86" s="24">
        <v>3572.96</v>
      </c>
      <c r="H86" s="24">
        <v>0.4</v>
      </c>
      <c r="I86" s="31">
        <v>5.9507208</v>
      </c>
      <c r="J86" s="31"/>
      <c r="K86" s="35"/>
    </row>
    <row r="87" spans="2:11" x14ac:dyDescent="0.3">
      <c r="B87" s="8" t="s">
        <v>3492</v>
      </c>
      <c r="C87" s="57" t="s">
        <v>3493</v>
      </c>
      <c r="D87" s="54" t="s">
        <v>3494</v>
      </c>
      <c r="E87" s="6" t="s">
        <v>186</v>
      </c>
      <c r="F87" s="19">
        <v>3500000</v>
      </c>
      <c r="G87" s="24">
        <v>3567.15</v>
      </c>
      <c r="H87" s="24">
        <v>0.4</v>
      </c>
      <c r="I87" s="31">
        <v>5.9909246999999999</v>
      </c>
      <c r="J87" s="31"/>
      <c r="K87" s="35"/>
    </row>
    <row r="88" spans="2:11" x14ac:dyDescent="0.3">
      <c r="B88" s="8" t="s">
        <v>3763</v>
      </c>
      <c r="C88" s="57" t="s">
        <v>3764</v>
      </c>
      <c r="D88" s="54" t="s">
        <v>3765</v>
      </c>
      <c r="E88" s="6" t="s">
        <v>186</v>
      </c>
      <c r="F88" s="19">
        <v>3461000</v>
      </c>
      <c r="G88" s="24">
        <v>3537.39</v>
      </c>
      <c r="H88" s="24">
        <v>0.4</v>
      </c>
      <c r="I88" s="31">
        <v>5.9407335000000003</v>
      </c>
      <c r="J88" s="31"/>
      <c r="K88" s="35"/>
    </row>
    <row r="89" spans="2:11" x14ac:dyDescent="0.3">
      <c r="B89" s="8" t="s">
        <v>3766</v>
      </c>
      <c r="C89" s="57" t="s">
        <v>3429</v>
      </c>
      <c r="D89" s="54" t="s">
        <v>3767</v>
      </c>
      <c r="E89" s="6" t="s">
        <v>186</v>
      </c>
      <c r="F89" s="19">
        <v>3043000</v>
      </c>
      <c r="G89" s="24">
        <v>3101.69</v>
      </c>
      <c r="H89" s="24">
        <v>0.35</v>
      </c>
      <c r="I89" s="31">
        <v>5.9303637</v>
      </c>
      <c r="J89" s="31"/>
      <c r="K89" s="35"/>
    </row>
    <row r="90" spans="2:11" x14ac:dyDescent="0.3">
      <c r="B90" s="8" t="s">
        <v>3768</v>
      </c>
      <c r="C90" s="57" t="s">
        <v>3769</v>
      </c>
      <c r="D90" s="54" t="s">
        <v>3770</v>
      </c>
      <c r="E90" s="6" t="s">
        <v>186</v>
      </c>
      <c r="F90" s="19">
        <v>3000000</v>
      </c>
      <c r="G90" s="24">
        <v>3061.3</v>
      </c>
      <c r="H90" s="24">
        <v>0.34</v>
      </c>
      <c r="I90" s="31">
        <v>5.8944334999999999</v>
      </c>
      <c r="J90" s="31"/>
      <c r="K90" s="35"/>
    </row>
    <row r="91" spans="2:11" x14ac:dyDescent="0.3">
      <c r="B91" s="8" t="s">
        <v>3384</v>
      </c>
      <c r="C91" s="57" t="s">
        <v>3385</v>
      </c>
      <c r="D91" s="54" t="s">
        <v>3386</v>
      </c>
      <c r="E91" s="6" t="s">
        <v>186</v>
      </c>
      <c r="F91" s="19">
        <v>3000000</v>
      </c>
      <c r="G91" s="24">
        <v>3059.64</v>
      </c>
      <c r="H91" s="24">
        <v>0.34</v>
      </c>
      <c r="I91" s="31">
        <v>5.9047334999999999</v>
      </c>
      <c r="J91" s="31"/>
      <c r="K91" s="35"/>
    </row>
    <row r="92" spans="2:11" x14ac:dyDescent="0.3">
      <c r="B92" s="8" t="s">
        <v>3525</v>
      </c>
      <c r="C92" s="57" t="s">
        <v>3526</v>
      </c>
      <c r="D92" s="54" t="s">
        <v>3527</v>
      </c>
      <c r="E92" s="6" t="s">
        <v>186</v>
      </c>
      <c r="F92" s="19">
        <v>3000000</v>
      </c>
      <c r="G92" s="24">
        <v>3049.23</v>
      </c>
      <c r="H92" s="24">
        <v>0.34</v>
      </c>
      <c r="I92" s="31">
        <v>5.9310036000000004</v>
      </c>
      <c r="J92" s="31"/>
      <c r="K92" s="35"/>
    </row>
    <row r="93" spans="2:11" x14ac:dyDescent="0.3">
      <c r="B93" s="8" t="s">
        <v>3771</v>
      </c>
      <c r="C93" s="57" t="s">
        <v>3772</v>
      </c>
      <c r="D93" s="54" t="s">
        <v>3773</v>
      </c>
      <c r="E93" s="6" t="s">
        <v>186</v>
      </c>
      <c r="F93" s="19">
        <v>3000000</v>
      </c>
      <c r="G93" s="24">
        <v>3048.88</v>
      </c>
      <c r="H93" s="24">
        <v>0.34</v>
      </c>
      <c r="I93" s="31">
        <v>5.9507208</v>
      </c>
      <c r="J93" s="31"/>
      <c r="K93" s="35"/>
    </row>
    <row r="94" spans="2:11" x14ac:dyDescent="0.3">
      <c r="B94" s="8" t="s">
        <v>3495</v>
      </c>
      <c r="C94" s="57" t="s">
        <v>3496</v>
      </c>
      <c r="D94" s="54" t="s">
        <v>3497</v>
      </c>
      <c r="E94" s="6" t="s">
        <v>186</v>
      </c>
      <c r="F94" s="19">
        <v>2500000</v>
      </c>
      <c r="G94" s="24">
        <v>2554.3000000000002</v>
      </c>
      <c r="H94" s="24">
        <v>0.28999999999999998</v>
      </c>
      <c r="I94" s="31">
        <v>5.9663636999999996</v>
      </c>
      <c r="J94" s="31"/>
      <c r="K94" s="35"/>
    </row>
    <row r="95" spans="2:11" x14ac:dyDescent="0.3">
      <c r="B95" s="8" t="s">
        <v>3774</v>
      </c>
      <c r="C95" s="57" t="s">
        <v>3775</v>
      </c>
      <c r="D95" s="54" t="s">
        <v>3776</v>
      </c>
      <c r="E95" s="6" t="s">
        <v>186</v>
      </c>
      <c r="F95" s="19">
        <v>2500000</v>
      </c>
      <c r="G95" s="24">
        <v>2553.59</v>
      </c>
      <c r="H95" s="24">
        <v>0.28999999999999998</v>
      </c>
      <c r="I95" s="31">
        <v>5.9029695000000002</v>
      </c>
      <c r="J95" s="31"/>
      <c r="K95" s="35"/>
    </row>
    <row r="96" spans="2:11" x14ac:dyDescent="0.3">
      <c r="B96" s="8" t="s">
        <v>3568</v>
      </c>
      <c r="C96" s="57" t="s">
        <v>3569</v>
      </c>
      <c r="D96" s="54" t="s">
        <v>3570</v>
      </c>
      <c r="E96" s="6" t="s">
        <v>186</v>
      </c>
      <c r="F96" s="19">
        <v>2500000</v>
      </c>
      <c r="G96" s="24">
        <v>2546.73</v>
      </c>
      <c r="H96" s="24">
        <v>0.28999999999999998</v>
      </c>
      <c r="I96" s="31">
        <v>5.9350208000000002</v>
      </c>
      <c r="J96" s="31"/>
      <c r="K96" s="35"/>
    </row>
    <row r="97" spans="2:11" x14ac:dyDescent="0.3">
      <c r="B97" s="8" t="s">
        <v>3777</v>
      </c>
      <c r="C97" s="57" t="s">
        <v>3778</v>
      </c>
      <c r="D97" s="54" t="s">
        <v>3779</v>
      </c>
      <c r="E97" s="6" t="s">
        <v>186</v>
      </c>
      <c r="F97" s="19">
        <v>2219500</v>
      </c>
      <c r="G97" s="24">
        <v>2260.58</v>
      </c>
      <c r="H97" s="24">
        <v>0.25</v>
      </c>
      <c r="I97" s="31">
        <v>5.8995835000000003</v>
      </c>
      <c r="J97" s="31"/>
      <c r="K97" s="35"/>
    </row>
    <row r="98" spans="2:11" x14ac:dyDescent="0.3">
      <c r="B98" s="8" t="s">
        <v>2607</v>
      </c>
      <c r="C98" s="57" t="s">
        <v>2608</v>
      </c>
      <c r="D98" s="54" t="s">
        <v>2609</v>
      </c>
      <c r="E98" s="6" t="s">
        <v>186</v>
      </c>
      <c r="F98" s="19">
        <v>2000000</v>
      </c>
      <c r="G98" s="24">
        <v>2069.9299999999998</v>
      </c>
      <c r="H98" s="24">
        <v>0.23</v>
      </c>
      <c r="I98" s="31">
        <v>5.9610208</v>
      </c>
      <c r="J98" s="31"/>
      <c r="K98" s="35"/>
    </row>
    <row r="99" spans="2:11" x14ac:dyDescent="0.3">
      <c r="B99" s="8" t="s">
        <v>3780</v>
      </c>
      <c r="C99" s="57" t="s">
        <v>3781</v>
      </c>
      <c r="D99" s="54" t="s">
        <v>3782</v>
      </c>
      <c r="E99" s="6" t="s">
        <v>186</v>
      </c>
      <c r="F99" s="19">
        <v>2000000</v>
      </c>
      <c r="G99" s="24">
        <v>2039.89</v>
      </c>
      <c r="H99" s="24">
        <v>0.23</v>
      </c>
      <c r="I99" s="31">
        <v>5.9507208</v>
      </c>
      <c r="J99" s="31"/>
      <c r="K99" s="35"/>
    </row>
    <row r="100" spans="2:11" x14ac:dyDescent="0.3">
      <c r="B100" s="8" t="s">
        <v>3783</v>
      </c>
      <c r="C100" s="57" t="s">
        <v>3728</v>
      </c>
      <c r="D100" s="54" t="s">
        <v>3784</v>
      </c>
      <c r="E100" s="6" t="s">
        <v>186</v>
      </c>
      <c r="F100" s="19">
        <v>1500000</v>
      </c>
      <c r="G100" s="24">
        <v>1530.65</v>
      </c>
      <c r="H100" s="24">
        <v>0.17</v>
      </c>
      <c r="I100" s="31">
        <v>5.8944334999999999</v>
      </c>
      <c r="J100" s="31"/>
      <c r="K100" s="35"/>
    </row>
    <row r="101" spans="2:11" x14ac:dyDescent="0.3">
      <c r="B101" s="8" t="s">
        <v>3517</v>
      </c>
      <c r="C101" s="57" t="s">
        <v>3518</v>
      </c>
      <c r="D101" s="54" t="s">
        <v>3519</v>
      </c>
      <c r="E101" s="6" t="s">
        <v>186</v>
      </c>
      <c r="F101" s="19">
        <v>1500000</v>
      </c>
      <c r="G101" s="24">
        <v>1529.62</v>
      </c>
      <c r="H101" s="24">
        <v>0.17</v>
      </c>
      <c r="I101" s="31">
        <v>5.9507208</v>
      </c>
      <c r="J101" s="31"/>
      <c r="K101" s="35"/>
    </row>
    <row r="102" spans="2:11" x14ac:dyDescent="0.3">
      <c r="B102" s="8" t="s">
        <v>3785</v>
      </c>
      <c r="C102" s="57" t="s">
        <v>3786</v>
      </c>
      <c r="D102" s="54" t="s">
        <v>3787</v>
      </c>
      <c r="E102" s="6" t="s">
        <v>186</v>
      </c>
      <c r="F102" s="19">
        <v>1356600</v>
      </c>
      <c r="G102" s="24">
        <v>1382.1</v>
      </c>
      <c r="H102" s="24">
        <v>0.15</v>
      </c>
      <c r="I102" s="31">
        <v>5.9162036000000002</v>
      </c>
      <c r="J102" s="31"/>
      <c r="K102" s="35"/>
    </row>
    <row r="103" spans="2:11" x14ac:dyDescent="0.3">
      <c r="B103" s="8" t="s">
        <v>3788</v>
      </c>
      <c r="C103" s="57" t="s">
        <v>3789</v>
      </c>
      <c r="D103" s="54" t="s">
        <v>3790</v>
      </c>
      <c r="E103" s="6" t="s">
        <v>186</v>
      </c>
      <c r="F103" s="19">
        <v>1058500</v>
      </c>
      <c r="G103" s="24">
        <v>1064.1300000000001</v>
      </c>
      <c r="H103" s="24">
        <v>0.12</v>
      </c>
      <c r="I103" s="31">
        <v>5.8991642000000004</v>
      </c>
      <c r="J103" s="31"/>
      <c r="K103" s="35"/>
    </row>
    <row r="104" spans="2:11" x14ac:dyDescent="0.3">
      <c r="B104" s="8" t="s">
        <v>3791</v>
      </c>
      <c r="C104" s="57" t="s">
        <v>3792</v>
      </c>
      <c r="D104" s="54" t="s">
        <v>3793</v>
      </c>
      <c r="E104" s="6" t="s">
        <v>186</v>
      </c>
      <c r="F104" s="19">
        <v>1000000</v>
      </c>
      <c r="G104" s="24">
        <v>1019.88</v>
      </c>
      <c r="H104" s="24">
        <v>0.11</v>
      </c>
      <c r="I104" s="31">
        <v>5.9610208</v>
      </c>
      <c r="J104" s="31"/>
      <c r="K104" s="35"/>
    </row>
    <row r="105" spans="2:11" x14ac:dyDescent="0.3">
      <c r="B105" s="8" t="s">
        <v>3794</v>
      </c>
      <c r="C105" s="57" t="s">
        <v>3795</v>
      </c>
      <c r="D105" s="54" t="s">
        <v>3796</v>
      </c>
      <c r="E105" s="6" t="s">
        <v>186</v>
      </c>
      <c r="F105" s="19">
        <v>1000000</v>
      </c>
      <c r="G105" s="24">
        <v>1019.75</v>
      </c>
      <c r="H105" s="24">
        <v>0.11</v>
      </c>
      <c r="I105" s="31">
        <v>5.9610208</v>
      </c>
      <c r="J105" s="31"/>
      <c r="K105" s="35"/>
    </row>
    <row r="106" spans="2:11" x14ac:dyDescent="0.3">
      <c r="B106" s="8" t="s">
        <v>3531</v>
      </c>
      <c r="C106" s="57" t="s">
        <v>3532</v>
      </c>
      <c r="D106" s="54" t="s">
        <v>3533</v>
      </c>
      <c r="E106" s="6" t="s">
        <v>186</v>
      </c>
      <c r="F106" s="19">
        <v>1000000</v>
      </c>
      <c r="G106" s="24">
        <v>1019.63</v>
      </c>
      <c r="H106" s="24">
        <v>0.11</v>
      </c>
      <c r="I106" s="31">
        <v>5.9610208</v>
      </c>
      <c r="J106" s="31"/>
      <c r="K106" s="35"/>
    </row>
    <row r="107" spans="2:11" x14ac:dyDescent="0.3">
      <c r="B107" s="8" t="s">
        <v>3797</v>
      </c>
      <c r="C107" s="57" t="s">
        <v>3798</v>
      </c>
      <c r="D107" s="54" t="s">
        <v>3799</v>
      </c>
      <c r="E107" s="6" t="s">
        <v>186</v>
      </c>
      <c r="F107" s="19">
        <v>1000000</v>
      </c>
      <c r="G107" s="24">
        <v>1019.6</v>
      </c>
      <c r="H107" s="24">
        <v>0.11</v>
      </c>
      <c r="I107" s="31">
        <v>5.9909246999999999</v>
      </c>
      <c r="J107" s="31"/>
      <c r="K107" s="35"/>
    </row>
    <row r="108" spans="2:11" x14ac:dyDescent="0.3">
      <c r="B108" s="8" t="s">
        <v>3508</v>
      </c>
      <c r="C108" s="57" t="s">
        <v>3509</v>
      </c>
      <c r="D108" s="54" t="s">
        <v>3510</v>
      </c>
      <c r="E108" s="6" t="s">
        <v>186</v>
      </c>
      <c r="F108" s="19">
        <v>1000000</v>
      </c>
      <c r="G108" s="24">
        <v>1018.57</v>
      </c>
      <c r="H108" s="24">
        <v>0.11</v>
      </c>
      <c r="I108" s="31">
        <v>5.9350208000000002</v>
      </c>
      <c r="J108" s="31"/>
      <c r="K108" s="35"/>
    </row>
    <row r="109" spans="2:11" x14ac:dyDescent="0.3">
      <c r="B109" s="8" t="s">
        <v>3543</v>
      </c>
      <c r="C109" s="57" t="s">
        <v>3544</v>
      </c>
      <c r="D109" s="54" t="s">
        <v>3545</v>
      </c>
      <c r="E109" s="6" t="s">
        <v>186</v>
      </c>
      <c r="F109" s="19">
        <v>1000000</v>
      </c>
      <c r="G109" s="24">
        <v>1004.51</v>
      </c>
      <c r="H109" s="24">
        <v>0.11</v>
      </c>
      <c r="I109" s="31">
        <v>5.9455707999999996</v>
      </c>
      <c r="J109" s="31"/>
      <c r="K109" s="35"/>
    </row>
    <row r="110" spans="2:11" x14ac:dyDescent="0.3">
      <c r="B110" s="8" t="s">
        <v>3800</v>
      </c>
      <c r="C110" s="57" t="s">
        <v>3801</v>
      </c>
      <c r="D110" s="54" t="s">
        <v>3802</v>
      </c>
      <c r="E110" s="6" t="s">
        <v>186</v>
      </c>
      <c r="F110" s="19">
        <v>1000000</v>
      </c>
      <c r="G110" s="24">
        <v>1003.86</v>
      </c>
      <c r="H110" s="24">
        <v>0.11</v>
      </c>
      <c r="I110" s="31">
        <v>5.8859292999999999</v>
      </c>
      <c r="J110" s="31"/>
      <c r="K110" s="35"/>
    </row>
    <row r="111" spans="2:11" x14ac:dyDescent="0.3">
      <c r="B111" s="8" t="s">
        <v>3803</v>
      </c>
      <c r="C111" s="57" t="s">
        <v>3804</v>
      </c>
      <c r="D111" s="54" t="s">
        <v>3805</v>
      </c>
      <c r="E111" s="6" t="s">
        <v>186</v>
      </c>
      <c r="F111" s="19">
        <v>838700</v>
      </c>
      <c r="G111" s="24">
        <v>855.02</v>
      </c>
      <c r="H111" s="24">
        <v>0.1</v>
      </c>
      <c r="I111" s="31">
        <v>5.9863520000000001</v>
      </c>
      <c r="J111" s="31"/>
      <c r="K111" s="35"/>
    </row>
    <row r="112" spans="2:11" x14ac:dyDescent="0.3">
      <c r="B112" s="8" t="s">
        <v>3298</v>
      </c>
      <c r="C112" s="57" t="s">
        <v>1951</v>
      </c>
      <c r="D112" s="54" t="s">
        <v>3299</v>
      </c>
      <c r="E112" s="6" t="s">
        <v>186</v>
      </c>
      <c r="F112" s="19">
        <v>674900</v>
      </c>
      <c r="G112" s="24">
        <v>677.1</v>
      </c>
      <c r="H112" s="24">
        <v>0.08</v>
      </c>
      <c r="I112" s="31">
        <v>5.8429405000000001</v>
      </c>
      <c r="J112" s="31"/>
      <c r="K112" s="35"/>
    </row>
    <row r="113" spans="2:11" x14ac:dyDescent="0.3">
      <c r="B113" s="8" t="s">
        <v>3806</v>
      </c>
      <c r="C113" s="57" t="s">
        <v>3807</v>
      </c>
      <c r="D113" s="54" t="s">
        <v>3808</v>
      </c>
      <c r="E113" s="6" t="s">
        <v>186</v>
      </c>
      <c r="F113" s="19">
        <v>560000</v>
      </c>
      <c r="G113" s="24">
        <v>568.98</v>
      </c>
      <c r="H113" s="24">
        <v>0.06</v>
      </c>
      <c r="I113" s="31">
        <v>5.9250762000000003</v>
      </c>
      <c r="J113" s="31"/>
      <c r="K113" s="35"/>
    </row>
    <row r="114" spans="2:11" x14ac:dyDescent="0.3">
      <c r="B114" s="8" t="s">
        <v>3486</v>
      </c>
      <c r="C114" s="57" t="s">
        <v>3487</v>
      </c>
      <c r="D114" s="54" t="s">
        <v>3488</v>
      </c>
      <c r="E114" s="6" t="s">
        <v>186</v>
      </c>
      <c r="F114" s="19">
        <v>500000</v>
      </c>
      <c r="G114" s="24">
        <v>510.53</v>
      </c>
      <c r="H114" s="24">
        <v>0.06</v>
      </c>
      <c r="I114" s="31">
        <v>5.9610208</v>
      </c>
      <c r="J114" s="31"/>
      <c r="K114" s="35"/>
    </row>
    <row r="115" spans="2:11" x14ac:dyDescent="0.3">
      <c r="B115" s="8" t="s">
        <v>3809</v>
      </c>
      <c r="C115" s="57" t="s">
        <v>3810</v>
      </c>
      <c r="D115" s="54" t="s">
        <v>3811</v>
      </c>
      <c r="E115" s="6" t="s">
        <v>186</v>
      </c>
      <c r="F115" s="19">
        <v>500000</v>
      </c>
      <c r="G115" s="24">
        <v>510.43</v>
      </c>
      <c r="H115" s="24">
        <v>0.06</v>
      </c>
      <c r="I115" s="31">
        <v>5.8635405</v>
      </c>
      <c r="J115" s="31"/>
      <c r="K115" s="35"/>
    </row>
    <row r="116" spans="2:11" x14ac:dyDescent="0.3">
      <c r="B116" s="8" t="s">
        <v>3812</v>
      </c>
      <c r="C116" s="57" t="s">
        <v>3813</v>
      </c>
      <c r="D116" s="54" t="s">
        <v>3814</v>
      </c>
      <c r="E116" s="6" t="s">
        <v>186</v>
      </c>
      <c r="F116" s="19">
        <v>500000</v>
      </c>
      <c r="G116" s="24">
        <v>510.14</v>
      </c>
      <c r="H116" s="24">
        <v>0.06</v>
      </c>
      <c r="I116" s="31">
        <v>5.8892404999999997</v>
      </c>
      <c r="J116" s="31"/>
      <c r="K116" s="35"/>
    </row>
    <row r="117" spans="2:11" x14ac:dyDescent="0.3">
      <c r="B117" s="8" t="s">
        <v>3815</v>
      </c>
      <c r="C117" s="57" t="s">
        <v>3816</v>
      </c>
      <c r="D117" s="54" t="s">
        <v>3817</v>
      </c>
      <c r="E117" s="6" t="s">
        <v>186</v>
      </c>
      <c r="F117" s="19">
        <v>500000</v>
      </c>
      <c r="G117" s="24">
        <v>509.94</v>
      </c>
      <c r="H117" s="24">
        <v>0.06</v>
      </c>
      <c r="I117" s="31">
        <v>5.9610208</v>
      </c>
      <c r="J117" s="31"/>
      <c r="K117" s="35"/>
    </row>
    <row r="118" spans="2:11" x14ac:dyDescent="0.3">
      <c r="B118" s="8" t="s">
        <v>3818</v>
      </c>
      <c r="C118" s="57" t="s">
        <v>3819</v>
      </c>
      <c r="D118" s="54" t="s">
        <v>3820</v>
      </c>
      <c r="E118" s="6" t="s">
        <v>186</v>
      </c>
      <c r="F118" s="19">
        <v>500000</v>
      </c>
      <c r="G118" s="24">
        <v>509.78</v>
      </c>
      <c r="H118" s="24">
        <v>0.06</v>
      </c>
      <c r="I118" s="31">
        <v>5.9909246999999999</v>
      </c>
      <c r="J118" s="31"/>
      <c r="K118" s="35"/>
    </row>
    <row r="119" spans="2:11" x14ac:dyDescent="0.3">
      <c r="B119" s="8" t="s">
        <v>3821</v>
      </c>
      <c r="C119" s="57" t="s">
        <v>3429</v>
      </c>
      <c r="D119" s="54" t="s">
        <v>3822</v>
      </c>
      <c r="E119" s="6" t="s">
        <v>186</v>
      </c>
      <c r="F119" s="19">
        <v>500000</v>
      </c>
      <c r="G119" s="24">
        <v>509.02</v>
      </c>
      <c r="H119" s="24">
        <v>0.06</v>
      </c>
      <c r="I119" s="31">
        <v>5.9355136999999996</v>
      </c>
      <c r="J119" s="31"/>
      <c r="K119" s="35"/>
    </row>
    <row r="120" spans="2:11" x14ac:dyDescent="0.3">
      <c r="B120" s="8" t="s">
        <v>3438</v>
      </c>
      <c r="C120" s="57" t="s">
        <v>3439</v>
      </c>
      <c r="D120" s="54" t="s">
        <v>3440</v>
      </c>
      <c r="E120" s="6" t="s">
        <v>186</v>
      </c>
      <c r="F120" s="19">
        <v>287600</v>
      </c>
      <c r="G120" s="24">
        <v>293.54000000000002</v>
      </c>
      <c r="H120" s="24">
        <v>0.03</v>
      </c>
      <c r="I120" s="31">
        <v>6.0005040000000003</v>
      </c>
      <c r="J120" s="31"/>
      <c r="K120" s="35"/>
    </row>
    <row r="121" spans="2:11" x14ac:dyDescent="0.3">
      <c r="B121" s="8" t="s">
        <v>3823</v>
      </c>
      <c r="C121" s="57" t="s">
        <v>3824</v>
      </c>
      <c r="D121" s="54" t="s">
        <v>3825</v>
      </c>
      <c r="E121" s="6" t="s">
        <v>186</v>
      </c>
      <c r="F121" s="19">
        <v>276000</v>
      </c>
      <c r="G121" s="24">
        <v>280.87</v>
      </c>
      <c r="H121" s="24">
        <v>0.03</v>
      </c>
      <c r="I121" s="31">
        <v>5.9081194999999997</v>
      </c>
      <c r="J121" s="31"/>
      <c r="K121" s="35"/>
    </row>
    <row r="122" spans="2:11" x14ac:dyDescent="0.3">
      <c r="B122" s="8" t="s">
        <v>3826</v>
      </c>
      <c r="C122" s="57" t="s">
        <v>3827</v>
      </c>
      <c r="D122" s="54" t="s">
        <v>3828</v>
      </c>
      <c r="E122" s="6" t="s">
        <v>186</v>
      </c>
      <c r="F122" s="19">
        <v>249800</v>
      </c>
      <c r="G122" s="24">
        <v>254.25</v>
      </c>
      <c r="H122" s="24">
        <v>0.03</v>
      </c>
      <c r="I122" s="31">
        <v>5.8789404999999997</v>
      </c>
      <c r="J122" s="31"/>
      <c r="K122" s="35"/>
    </row>
    <row r="123" spans="2:11" x14ac:dyDescent="0.3">
      <c r="B123" s="8" t="s">
        <v>3829</v>
      </c>
      <c r="C123" s="57" t="s">
        <v>3388</v>
      </c>
      <c r="D123" s="54" t="s">
        <v>3830</v>
      </c>
      <c r="E123" s="6" t="s">
        <v>186</v>
      </c>
      <c r="F123" s="19">
        <v>206300</v>
      </c>
      <c r="G123" s="24">
        <v>209.96</v>
      </c>
      <c r="H123" s="24">
        <v>0.02</v>
      </c>
      <c r="I123" s="31">
        <v>5.8888202999999999</v>
      </c>
      <c r="J123" s="31"/>
      <c r="K123" s="35"/>
    </row>
    <row r="124" spans="2:11" x14ac:dyDescent="0.3">
      <c r="C124" s="58" t="s">
        <v>175</v>
      </c>
      <c r="D124" s="54"/>
      <c r="E124" s="6"/>
      <c r="F124" s="19"/>
      <c r="G124" s="25">
        <v>434793.4</v>
      </c>
      <c r="H124" s="25">
        <v>48.69</v>
      </c>
      <c r="I124" s="31"/>
      <c r="J124" s="31"/>
      <c r="K124" s="35"/>
    </row>
    <row r="125" spans="2:11" x14ac:dyDescent="0.3">
      <c r="C125" s="57"/>
      <c r="D125" s="54"/>
      <c r="E125" s="6"/>
      <c r="F125" s="19"/>
      <c r="G125" s="24"/>
      <c r="H125" s="24"/>
      <c r="I125" s="31"/>
      <c r="J125" s="31"/>
      <c r="K125" s="35"/>
    </row>
    <row r="126" spans="2:11" x14ac:dyDescent="0.3">
      <c r="C126" s="58" t="s">
        <v>11</v>
      </c>
      <c r="D126" s="54"/>
      <c r="E126" s="6"/>
      <c r="F126" s="19"/>
      <c r="G126" s="24"/>
      <c r="H126" s="24"/>
      <c r="I126" s="31"/>
      <c r="J126" s="31"/>
      <c r="K126" s="35"/>
    </row>
    <row r="127" spans="2:11" x14ac:dyDescent="0.3">
      <c r="C127" s="57"/>
      <c r="D127" s="54"/>
      <c r="E127" s="6"/>
      <c r="F127" s="19"/>
      <c r="G127" s="24"/>
      <c r="H127" s="24"/>
      <c r="I127" s="31"/>
      <c r="J127" s="31"/>
      <c r="K127" s="35"/>
    </row>
    <row r="128" spans="2:11" x14ac:dyDescent="0.3">
      <c r="C128" s="58" t="s">
        <v>13</v>
      </c>
      <c r="D128" s="54"/>
      <c r="E128" s="6"/>
      <c r="F128" s="19"/>
      <c r="G128" s="24" t="s">
        <v>2</v>
      </c>
      <c r="H128" s="24" t="s">
        <v>2</v>
      </c>
      <c r="I128" s="31"/>
      <c r="J128" s="31"/>
      <c r="K128" s="35"/>
    </row>
    <row r="129" spans="1:11" x14ac:dyDescent="0.3">
      <c r="C129" s="57"/>
      <c r="D129" s="54"/>
      <c r="E129" s="6"/>
      <c r="F129" s="19"/>
      <c r="G129" s="24"/>
      <c r="H129" s="24"/>
      <c r="I129" s="31"/>
      <c r="J129" s="31"/>
      <c r="K129" s="35"/>
    </row>
    <row r="130" spans="1:11" x14ac:dyDescent="0.3">
      <c r="C130" s="58" t="s">
        <v>14</v>
      </c>
      <c r="D130" s="54"/>
      <c r="E130" s="6"/>
      <c r="F130" s="19"/>
      <c r="G130" s="24" t="s">
        <v>2</v>
      </c>
      <c r="H130" s="24" t="s">
        <v>2</v>
      </c>
      <c r="I130" s="31"/>
      <c r="J130" s="31"/>
      <c r="K130" s="35"/>
    </row>
    <row r="131" spans="1:11" x14ac:dyDescent="0.3">
      <c r="C131" s="57"/>
      <c r="D131" s="54"/>
      <c r="E131" s="6"/>
      <c r="F131" s="19"/>
      <c r="G131" s="24"/>
      <c r="H131" s="24"/>
      <c r="I131" s="31"/>
      <c r="J131" s="31"/>
      <c r="K131" s="35"/>
    </row>
    <row r="132" spans="1:11" x14ac:dyDescent="0.3">
      <c r="C132" s="58" t="s">
        <v>15</v>
      </c>
      <c r="D132" s="54"/>
      <c r="E132" s="6"/>
      <c r="F132" s="19"/>
      <c r="G132" s="24" t="s">
        <v>2</v>
      </c>
      <c r="H132" s="24" t="s">
        <v>2</v>
      </c>
      <c r="I132" s="31"/>
      <c r="J132" s="31"/>
      <c r="K132" s="35"/>
    </row>
    <row r="133" spans="1:11" x14ac:dyDescent="0.3">
      <c r="C133" s="57"/>
      <c r="D133" s="54"/>
      <c r="E133" s="6"/>
      <c r="F133" s="19"/>
      <c r="G133" s="24"/>
      <c r="H133" s="24"/>
      <c r="I133" s="31"/>
      <c r="J133" s="31"/>
      <c r="K133" s="35"/>
    </row>
    <row r="134" spans="1:11" x14ac:dyDescent="0.3">
      <c r="C134" s="58" t="s">
        <v>16</v>
      </c>
      <c r="D134" s="54"/>
      <c r="E134" s="6"/>
      <c r="F134" s="19"/>
      <c r="G134" s="24" t="s">
        <v>2</v>
      </c>
      <c r="H134" s="24" t="s">
        <v>2</v>
      </c>
      <c r="I134" s="31"/>
      <c r="J134" s="31"/>
      <c r="K134" s="35"/>
    </row>
    <row r="135" spans="1:11" x14ac:dyDescent="0.3">
      <c r="C135" s="57"/>
      <c r="D135" s="54"/>
      <c r="E135" s="6"/>
      <c r="F135" s="19"/>
      <c r="G135" s="24"/>
      <c r="H135" s="24"/>
      <c r="I135" s="31"/>
      <c r="J135" s="31"/>
      <c r="K135" s="35"/>
    </row>
    <row r="136" spans="1:11" x14ac:dyDescent="0.3">
      <c r="C136" s="58" t="s">
        <v>17</v>
      </c>
      <c r="D136" s="54"/>
      <c r="E136" s="6"/>
      <c r="F136" s="19"/>
      <c r="G136" s="24" t="s">
        <v>2</v>
      </c>
      <c r="H136" s="24" t="s">
        <v>2</v>
      </c>
      <c r="I136" s="31"/>
      <c r="J136" s="31"/>
      <c r="K136" s="35"/>
    </row>
    <row r="137" spans="1:11" x14ac:dyDescent="0.3">
      <c r="C137" s="57"/>
      <c r="D137" s="54"/>
      <c r="E137" s="6"/>
      <c r="F137" s="19"/>
      <c r="G137" s="24"/>
      <c r="H137" s="24"/>
      <c r="I137" s="31"/>
      <c r="J137" s="31"/>
      <c r="K137" s="35"/>
    </row>
    <row r="138" spans="1:11" x14ac:dyDescent="0.3">
      <c r="A138" s="10"/>
      <c r="B138" s="28"/>
      <c r="C138" s="58" t="s">
        <v>18</v>
      </c>
      <c r="D138" s="54"/>
      <c r="E138" s="6"/>
      <c r="F138" s="19"/>
      <c r="G138" s="24"/>
      <c r="H138" s="24"/>
      <c r="I138" s="31"/>
      <c r="J138" s="31"/>
      <c r="K138" s="35"/>
    </row>
    <row r="139" spans="1:11" x14ac:dyDescent="0.3">
      <c r="A139" s="28"/>
      <c r="B139" s="28"/>
      <c r="C139" s="58" t="s">
        <v>19</v>
      </c>
      <c r="D139" s="54"/>
      <c r="E139" s="6"/>
      <c r="F139" s="19"/>
      <c r="G139" s="24" t="s">
        <v>2</v>
      </c>
      <c r="H139" s="24" t="s">
        <v>2</v>
      </c>
      <c r="I139" s="31"/>
      <c r="J139" s="31"/>
      <c r="K139" s="35"/>
    </row>
    <row r="140" spans="1:11" x14ac:dyDescent="0.3">
      <c r="A140" s="28"/>
      <c r="B140" s="28"/>
      <c r="C140" s="58"/>
      <c r="D140" s="54"/>
      <c r="E140" s="6"/>
      <c r="F140" s="19"/>
      <c r="G140" s="24"/>
      <c r="H140" s="24"/>
      <c r="I140" s="31"/>
      <c r="J140" s="31"/>
      <c r="K140" s="35"/>
    </row>
    <row r="141" spans="1:11" x14ac:dyDescent="0.3">
      <c r="A141" s="28"/>
      <c r="B141" s="28"/>
      <c r="C141" s="58" t="s">
        <v>20</v>
      </c>
      <c r="D141" s="54"/>
      <c r="E141" s="6"/>
      <c r="F141" s="19"/>
      <c r="G141" s="24" t="s">
        <v>2</v>
      </c>
      <c r="H141" s="24" t="s">
        <v>2</v>
      </c>
      <c r="I141" s="31"/>
      <c r="J141" s="31"/>
      <c r="K141" s="35"/>
    </row>
    <row r="142" spans="1:11" x14ac:dyDescent="0.3">
      <c r="A142" s="28"/>
      <c r="B142" s="28"/>
      <c r="C142" s="58"/>
      <c r="D142" s="54"/>
      <c r="E142" s="6"/>
      <c r="F142" s="19"/>
      <c r="G142" s="24"/>
      <c r="H142" s="24"/>
      <c r="I142" s="31"/>
      <c r="J142" s="31"/>
      <c r="K142" s="35"/>
    </row>
    <row r="143" spans="1:11" x14ac:dyDescent="0.3">
      <c r="A143" s="28"/>
      <c r="B143" s="28"/>
      <c r="C143" s="58" t="s">
        <v>21</v>
      </c>
      <c r="D143" s="54"/>
      <c r="E143" s="6"/>
      <c r="F143" s="19"/>
      <c r="G143" s="24" t="s">
        <v>2</v>
      </c>
      <c r="H143" s="24" t="s">
        <v>2</v>
      </c>
      <c r="I143" s="31"/>
      <c r="J143" s="31"/>
      <c r="K143" s="35"/>
    </row>
    <row r="144" spans="1:11" x14ac:dyDescent="0.3">
      <c r="A144" s="28"/>
      <c r="B144" s="28"/>
      <c r="C144" s="58"/>
      <c r="D144" s="54"/>
      <c r="E144" s="6"/>
      <c r="F144" s="19"/>
      <c r="G144" s="24"/>
      <c r="H144" s="24"/>
      <c r="I144" s="31"/>
      <c r="J144" s="31"/>
      <c r="K144" s="35"/>
    </row>
    <row r="145" spans="1:54" x14ac:dyDescent="0.3">
      <c r="A145" s="28"/>
      <c r="B145" s="28"/>
      <c r="C145" s="58" t="s">
        <v>22</v>
      </c>
      <c r="D145" s="54"/>
      <c r="E145" s="6"/>
      <c r="F145" s="19"/>
      <c r="G145" s="24" t="s">
        <v>2</v>
      </c>
      <c r="H145" s="24" t="s">
        <v>2</v>
      </c>
      <c r="I145" s="31"/>
      <c r="J145" s="31"/>
      <c r="K145" s="35"/>
    </row>
    <row r="146" spans="1:54" x14ac:dyDescent="0.3">
      <c r="A146" s="28"/>
      <c r="B146" s="28"/>
      <c r="C146" s="58"/>
      <c r="D146" s="54"/>
      <c r="E146" s="6"/>
      <c r="F146" s="19"/>
      <c r="G146" s="24"/>
      <c r="H146" s="24"/>
      <c r="I146" s="31"/>
      <c r="J146" s="31"/>
      <c r="K146" s="35"/>
    </row>
    <row r="147" spans="1:54" x14ac:dyDescent="0.3">
      <c r="A147" s="28"/>
      <c r="B147" s="28"/>
      <c r="C147" s="58" t="s">
        <v>23</v>
      </c>
      <c r="D147" s="54"/>
      <c r="E147" s="6"/>
      <c r="F147" s="19"/>
      <c r="G147" s="24" t="s">
        <v>2</v>
      </c>
      <c r="H147" s="24" t="s">
        <v>2</v>
      </c>
      <c r="I147" s="31"/>
      <c r="J147" s="31"/>
      <c r="K147" s="35"/>
    </row>
    <row r="148" spans="1:54" x14ac:dyDescent="0.3">
      <c r="A148" s="28"/>
      <c r="B148" s="28"/>
      <c r="C148" s="58"/>
      <c r="D148" s="54"/>
      <c r="E148" s="6"/>
      <c r="F148" s="19"/>
      <c r="G148" s="24"/>
      <c r="H148" s="24"/>
      <c r="I148" s="31"/>
      <c r="J148" s="31"/>
      <c r="K148" s="35"/>
    </row>
    <row r="149" spans="1:54" x14ac:dyDescent="0.3">
      <c r="C149" s="59" t="s">
        <v>24</v>
      </c>
      <c r="D149" s="54"/>
      <c r="E149" s="6"/>
      <c r="F149" s="19"/>
      <c r="G149" s="24"/>
      <c r="H149" s="24"/>
      <c r="I149" s="31"/>
      <c r="J149" s="31"/>
      <c r="K149" s="35"/>
    </row>
    <row r="150" spans="1:54" x14ac:dyDescent="0.3">
      <c r="B150" s="8" t="s">
        <v>187</v>
      </c>
      <c r="C150" s="57" t="s">
        <v>188</v>
      </c>
      <c r="D150" s="54"/>
      <c r="E150" s="6"/>
      <c r="F150" s="19"/>
      <c r="G150" s="24">
        <v>2420.83</v>
      </c>
      <c r="H150" s="24">
        <v>0.27</v>
      </c>
      <c r="I150" s="31"/>
      <c r="J150" s="31"/>
      <c r="K150" s="35"/>
    </row>
    <row r="151" spans="1:54" x14ac:dyDescent="0.3">
      <c r="C151" s="58" t="s">
        <v>175</v>
      </c>
      <c r="D151" s="54"/>
      <c r="E151" s="6"/>
      <c r="F151" s="19"/>
      <c r="G151" s="25">
        <v>2420.83</v>
      </c>
      <c r="H151" s="25">
        <v>0.27</v>
      </c>
      <c r="I151" s="31"/>
      <c r="J151" s="31"/>
      <c r="K151" s="35"/>
    </row>
    <row r="152" spans="1:54" x14ac:dyDescent="0.3">
      <c r="C152" s="57"/>
      <c r="D152" s="54"/>
      <c r="E152" s="6"/>
      <c r="F152" s="19"/>
      <c r="G152" s="24"/>
      <c r="H152" s="24"/>
      <c r="I152" s="31"/>
      <c r="J152" s="31"/>
      <c r="K152" s="35"/>
    </row>
    <row r="153" spans="1:54" x14ac:dyDescent="0.3">
      <c r="A153" s="10"/>
      <c r="B153" s="28"/>
      <c r="C153" s="58" t="s">
        <v>25</v>
      </c>
      <c r="D153" s="54"/>
      <c r="E153" s="6"/>
      <c r="F153" s="19"/>
      <c r="G153" s="24"/>
      <c r="H153" s="24"/>
      <c r="I153" s="31"/>
      <c r="J153" s="31"/>
      <c r="K153" s="35"/>
    </row>
    <row r="154" spans="1:54" s="2" customFormat="1" ht="13.8" x14ac:dyDescent="0.3">
      <c r="A154" s="28"/>
      <c r="B154" s="28"/>
      <c r="C154" s="57" t="s">
        <v>5128</v>
      </c>
      <c r="D154" s="54"/>
      <c r="E154" s="6"/>
      <c r="F154" s="19"/>
      <c r="G154" s="24" t="s">
        <v>2</v>
      </c>
      <c r="H154" s="24" t="s">
        <v>2</v>
      </c>
      <c r="I154" s="31"/>
      <c r="J154" s="31"/>
      <c r="K154" s="35"/>
      <c r="L154" s="3"/>
      <c r="AI154" s="3"/>
      <c r="AV154" s="3"/>
      <c r="AX154" s="3"/>
      <c r="BB154" s="3"/>
    </row>
    <row r="155" spans="1:54" x14ac:dyDescent="0.3">
      <c r="B155" s="8"/>
      <c r="C155" s="57" t="s">
        <v>189</v>
      </c>
      <c r="D155" s="54"/>
      <c r="E155" s="6"/>
      <c r="F155" s="19"/>
      <c r="G155" s="24">
        <v>29950.59</v>
      </c>
      <c r="H155" s="24">
        <v>3.4299999999999997</v>
      </c>
      <c r="I155" s="31"/>
      <c r="J155" s="31"/>
      <c r="K155" s="35"/>
    </row>
    <row r="156" spans="1:54" x14ac:dyDescent="0.3">
      <c r="C156" s="58" t="s">
        <v>175</v>
      </c>
      <c r="D156" s="54"/>
      <c r="E156" s="6"/>
      <c r="F156" s="19"/>
      <c r="G156" s="25">
        <v>29950.59</v>
      </c>
      <c r="H156" s="25">
        <v>3.4299999999999997</v>
      </c>
      <c r="I156" s="31"/>
      <c r="J156" s="31"/>
      <c r="K156" s="35"/>
    </row>
    <row r="157" spans="1:54" x14ac:dyDescent="0.3">
      <c r="C157" s="57"/>
      <c r="D157" s="54"/>
      <c r="E157" s="6"/>
      <c r="F157" s="19"/>
      <c r="G157" s="24"/>
      <c r="H157" s="24"/>
      <c r="I157" s="31"/>
      <c r="J157" s="31"/>
      <c r="K157" s="35"/>
    </row>
    <row r="158" spans="1:54" x14ac:dyDescent="0.3">
      <c r="C158" s="60" t="s">
        <v>190</v>
      </c>
      <c r="D158" s="55"/>
      <c r="E158" s="5"/>
      <c r="F158" s="20"/>
      <c r="G158" s="26">
        <v>891897.8</v>
      </c>
      <c r="H158" s="26">
        <v>100</v>
      </c>
      <c r="I158" s="32"/>
      <c r="J158" s="32"/>
      <c r="K158" s="36"/>
    </row>
    <row r="161" spans="3:11" x14ac:dyDescent="0.3">
      <c r="C161" s="1" t="s">
        <v>191</v>
      </c>
    </row>
    <row r="162" spans="3:11" x14ac:dyDescent="0.3">
      <c r="C162" s="37" t="s">
        <v>192</v>
      </c>
      <c r="D162" s="37"/>
      <c r="E162" s="37"/>
      <c r="F162" s="37"/>
      <c r="G162" s="37"/>
      <c r="H162" s="37"/>
      <c r="I162" s="37"/>
      <c r="J162" s="37"/>
      <c r="K162" s="37"/>
    </row>
    <row r="163" spans="3:11" x14ac:dyDescent="0.3">
      <c r="C163" s="2" t="s">
        <v>193</v>
      </c>
    </row>
    <row r="164" spans="3:11" x14ac:dyDescent="0.3">
      <c r="C164" s="2" t="s">
        <v>194</v>
      </c>
    </row>
    <row r="165" spans="3:11" ht="30" customHeight="1" x14ac:dyDescent="0.3">
      <c r="C165" s="82" t="s">
        <v>195</v>
      </c>
      <c r="D165" s="83"/>
      <c r="E165" s="83"/>
      <c r="F165" s="83"/>
      <c r="G165" s="83"/>
      <c r="H165" s="83"/>
      <c r="I165" s="83"/>
      <c r="J165" s="83"/>
      <c r="K165" s="83"/>
    </row>
    <row r="166" spans="3:11" x14ac:dyDescent="0.3">
      <c r="C166" s="2" t="s">
        <v>196</v>
      </c>
    </row>
    <row r="167" spans="3:11" x14ac:dyDescent="0.3">
      <c r="C167" s="2" t="s">
        <v>5233</v>
      </c>
    </row>
    <row r="169" spans="3:11" x14ac:dyDescent="0.3">
      <c r="C169" s="1" t="s">
        <v>5237</v>
      </c>
      <c r="E169" s="80" t="s">
        <v>5238</v>
      </c>
    </row>
    <row r="170" spans="3:11" x14ac:dyDescent="0.3">
      <c r="E170" s="2" t="s">
        <v>5288</v>
      </c>
    </row>
  </sheetData>
  <mergeCells count="1">
    <mergeCell ref="C165:K165"/>
  </mergeCells>
  <hyperlinks>
    <hyperlink ref="J2" location="'Index'!A1" display="'Index'!A1" xr:uid="{1439B7CB-2A4A-49C4-9F63-9AB10805BA83}"/>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8CAC0-52F7-4E51-B9F8-F7AC16AF7812}">
  <sheetPr codeName="Sheet1"/>
  <dimension ref="A1:IV74"/>
  <sheetViews>
    <sheetView showGridLines="0" zoomScale="90" zoomScaleNormal="90" workbookViewId="0">
      <pane ySplit="6" topLeftCell="A6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1752</v>
      </c>
      <c r="J2" s="38" t="s">
        <v>4884</v>
      </c>
    </row>
    <row r="3" spans="1:54" ht="16.2" x14ac:dyDescent="0.35">
      <c r="C3" s="1" t="s">
        <v>28</v>
      </c>
      <c r="D3" s="21" t="s">
        <v>3831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C16" s="58" t="s">
        <v>5</v>
      </c>
      <c r="D16" s="54"/>
      <c r="E16" s="6"/>
      <c r="F16" s="19"/>
      <c r="G16" s="24"/>
      <c r="H16" s="24"/>
      <c r="I16" s="31"/>
      <c r="J16" s="31"/>
      <c r="K16" s="35"/>
    </row>
    <row r="17" spans="1:11" x14ac:dyDescent="0.3">
      <c r="C17" s="57"/>
      <c r="D17" s="54"/>
      <c r="E17" s="6"/>
      <c r="F17" s="19"/>
      <c r="G17" s="24"/>
      <c r="H17" s="24"/>
      <c r="I17" s="31"/>
      <c r="J17" s="31"/>
      <c r="K17" s="35"/>
    </row>
    <row r="18" spans="1:11" x14ac:dyDescent="0.3">
      <c r="C18" s="58" t="s">
        <v>6</v>
      </c>
      <c r="D18" s="54"/>
      <c r="E18" s="6"/>
      <c r="F18" s="19"/>
      <c r="G18" s="24" t="s">
        <v>2</v>
      </c>
      <c r="H18" s="24" t="s">
        <v>2</v>
      </c>
      <c r="I18" s="31"/>
      <c r="J18" s="31"/>
      <c r="K18" s="35"/>
    </row>
    <row r="19" spans="1:11" x14ac:dyDescent="0.3">
      <c r="C19" s="57"/>
      <c r="D19" s="54"/>
      <c r="E19" s="6"/>
      <c r="F19" s="19"/>
      <c r="G19" s="24"/>
      <c r="H19" s="24"/>
      <c r="I19" s="31"/>
      <c r="J19" s="31"/>
      <c r="K19" s="35"/>
    </row>
    <row r="20" spans="1:11" x14ac:dyDescent="0.3">
      <c r="C20" s="58" t="s">
        <v>7</v>
      </c>
      <c r="D20" s="54"/>
      <c r="E20" s="6"/>
      <c r="F20" s="19"/>
      <c r="G20" s="24" t="s">
        <v>2</v>
      </c>
      <c r="H20" s="24" t="s">
        <v>2</v>
      </c>
      <c r="I20" s="31"/>
      <c r="J20" s="31"/>
      <c r="K20" s="35"/>
    </row>
    <row r="21" spans="1:11" x14ac:dyDescent="0.3">
      <c r="C21" s="57"/>
      <c r="D21" s="54"/>
      <c r="E21" s="6"/>
      <c r="F21" s="19"/>
      <c r="G21" s="24"/>
      <c r="H21" s="24"/>
      <c r="I21" s="31"/>
      <c r="J21" s="31"/>
      <c r="K21" s="35"/>
    </row>
    <row r="22" spans="1:11" x14ac:dyDescent="0.3">
      <c r="C22" s="58" t="s">
        <v>8</v>
      </c>
      <c r="D22" s="54"/>
      <c r="E22" s="6"/>
      <c r="F22" s="19"/>
      <c r="G22" s="24" t="s">
        <v>2</v>
      </c>
      <c r="H22" s="24" t="s">
        <v>2</v>
      </c>
      <c r="I22" s="31"/>
      <c r="J22" s="31"/>
      <c r="K22" s="35"/>
    </row>
    <row r="23" spans="1:11" x14ac:dyDescent="0.3">
      <c r="C23" s="57"/>
      <c r="D23" s="54"/>
      <c r="E23" s="6"/>
      <c r="F23" s="19"/>
      <c r="G23" s="24"/>
      <c r="H23" s="24"/>
      <c r="I23" s="31"/>
      <c r="J23" s="31"/>
      <c r="K23" s="35"/>
    </row>
    <row r="24" spans="1:11" x14ac:dyDescent="0.3">
      <c r="C24" s="58" t="s">
        <v>9</v>
      </c>
      <c r="D24" s="54"/>
      <c r="E24" s="6"/>
      <c r="F24" s="19"/>
      <c r="G24" s="24" t="s">
        <v>2</v>
      </c>
      <c r="H24" s="24" t="s">
        <v>2</v>
      </c>
      <c r="I24" s="31"/>
      <c r="J24" s="31"/>
      <c r="K24" s="35"/>
    </row>
    <row r="25" spans="1:11" x14ac:dyDescent="0.3">
      <c r="C25" s="57"/>
      <c r="D25" s="54"/>
      <c r="E25" s="6"/>
      <c r="F25" s="19"/>
      <c r="G25" s="24"/>
      <c r="H25" s="24"/>
      <c r="I25" s="31"/>
      <c r="J25" s="31"/>
      <c r="K25" s="35"/>
    </row>
    <row r="26" spans="1:11" x14ac:dyDescent="0.3">
      <c r="C26" s="58" t="s">
        <v>10</v>
      </c>
      <c r="D26" s="54"/>
      <c r="E26" s="6"/>
      <c r="F26" s="19"/>
      <c r="G26" s="24" t="s">
        <v>2</v>
      </c>
      <c r="H26" s="24" t="s">
        <v>2</v>
      </c>
      <c r="I26" s="31"/>
      <c r="J26" s="31"/>
      <c r="K26" s="35"/>
    </row>
    <row r="27" spans="1:11" x14ac:dyDescent="0.3">
      <c r="C27" s="57"/>
      <c r="D27" s="54"/>
      <c r="E27" s="6"/>
      <c r="F27" s="19"/>
      <c r="G27" s="24"/>
      <c r="H27" s="24"/>
      <c r="I27" s="31"/>
      <c r="J27" s="31"/>
      <c r="K27" s="35"/>
    </row>
    <row r="28" spans="1:11" x14ac:dyDescent="0.3">
      <c r="A28" s="10"/>
      <c r="B28" s="28"/>
      <c r="C28" s="58" t="s">
        <v>11</v>
      </c>
      <c r="D28" s="54"/>
      <c r="E28" s="6"/>
      <c r="F28" s="19"/>
      <c r="G28" s="24"/>
      <c r="H28" s="24"/>
      <c r="I28" s="31"/>
      <c r="J28" s="31"/>
      <c r="K28" s="35"/>
    </row>
    <row r="29" spans="1:11" x14ac:dyDescent="0.3">
      <c r="A29" s="28"/>
      <c r="B29" s="28"/>
      <c r="C29" s="58" t="s">
        <v>13</v>
      </c>
      <c r="D29" s="54"/>
      <c r="E29" s="6"/>
      <c r="F29" s="19"/>
      <c r="G29" s="24" t="s">
        <v>2</v>
      </c>
      <c r="H29" s="24" t="s">
        <v>2</v>
      </c>
      <c r="I29" s="31"/>
      <c r="J29" s="31"/>
      <c r="K29" s="35"/>
    </row>
    <row r="30" spans="1:11" x14ac:dyDescent="0.3">
      <c r="A30" s="28"/>
      <c r="B30" s="28"/>
      <c r="C30" s="58"/>
      <c r="D30" s="54"/>
      <c r="E30" s="6"/>
      <c r="F30" s="19"/>
      <c r="G30" s="24"/>
      <c r="H30" s="24"/>
      <c r="I30" s="31"/>
      <c r="J30" s="31"/>
      <c r="K30" s="35"/>
    </row>
    <row r="31" spans="1:11" x14ac:dyDescent="0.3">
      <c r="A31" s="28"/>
      <c r="B31" s="28"/>
      <c r="C31" s="58" t="s">
        <v>14</v>
      </c>
      <c r="D31" s="54"/>
      <c r="E31" s="6"/>
      <c r="F31" s="19"/>
      <c r="G31" s="24" t="s">
        <v>2</v>
      </c>
      <c r="H31" s="24" t="s">
        <v>2</v>
      </c>
      <c r="I31" s="31"/>
      <c r="J31" s="31"/>
      <c r="K31" s="35"/>
    </row>
    <row r="32" spans="1:11" x14ac:dyDescent="0.3">
      <c r="A32" s="28"/>
      <c r="B32" s="28"/>
      <c r="C32" s="58"/>
      <c r="D32" s="54"/>
      <c r="E32" s="6"/>
      <c r="F32" s="19"/>
      <c r="G32" s="24"/>
      <c r="H32" s="24"/>
      <c r="I32" s="31"/>
      <c r="J32" s="31"/>
      <c r="K32" s="35"/>
    </row>
    <row r="33" spans="1:11" x14ac:dyDescent="0.3">
      <c r="A33" s="28"/>
      <c r="B33" s="28"/>
      <c r="C33" s="58" t="s">
        <v>15</v>
      </c>
      <c r="D33" s="54"/>
      <c r="E33" s="6"/>
      <c r="F33" s="19"/>
      <c r="G33" s="24" t="s">
        <v>2</v>
      </c>
      <c r="H33" s="24" t="s">
        <v>2</v>
      </c>
      <c r="I33" s="31"/>
      <c r="J33" s="31"/>
      <c r="K33" s="35"/>
    </row>
    <row r="34" spans="1:11" x14ac:dyDescent="0.3">
      <c r="A34" s="28"/>
      <c r="B34" s="28"/>
      <c r="C34" s="58"/>
      <c r="D34" s="54"/>
      <c r="E34" s="6"/>
      <c r="F34" s="19"/>
      <c r="G34" s="24"/>
      <c r="H34" s="24"/>
      <c r="I34" s="31"/>
      <c r="J34" s="31"/>
      <c r="K34" s="35"/>
    </row>
    <row r="35" spans="1:11" x14ac:dyDescent="0.3">
      <c r="A35" s="28"/>
      <c r="B35" s="28"/>
      <c r="C35" s="58" t="s">
        <v>16</v>
      </c>
      <c r="D35" s="54"/>
      <c r="E35" s="6"/>
      <c r="F35" s="19"/>
      <c r="G35" s="24" t="s">
        <v>2</v>
      </c>
      <c r="H35" s="24" t="s">
        <v>2</v>
      </c>
      <c r="I35" s="31"/>
      <c r="J35" s="31"/>
      <c r="K35" s="35"/>
    </row>
    <row r="36" spans="1:11" x14ac:dyDescent="0.3">
      <c r="A36" s="28"/>
      <c r="B36" s="28"/>
      <c r="C36" s="58"/>
      <c r="D36" s="54"/>
      <c r="E36" s="6"/>
      <c r="F36" s="19"/>
      <c r="G36" s="24"/>
      <c r="H36" s="24"/>
      <c r="I36" s="31"/>
      <c r="J36" s="31"/>
      <c r="K36" s="35"/>
    </row>
    <row r="37" spans="1:11" x14ac:dyDescent="0.3">
      <c r="C37" s="59" t="s">
        <v>17</v>
      </c>
      <c r="D37" s="54"/>
      <c r="E37" s="6"/>
      <c r="F37" s="19"/>
      <c r="G37" s="24"/>
      <c r="H37" s="24"/>
      <c r="I37" s="31"/>
      <c r="J37" s="31"/>
      <c r="K37" s="35"/>
    </row>
    <row r="38" spans="1:11" x14ac:dyDescent="0.3">
      <c r="B38" s="8" t="s">
        <v>3393</v>
      </c>
      <c r="C38" s="57" t="s">
        <v>3394</v>
      </c>
      <c r="D38" s="54" t="s">
        <v>3395</v>
      </c>
      <c r="E38" s="6" t="s">
        <v>186</v>
      </c>
      <c r="F38" s="19">
        <v>2097000</v>
      </c>
      <c r="G38" s="24">
        <v>1977.93</v>
      </c>
      <c r="H38" s="24">
        <v>70.150000000000006</v>
      </c>
      <c r="I38" s="31">
        <v>5.7882406</v>
      </c>
      <c r="J38" s="31"/>
      <c r="K38" s="35"/>
    </row>
    <row r="39" spans="1:11" x14ac:dyDescent="0.3">
      <c r="B39" s="8" t="s">
        <v>3405</v>
      </c>
      <c r="C39" s="57" t="s">
        <v>3406</v>
      </c>
      <c r="D39" s="54" t="s">
        <v>3407</v>
      </c>
      <c r="E39" s="6" t="s">
        <v>186</v>
      </c>
      <c r="F39" s="19">
        <v>567200</v>
      </c>
      <c r="G39" s="24">
        <v>534.83000000000004</v>
      </c>
      <c r="H39" s="24">
        <v>18.97</v>
      </c>
      <c r="I39" s="31">
        <v>5.7884976000000004</v>
      </c>
      <c r="J39" s="31"/>
      <c r="K39" s="35"/>
    </row>
    <row r="40" spans="1:11" x14ac:dyDescent="0.3">
      <c r="B40" s="8" t="s">
        <v>3324</v>
      </c>
      <c r="C40" s="57" t="s">
        <v>3325</v>
      </c>
      <c r="D40" s="54" t="s">
        <v>3326</v>
      </c>
      <c r="E40" s="6" t="s">
        <v>186</v>
      </c>
      <c r="F40" s="19">
        <v>309900</v>
      </c>
      <c r="G40" s="24">
        <v>296.52999999999997</v>
      </c>
      <c r="H40" s="24">
        <v>10.52</v>
      </c>
      <c r="I40" s="31">
        <v>5.7496808000000001</v>
      </c>
      <c r="J40" s="31"/>
      <c r="K40" s="35"/>
    </row>
    <row r="41" spans="1:11" x14ac:dyDescent="0.3">
      <c r="C41" s="58" t="s">
        <v>175</v>
      </c>
      <c r="D41" s="54"/>
      <c r="E41" s="6"/>
      <c r="F41" s="19"/>
      <c r="G41" s="25">
        <v>2809.29</v>
      </c>
      <c r="H41" s="25">
        <v>99.64</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187</v>
      </c>
      <c r="C55" s="57" t="s">
        <v>188</v>
      </c>
      <c r="D55" s="54"/>
      <c r="E55" s="6"/>
      <c r="F55" s="19"/>
      <c r="G55" s="24">
        <v>0.22</v>
      </c>
      <c r="H55" s="24">
        <v>0.01</v>
      </c>
      <c r="I55" s="31"/>
      <c r="J55" s="31"/>
      <c r="K55" s="35"/>
    </row>
    <row r="56" spans="1:54" x14ac:dyDescent="0.3">
      <c r="C56" s="58" t="s">
        <v>175</v>
      </c>
      <c r="D56" s="54"/>
      <c r="E56" s="6"/>
      <c r="F56" s="19"/>
      <c r="G56" s="25">
        <v>0.22</v>
      </c>
      <c r="H56" s="25">
        <v>0.01</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5128</v>
      </c>
      <c r="D59" s="54"/>
      <c r="E59" s="6"/>
      <c r="F59" s="19"/>
      <c r="G59" s="24" t="s">
        <v>2</v>
      </c>
      <c r="H59" s="24" t="s">
        <v>2</v>
      </c>
      <c r="I59" s="31"/>
      <c r="J59" s="31"/>
      <c r="K59" s="35"/>
      <c r="L59" s="3"/>
      <c r="AI59" s="3"/>
      <c r="AV59" s="3"/>
      <c r="AX59" s="3"/>
      <c r="BB59" s="3"/>
    </row>
    <row r="60" spans="1:54" x14ac:dyDescent="0.3">
      <c r="B60" s="8"/>
      <c r="C60" s="57" t="s">
        <v>189</v>
      </c>
      <c r="D60" s="54"/>
      <c r="E60" s="6"/>
      <c r="F60" s="19"/>
      <c r="G60" s="24">
        <v>10</v>
      </c>
      <c r="H60" s="24">
        <v>0.35</v>
      </c>
      <c r="I60" s="31"/>
      <c r="J60" s="31"/>
      <c r="K60" s="35"/>
    </row>
    <row r="61" spans="1:54" x14ac:dyDescent="0.3">
      <c r="C61" s="58" t="s">
        <v>175</v>
      </c>
      <c r="D61" s="54"/>
      <c r="E61" s="6"/>
      <c r="F61" s="19"/>
      <c r="G61" s="25">
        <v>10</v>
      </c>
      <c r="H61" s="25">
        <v>0.35</v>
      </c>
      <c r="I61" s="31"/>
      <c r="J61" s="31"/>
      <c r="K61" s="35"/>
    </row>
    <row r="62" spans="1:54" x14ac:dyDescent="0.3">
      <c r="C62" s="57"/>
      <c r="D62" s="54"/>
      <c r="E62" s="6"/>
      <c r="F62" s="19"/>
      <c r="G62" s="24"/>
      <c r="H62" s="24"/>
      <c r="I62" s="31"/>
      <c r="J62" s="31"/>
      <c r="K62" s="35"/>
    </row>
    <row r="63" spans="1:54" x14ac:dyDescent="0.3">
      <c r="C63" s="60" t="s">
        <v>190</v>
      </c>
      <c r="D63" s="55"/>
      <c r="E63" s="5"/>
      <c r="F63" s="20"/>
      <c r="G63" s="26">
        <v>2819.51</v>
      </c>
      <c r="H63" s="26">
        <v>100</v>
      </c>
      <c r="I63" s="32"/>
      <c r="J63" s="32"/>
      <c r="K63" s="36"/>
    </row>
    <row r="66" spans="3:11" x14ac:dyDescent="0.3">
      <c r="C66" s="1" t="s">
        <v>191</v>
      </c>
    </row>
    <row r="67" spans="3:11" x14ac:dyDescent="0.3">
      <c r="C67" s="37" t="s">
        <v>192</v>
      </c>
      <c r="D67" s="37"/>
      <c r="E67" s="37"/>
      <c r="F67" s="37"/>
      <c r="G67" s="37"/>
      <c r="H67" s="37"/>
      <c r="I67" s="37"/>
      <c r="J67" s="37"/>
      <c r="K67" s="37"/>
    </row>
    <row r="68" spans="3:11" x14ac:dyDescent="0.3">
      <c r="C68" s="2" t="s">
        <v>193</v>
      </c>
    </row>
    <row r="69" spans="3:11" x14ac:dyDescent="0.3">
      <c r="C69" s="2" t="s">
        <v>194</v>
      </c>
    </row>
    <row r="70" spans="3:11" ht="30" customHeight="1" x14ac:dyDescent="0.3">
      <c r="C70" s="82" t="s">
        <v>195</v>
      </c>
      <c r="D70" s="83"/>
      <c r="E70" s="83"/>
      <c r="F70" s="83"/>
      <c r="G70" s="83"/>
      <c r="H70" s="83"/>
      <c r="I70" s="83"/>
      <c r="J70" s="83"/>
      <c r="K70" s="83"/>
    </row>
    <row r="71" spans="3:11" x14ac:dyDescent="0.3">
      <c r="C71" s="2" t="s">
        <v>196</v>
      </c>
    </row>
    <row r="73" spans="3:11" x14ac:dyDescent="0.3">
      <c r="C73" s="1" t="s">
        <v>5237</v>
      </c>
      <c r="E73" s="80" t="s">
        <v>5238</v>
      </c>
    </row>
    <row r="74" spans="3:11" x14ac:dyDescent="0.3">
      <c r="E74" s="2" t="s">
        <v>5244</v>
      </c>
    </row>
  </sheetData>
  <mergeCells count="1">
    <mergeCell ref="C70:K70"/>
  </mergeCells>
  <hyperlinks>
    <hyperlink ref="J2" location="'Index'!A1" display="'Index'!A1" xr:uid="{606FC1B2-1CC6-48E6-ABF5-4680F924215F}"/>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9D2B6-51EA-48BC-8929-B3C9FD9F8AB1}">
  <sheetPr codeName="Sheet1"/>
  <dimension ref="A1:IV84"/>
  <sheetViews>
    <sheetView showGridLines="0" zoomScale="90" zoomScaleNormal="90" workbookViewId="0">
      <pane ySplit="6" topLeftCell="A75"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3832</v>
      </c>
      <c r="J2" s="38" t="s">
        <v>4884</v>
      </c>
    </row>
    <row r="3" spans="1:54" ht="16.2" x14ac:dyDescent="0.35">
      <c r="C3" s="1" t="s">
        <v>28</v>
      </c>
      <c r="D3" s="21" t="s">
        <v>3833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3834</v>
      </c>
      <c r="C26" s="57" t="s">
        <v>3835</v>
      </c>
      <c r="D26" s="54" t="s">
        <v>3836</v>
      </c>
      <c r="E26" s="6" t="s">
        <v>186</v>
      </c>
      <c r="F26" s="19">
        <v>7500000</v>
      </c>
      <c r="G26" s="24">
        <v>7738.59</v>
      </c>
      <c r="H26" s="24">
        <v>30.85</v>
      </c>
      <c r="I26" s="31">
        <v>6.0392253</v>
      </c>
      <c r="J26" s="31"/>
      <c r="K26" s="35"/>
    </row>
    <row r="27" spans="1:11" x14ac:dyDescent="0.3">
      <c r="B27" s="8" t="s">
        <v>3837</v>
      </c>
      <c r="C27" s="57" t="s">
        <v>3838</v>
      </c>
      <c r="D27" s="54" t="s">
        <v>3839</v>
      </c>
      <c r="E27" s="6" t="s">
        <v>186</v>
      </c>
      <c r="F27" s="19">
        <v>5000000</v>
      </c>
      <c r="G27" s="24">
        <v>5157.97</v>
      </c>
      <c r="H27" s="24">
        <v>20.56</v>
      </c>
      <c r="I27" s="31">
        <v>6.0724923999999998</v>
      </c>
      <c r="J27" s="31"/>
      <c r="K27" s="35"/>
    </row>
    <row r="28" spans="1:11" x14ac:dyDescent="0.3">
      <c r="B28" s="8" t="s">
        <v>3840</v>
      </c>
      <c r="C28" s="57" t="s">
        <v>3841</v>
      </c>
      <c r="D28" s="54" t="s">
        <v>3842</v>
      </c>
      <c r="E28" s="6" t="s">
        <v>186</v>
      </c>
      <c r="F28" s="19">
        <v>2000000</v>
      </c>
      <c r="G28" s="24">
        <v>2056.4299999999998</v>
      </c>
      <c r="H28" s="24">
        <v>8.1999999999999993</v>
      </c>
      <c r="I28" s="31">
        <v>6.0492080000000001</v>
      </c>
      <c r="J28" s="31"/>
      <c r="K28" s="35"/>
    </row>
    <row r="29" spans="1:11" x14ac:dyDescent="0.3">
      <c r="B29" s="8" t="s">
        <v>3843</v>
      </c>
      <c r="C29" s="57" t="s">
        <v>3844</v>
      </c>
      <c r="D29" s="54" t="s">
        <v>3845</v>
      </c>
      <c r="E29" s="6" t="s">
        <v>186</v>
      </c>
      <c r="F29" s="19">
        <v>1000000</v>
      </c>
      <c r="G29" s="24">
        <v>1028.3900000000001</v>
      </c>
      <c r="H29" s="24">
        <v>4.0999999999999996</v>
      </c>
      <c r="I29" s="31">
        <v>6.0392253</v>
      </c>
      <c r="J29" s="31"/>
      <c r="K29" s="35"/>
    </row>
    <row r="30" spans="1:11" x14ac:dyDescent="0.3">
      <c r="B30" s="8" t="s">
        <v>3846</v>
      </c>
      <c r="C30" s="57" t="s">
        <v>3847</v>
      </c>
      <c r="D30" s="54" t="s">
        <v>3848</v>
      </c>
      <c r="E30" s="6" t="s">
        <v>186</v>
      </c>
      <c r="F30" s="19">
        <v>1000000</v>
      </c>
      <c r="G30" s="24">
        <v>1027.78</v>
      </c>
      <c r="H30" s="24">
        <v>4.0999999999999996</v>
      </c>
      <c r="I30" s="31">
        <v>6.0649728999999999</v>
      </c>
      <c r="J30" s="31"/>
      <c r="K30" s="35"/>
    </row>
    <row r="31" spans="1:11" x14ac:dyDescent="0.3">
      <c r="C31" s="58" t="s">
        <v>175</v>
      </c>
      <c r="D31" s="54"/>
      <c r="E31" s="6"/>
      <c r="F31" s="19"/>
      <c r="G31" s="25">
        <v>17009.16</v>
      </c>
      <c r="H31" s="25">
        <v>67.81</v>
      </c>
      <c r="I31" s="31"/>
      <c r="J31" s="31"/>
      <c r="K31" s="35"/>
    </row>
    <row r="32" spans="1:11" x14ac:dyDescent="0.3">
      <c r="C32" s="57"/>
      <c r="D32" s="54"/>
      <c r="E32" s="6"/>
      <c r="F32" s="19"/>
      <c r="G32" s="24"/>
      <c r="H32" s="24"/>
      <c r="I32" s="31"/>
      <c r="J32" s="31"/>
      <c r="K32" s="35"/>
    </row>
    <row r="33" spans="1:11" x14ac:dyDescent="0.3">
      <c r="A33" s="10"/>
      <c r="B33" s="28"/>
      <c r="C33" s="58" t="s">
        <v>11</v>
      </c>
      <c r="D33" s="54"/>
      <c r="E33" s="6"/>
      <c r="F33" s="19"/>
      <c r="G33" s="24"/>
      <c r="H33" s="24"/>
      <c r="I33" s="31"/>
      <c r="J33" s="31"/>
      <c r="K33" s="35"/>
    </row>
    <row r="34" spans="1:11" x14ac:dyDescent="0.3">
      <c r="A34" s="28"/>
      <c r="B34" s="28"/>
      <c r="C34" s="58" t="s">
        <v>13</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14</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15</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16</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C42" s="59" t="s">
        <v>17</v>
      </c>
      <c r="D42" s="54"/>
      <c r="E42" s="6"/>
      <c r="F42" s="19"/>
      <c r="G42" s="24"/>
      <c r="H42" s="24"/>
      <c r="I42" s="31"/>
      <c r="J42" s="31"/>
      <c r="K42" s="35"/>
    </row>
    <row r="43" spans="1:11" x14ac:dyDescent="0.3">
      <c r="B43" s="8" t="s">
        <v>3635</v>
      </c>
      <c r="C43" s="57" t="s">
        <v>3636</v>
      </c>
      <c r="D43" s="54" t="s">
        <v>3637</v>
      </c>
      <c r="E43" s="6" t="s">
        <v>186</v>
      </c>
      <c r="F43" s="19">
        <v>2097000</v>
      </c>
      <c r="G43" s="24">
        <v>1922.35</v>
      </c>
      <c r="H43" s="24">
        <v>7.66</v>
      </c>
      <c r="I43" s="31">
        <v>5.8137911999999998</v>
      </c>
      <c r="J43" s="31"/>
      <c r="K43" s="35"/>
    </row>
    <row r="44" spans="1:11" x14ac:dyDescent="0.3">
      <c r="B44" s="8" t="s">
        <v>3849</v>
      </c>
      <c r="C44" s="57" t="s">
        <v>3850</v>
      </c>
      <c r="D44" s="54" t="s">
        <v>3851</v>
      </c>
      <c r="E44" s="6" t="s">
        <v>186</v>
      </c>
      <c r="F44" s="19">
        <v>1759000</v>
      </c>
      <c r="G44" s="24">
        <v>1587.21</v>
      </c>
      <c r="H44" s="24">
        <v>6.33</v>
      </c>
      <c r="I44" s="31">
        <v>5.8758087000000003</v>
      </c>
      <c r="J44" s="31"/>
      <c r="K44" s="35"/>
    </row>
    <row r="45" spans="1:11" x14ac:dyDescent="0.3">
      <c r="B45" s="8" t="s">
        <v>3852</v>
      </c>
      <c r="C45" s="57" t="s">
        <v>3853</v>
      </c>
      <c r="D45" s="54" t="s">
        <v>3854</v>
      </c>
      <c r="E45" s="6" t="s">
        <v>186</v>
      </c>
      <c r="F45" s="19">
        <v>1521000</v>
      </c>
      <c r="G45" s="24">
        <v>1378.42</v>
      </c>
      <c r="H45" s="24">
        <v>5.5</v>
      </c>
      <c r="I45" s="31">
        <v>5.8720036000000002</v>
      </c>
      <c r="J45" s="31"/>
      <c r="K45" s="35"/>
    </row>
    <row r="46" spans="1:11" x14ac:dyDescent="0.3">
      <c r="B46" s="8" t="s">
        <v>3658</v>
      </c>
      <c r="C46" s="57" t="s">
        <v>3659</v>
      </c>
      <c r="D46" s="54" t="s">
        <v>3660</v>
      </c>
      <c r="E46" s="6" t="s">
        <v>186</v>
      </c>
      <c r="F46" s="19">
        <v>720000</v>
      </c>
      <c r="G46" s="24">
        <v>659.61</v>
      </c>
      <c r="H46" s="24">
        <v>2.63</v>
      </c>
      <c r="I46" s="31">
        <v>5.8143567999999997</v>
      </c>
      <c r="J46" s="31"/>
      <c r="K46" s="35"/>
    </row>
    <row r="47" spans="1:11" x14ac:dyDescent="0.3">
      <c r="B47" s="8" t="s">
        <v>3592</v>
      </c>
      <c r="C47" s="57" t="s">
        <v>3593</v>
      </c>
      <c r="D47" s="54" t="s">
        <v>3594</v>
      </c>
      <c r="E47" s="6" t="s">
        <v>186</v>
      </c>
      <c r="F47" s="19">
        <v>527600</v>
      </c>
      <c r="G47" s="24">
        <v>487.75</v>
      </c>
      <c r="H47" s="24">
        <v>1.94</v>
      </c>
      <c r="I47" s="31">
        <v>5.8062334</v>
      </c>
      <c r="J47" s="31"/>
      <c r="K47" s="35"/>
    </row>
    <row r="48" spans="1:11" x14ac:dyDescent="0.3">
      <c r="B48" s="8" t="s">
        <v>3638</v>
      </c>
      <c r="C48" s="57" t="s">
        <v>3639</v>
      </c>
      <c r="D48" s="54" t="s">
        <v>3640</v>
      </c>
      <c r="E48" s="6" t="s">
        <v>186</v>
      </c>
      <c r="F48" s="19">
        <v>300000</v>
      </c>
      <c r="G48" s="24">
        <v>275.14</v>
      </c>
      <c r="H48" s="24">
        <v>1.1000000000000001</v>
      </c>
      <c r="I48" s="31">
        <v>5.8133284999999999</v>
      </c>
      <c r="J48" s="31"/>
      <c r="K48" s="35"/>
    </row>
    <row r="49" spans="1:11" x14ac:dyDescent="0.3">
      <c r="B49" s="8" t="s">
        <v>1129</v>
      </c>
      <c r="C49" s="57" t="s">
        <v>1130</v>
      </c>
      <c r="D49" s="54" t="s">
        <v>1131</v>
      </c>
      <c r="E49" s="6" t="s">
        <v>186</v>
      </c>
      <c r="F49" s="19">
        <v>171900</v>
      </c>
      <c r="G49" s="24">
        <v>157.56</v>
      </c>
      <c r="H49" s="24">
        <v>0.63</v>
      </c>
      <c r="I49" s="31">
        <v>5.8138940000000003</v>
      </c>
      <c r="J49" s="31"/>
      <c r="K49" s="35"/>
    </row>
    <row r="50" spans="1:11" x14ac:dyDescent="0.3">
      <c r="B50" s="8" t="s">
        <v>3855</v>
      </c>
      <c r="C50" s="57" t="s">
        <v>3856</v>
      </c>
      <c r="D50" s="54" t="s">
        <v>3857</v>
      </c>
      <c r="E50" s="6" t="s">
        <v>186</v>
      </c>
      <c r="F50" s="19">
        <v>170000</v>
      </c>
      <c r="G50" s="24">
        <v>153.57</v>
      </c>
      <c r="H50" s="24">
        <v>0.61</v>
      </c>
      <c r="I50" s="31">
        <v>5.8748316999999997</v>
      </c>
      <c r="J50" s="31"/>
      <c r="K50" s="35"/>
    </row>
    <row r="51" spans="1:11" x14ac:dyDescent="0.3">
      <c r="C51" s="58" t="s">
        <v>175</v>
      </c>
      <c r="D51" s="54"/>
      <c r="E51" s="6"/>
      <c r="F51" s="19"/>
      <c r="G51" s="25">
        <v>6621.61</v>
      </c>
      <c r="H51" s="25">
        <v>26.4</v>
      </c>
      <c r="I51" s="31"/>
      <c r="J51" s="31"/>
      <c r="K51" s="35"/>
    </row>
    <row r="52" spans="1:11" x14ac:dyDescent="0.3">
      <c r="C52" s="57"/>
      <c r="D52" s="54"/>
      <c r="E52" s="6"/>
      <c r="F52" s="19"/>
      <c r="G52" s="24"/>
      <c r="H52" s="24"/>
      <c r="I52" s="31"/>
      <c r="J52" s="31"/>
      <c r="K52" s="35"/>
    </row>
    <row r="53" spans="1:11" x14ac:dyDescent="0.3">
      <c r="A53" s="10"/>
      <c r="B53" s="28"/>
      <c r="C53" s="58" t="s">
        <v>18</v>
      </c>
      <c r="D53" s="54"/>
      <c r="E53" s="6"/>
      <c r="F53" s="19"/>
      <c r="G53" s="24"/>
      <c r="H53" s="24"/>
      <c r="I53" s="31"/>
      <c r="J53" s="31"/>
      <c r="K53" s="35"/>
    </row>
    <row r="54" spans="1:11" x14ac:dyDescent="0.3">
      <c r="A54" s="28"/>
      <c r="B54" s="28"/>
      <c r="C54" s="58" t="s">
        <v>19</v>
      </c>
      <c r="D54" s="54"/>
      <c r="E54" s="6"/>
      <c r="F54" s="19"/>
      <c r="G54" s="24" t="s">
        <v>2</v>
      </c>
      <c r="H54" s="24" t="s">
        <v>2</v>
      </c>
      <c r="I54" s="31"/>
      <c r="J54" s="31"/>
      <c r="K54" s="35"/>
    </row>
    <row r="55" spans="1:11" x14ac:dyDescent="0.3">
      <c r="A55" s="28"/>
      <c r="B55" s="28"/>
      <c r="C55" s="58"/>
      <c r="D55" s="54"/>
      <c r="E55" s="6"/>
      <c r="F55" s="19"/>
      <c r="G55" s="24"/>
      <c r="H55" s="24"/>
      <c r="I55" s="31"/>
      <c r="J55" s="31"/>
      <c r="K55" s="35"/>
    </row>
    <row r="56" spans="1:11" x14ac:dyDescent="0.3">
      <c r="A56" s="28"/>
      <c r="B56" s="28"/>
      <c r="C56" s="58" t="s">
        <v>20</v>
      </c>
      <c r="D56" s="54"/>
      <c r="E56" s="6"/>
      <c r="F56" s="19"/>
      <c r="G56" s="24" t="s">
        <v>2</v>
      </c>
      <c r="H56" s="24" t="s">
        <v>2</v>
      </c>
      <c r="I56" s="31"/>
      <c r="J56" s="31"/>
      <c r="K56" s="35"/>
    </row>
    <row r="57" spans="1:11" x14ac:dyDescent="0.3">
      <c r="A57" s="28"/>
      <c r="B57" s="28"/>
      <c r="C57" s="58"/>
      <c r="D57" s="54"/>
      <c r="E57" s="6"/>
      <c r="F57" s="19"/>
      <c r="G57" s="24"/>
      <c r="H57" s="24"/>
      <c r="I57" s="31"/>
      <c r="J57" s="31"/>
      <c r="K57" s="35"/>
    </row>
    <row r="58" spans="1:11" x14ac:dyDescent="0.3">
      <c r="A58" s="28"/>
      <c r="B58" s="28"/>
      <c r="C58" s="58" t="s">
        <v>21</v>
      </c>
      <c r="D58" s="54"/>
      <c r="E58" s="6"/>
      <c r="F58" s="19"/>
      <c r="G58" s="24" t="s">
        <v>2</v>
      </c>
      <c r="H58" s="24" t="s">
        <v>2</v>
      </c>
      <c r="I58" s="31"/>
      <c r="J58" s="31"/>
      <c r="K58" s="35"/>
    </row>
    <row r="59" spans="1:11" x14ac:dyDescent="0.3">
      <c r="A59" s="28"/>
      <c r="B59" s="28"/>
      <c r="C59" s="58"/>
      <c r="D59" s="54"/>
      <c r="E59" s="6"/>
      <c r="F59" s="19"/>
      <c r="G59" s="24"/>
      <c r="H59" s="24"/>
      <c r="I59" s="31"/>
      <c r="J59" s="31"/>
      <c r="K59" s="35"/>
    </row>
    <row r="60" spans="1:11" x14ac:dyDescent="0.3">
      <c r="A60" s="28"/>
      <c r="B60" s="28"/>
      <c r="C60" s="58" t="s">
        <v>22</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C64" s="59" t="s">
        <v>24</v>
      </c>
      <c r="D64" s="54"/>
      <c r="E64" s="6"/>
      <c r="F64" s="19"/>
      <c r="G64" s="24"/>
      <c r="H64" s="24"/>
      <c r="I64" s="31"/>
      <c r="J64" s="31"/>
      <c r="K64" s="35"/>
    </row>
    <row r="65" spans="1:54" x14ac:dyDescent="0.3">
      <c r="B65" s="8" t="s">
        <v>187</v>
      </c>
      <c r="C65" s="57" t="s">
        <v>188</v>
      </c>
      <c r="D65" s="54"/>
      <c r="E65" s="6"/>
      <c r="F65" s="19"/>
      <c r="G65" s="24">
        <v>1180.96</v>
      </c>
      <c r="H65" s="24">
        <v>4.71</v>
      </c>
      <c r="I65" s="31"/>
      <c r="J65" s="31"/>
      <c r="K65" s="35"/>
    </row>
    <row r="66" spans="1:54" x14ac:dyDescent="0.3">
      <c r="C66" s="58" t="s">
        <v>175</v>
      </c>
      <c r="D66" s="54"/>
      <c r="E66" s="6"/>
      <c r="F66" s="19"/>
      <c r="G66" s="25">
        <v>1180.96</v>
      </c>
      <c r="H66" s="25">
        <v>4.71</v>
      </c>
      <c r="I66" s="31"/>
      <c r="J66" s="31"/>
      <c r="K66" s="35"/>
    </row>
    <row r="67" spans="1:54" x14ac:dyDescent="0.3">
      <c r="C67" s="57"/>
      <c r="D67" s="54"/>
      <c r="E67" s="6"/>
      <c r="F67" s="19"/>
      <c r="G67" s="24"/>
      <c r="H67" s="24"/>
      <c r="I67" s="31"/>
      <c r="J67" s="31"/>
      <c r="K67" s="35"/>
    </row>
    <row r="68" spans="1:54" x14ac:dyDescent="0.3">
      <c r="A68" s="10"/>
      <c r="B68" s="28"/>
      <c r="C68" s="58" t="s">
        <v>25</v>
      </c>
      <c r="D68" s="54"/>
      <c r="E68" s="6"/>
      <c r="F68" s="19"/>
      <c r="G68" s="24"/>
      <c r="H68" s="24"/>
      <c r="I68" s="31"/>
      <c r="J68" s="31"/>
      <c r="K68" s="35"/>
    </row>
    <row r="69" spans="1:54" s="2" customFormat="1" ht="13.8" x14ac:dyDescent="0.3">
      <c r="A69" s="28"/>
      <c r="B69" s="28"/>
      <c r="C69" s="57" t="s">
        <v>5128</v>
      </c>
      <c r="D69" s="54"/>
      <c r="E69" s="6"/>
      <c r="F69" s="19"/>
      <c r="G69" s="24" t="s">
        <v>2</v>
      </c>
      <c r="H69" s="24" t="s">
        <v>2</v>
      </c>
      <c r="I69" s="31"/>
      <c r="J69" s="31"/>
      <c r="K69" s="35"/>
      <c r="L69" s="3"/>
      <c r="AI69" s="3"/>
      <c r="AV69" s="3"/>
      <c r="AX69" s="3"/>
      <c r="BB69" s="3"/>
    </row>
    <row r="70" spans="1:54" x14ac:dyDescent="0.3">
      <c r="B70" s="8"/>
      <c r="C70" s="57" t="s">
        <v>189</v>
      </c>
      <c r="D70" s="54"/>
      <c r="E70" s="6"/>
      <c r="F70" s="19"/>
      <c r="G70" s="24">
        <v>270.88</v>
      </c>
      <c r="H70" s="24">
        <v>1.08</v>
      </c>
      <c r="I70" s="31"/>
      <c r="J70" s="31"/>
      <c r="K70" s="35"/>
    </row>
    <row r="71" spans="1:54" x14ac:dyDescent="0.3">
      <c r="C71" s="58" t="s">
        <v>175</v>
      </c>
      <c r="D71" s="54"/>
      <c r="E71" s="6"/>
      <c r="F71" s="19"/>
      <c r="G71" s="25">
        <v>270.88</v>
      </c>
      <c r="H71" s="25">
        <v>1.08</v>
      </c>
      <c r="I71" s="31"/>
      <c r="J71" s="31"/>
      <c r="K71" s="35"/>
    </row>
    <row r="72" spans="1:54" x14ac:dyDescent="0.3">
      <c r="C72" s="57"/>
      <c r="D72" s="54"/>
      <c r="E72" s="6"/>
      <c r="F72" s="19"/>
      <c r="G72" s="24"/>
      <c r="H72" s="24"/>
      <c r="I72" s="31"/>
      <c r="J72" s="31"/>
      <c r="K72" s="35"/>
    </row>
    <row r="73" spans="1:54" x14ac:dyDescent="0.3">
      <c r="C73" s="60" t="s">
        <v>190</v>
      </c>
      <c r="D73" s="55"/>
      <c r="E73" s="5"/>
      <c r="F73" s="20"/>
      <c r="G73" s="26">
        <v>25082.61</v>
      </c>
      <c r="H73" s="26">
        <v>100</v>
      </c>
      <c r="I73" s="32"/>
      <c r="J73" s="32"/>
      <c r="K73" s="36"/>
    </row>
    <row r="76" spans="1:54" x14ac:dyDescent="0.3">
      <c r="C76" s="1" t="s">
        <v>191</v>
      </c>
    </row>
    <row r="77" spans="1:54" x14ac:dyDescent="0.3">
      <c r="C77" s="37" t="s">
        <v>192</v>
      </c>
      <c r="D77" s="37"/>
      <c r="E77" s="37"/>
      <c r="F77" s="37"/>
      <c r="G77" s="37"/>
      <c r="H77" s="37"/>
      <c r="I77" s="37"/>
      <c r="J77" s="37"/>
      <c r="K77" s="37"/>
    </row>
    <row r="78" spans="1:54" x14ac:dyDescent="0.3">
      <c r="C78" s="2" t="s">
        <v>193</v>
      </c>
    </row>
    <row r="79" spans="1:54" x14ac:dyDescent="0.3">
      <c r="C79" s="2" t="s">
        <v>194</v>
      </c>
    </row>
    <row r="80" spans="1:54" ht="30" customHeight="1" x14ac:dyDescent="0.3">
      <c r="C80" s="82" t="s">
        <v>195</v>
      </c>
      <c r="D80" s="83"/>
      <c r="E80" s="83"/>
      <c r="F80" s="83"/>
      <c r="G80" s="83"/>
      <c r="H80" s="83"/>
      <c r="I80" s="83"/>
      <c r="J80" s="83"/>
      <c r="K80" s="83"/>
    </row>
    <row r="81" spans="3:5" x14ac:dyDescent="0.3">
      <c r="C81" s="2" t="s">
        <v>196</v>
      </c>
    </row>
    <row r="83" spans="3:5" x14ac:dyDescent="0.3">
      <c r="C83" s="1" t="s">
        <v>5237</v>
      </c>
      <c r="E83" s="80" t="s">
        <v>5238</v>
      </c>
    </row>
    <row r="84" spans="3:5" x14ac:dyDescent="0.3">
      <c r="E84" s="2" t="s">
        <v>5244</v>
      </c>
    </row>
  </sheetData>
  <mergeCells count="1">
    <mergeCell ref="C80:K80"/>
  </mergeCells>
  <hyperlinks>
    <hyperlink ref="J2" location="'Index'!A1" display="'Index'!A1" xr:uid="{2BCB2AEA-E6EA-42CD-ADFA-E6A9094F153A}"/>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549B0-712D-4A0B-8029-3FB0A95D87FC}">
  <sheetPr codeName="Sheet1"/>
  <dimension ref="A1:IV126"/>
  <sheetViews>
    <sheetView showGridLines="0" zoomScale="90" zoomScaleNormal="90" workbookViewId="0">
      <pane ySplit="6" topLeftCell="A117"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3858</v>
      </c>
      <c r="J2" s="38" t="s">
        <v>4884</v>
      </c>
    </row>
    <row r="3" spans="1:54" ht="16.2" x14ac:dyDescent="0.35">
      <c r="C3" s="1" t="s">
        <v>28</v>
      </c>
      <c r="D3" s="21" t="s">
        <v>3859</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58</v>
      </c>
      <c r="C10" s="57" t="s">
        <v>59</v>
      </c>
      <c r="D10" s="54" t="s">
        <v>60</v>
      </c>
      <c r="E10" s="6" t="s">
        <v>43</v>
      </c>
      <c r="F10" s="19">
        <v>4680000</v>
      </c>
      <c r="G10" s="24">
        <v>97095.96</v>
      </c>
      <c r="H10" s="24">
        <v>4.72</v>
      </c>
      <c r="I10" s="31"/>
      <c r="J10" s="31"/>
      <c r="K10" s="35"/>
    </row>
    <row r="11" spans="1:54" x14ac:dyDescent="0.3">
      <c r="B11" s="8" t="s">
        <v>40</v>
      </c>
      <c r="C11" s="57" t="s">
        <v>41</v>
      </c>
      <c r="D11" s="54" t="s">
        <v>42</v>
      </c>
      <c r="E11" s="6" t="s">
        <v>43</v>
      </c>
      <c r="F11" s="19">
        <v>4800000</v>
      </c>
      <c r="G11" s="24">
        <v>93355.199999999997</v>
      </c>
      <c r="H11" s="24">
        <v>4.54</v>
      </c>
      <c r="I11" s="31"/>
      <c r="J11" s="31"/>
      <c r="K11" s="35"/>
    </row>
    <row r="12" spans="1:54" x14ac:dyDescent="0.3">
      <c r="B12" s="8" t="s">
        <v>975</v>
      </c>
      <c r="C12" s="57" t="s">
        <v>976</v>
      </c>
      <c r="D12" s="54" t="s">
        <v>977</v>
      </c>
      <c r="E12" s="6" t="s">
        <v>111</v>
      </c>
      <c r="F12" s="19">
        <v>7900000</v>
      </c>
      <c r="G12" s="24">
        <v>88993.5</v>
      </c>
      <c r="H12" s="24">
        <v>4.33</v>
      </c>
      <c r="I12" s="31"/>
      <c r="J12" s="31"/>
      <c r="K12" s="35"/>
    </row>
    <row r="13" spans="1:54" x14ac:dyDescent="0.3">
      <c r="B13" s="8" t="s">
        <v>44</v>
      </c>
      <c r="C13" s="57" t="s">
        <v>45</v>
      </c>
      <c r="D13" s="54" t="s">
        <v>46</v>
      </c>
      <c r="E13" s="6" t="s">
        <v>43</v>
      </c>
      <c r="F13" s="19">
        <v>5427045</v>
      </c>
      <c r="G13" s="24">
        <v>78464.22</v>
      </c>
      <c r="H13" s="24">
        <v>3.82</v>
      </c>
      <c r="I13" s="31"/>
      <c r="J13" s="31"/>
      <c r="K13" s="35"/>
    </row>
    <row r="14" spans="1:54" x14ac:dyDescent="0.3">
      <c r="B14" s="8" t="s">
        <v>2168</v>
      </c>
      <c r="C14" s="57" t="s">
        <v>2169</v>
      </c>
      <c r="D14" s="54" t="s">
        <v>2170</v>
      </c>
      <c r="E14" s="6" t="s">
        <v>439</v>
      </c>
      <c r="F14" s="19">
        <v>44922390</v>
      </c>
      <c r="G14" s="24">
        <v>77392.289999999994</v>
      </c>
      <c r="H14" s="24">
        <v>3.76</v>
      </c>
      <c r="I14" s="31"/>
      <c r="J14" s="31"/>
      <c r="K14" s="35"/>
    </row>
    <row r="15" spans="1:54" x14ac:dyDescent="0.3">
      <c r="B15" s="8" t="s">
        <v>222</v>
      </c>
      <c r="C15" s="57" t="s">
        <v>223</v>
      </c>
      <c r="D15" s="54" t="s">
        <v>224</v>
      </c>
      <c r="E15" s="6" t="s">
        <v>86</v>
      </c>
      <c r="F15" s="19">
        <v>3300000</v>
      </c>
      <c r="G15" s="24">
        <v>73108.2</v>
      </c>
      <c r="H15" s="24">
        <v>3.56</v>
      </c>
      <c r="I15" s="31"/>
      <c r="J15" s="31"/>
      <c r="K15" s="35"/>
    </row>
    <row r="16" spans="1:54" x14ac:dyDescent="0.3">
      <c r="B16" s="8" t="s">
        <v>144</v>
      </c>
      <c r="C16" s="57" t="s">
        <v>145</v>
      </c>
      <c r="D16" s="54" t="s">
        <v>146</v>
      </c>
      <c r="E16" s="6" t="s">
        <v>147</v>
      </c>
      <c r="F16" s="19">
        <v>11000000</v>
      </c>
      <c r="G16" s="24">
        <v>72110.5</v>
      </c>
      <c r="H16" s="24">
        <v>3.51</v>
      </c>
      <c r="I16" s="31"/>
      <c r="J16" s="31"/>
      <c r="K16" s="35"/>
    </row>
    <row r="17" spans="2:11" x14ac:dyDescent="0.3">
      <c r="B17" s="8" t="s">
        <v>329</v>
      </c>
      <c r="C17" s="57" t="s">
        <v>330</v>
      </c>
      <c r="D17" s="54" t="s">
        <v>331</v>
      </c>
      <c r="E17" s="6" t="s">
        <v>240</v>
      </c>
      <c r="F17" s="19">
        <v>3800000</v>
      </c>
      <c r="G17" s="24">
        <v>70535.600000000006</v>
      </c>
      <c r="H17" s="24">
        <v>3.43</v>
      </c>
      <c r="I17" s="31"/>
      <c r="J17" s="31"/>
      <c r="K17" s="35"/>
    </row>
    <row r="18" spans="2:11" x14ac:dyDescent="0.3">
      <c r="B18" s="8" t="s">
        <v>104</v>
      </c>
      <c r="C18" s="57" t="s">
        <v>105</v>
      </c>
      <c r="D18" s="54" t="s">
        <v>106</v>
      </c>
      <c r="E18" s="6" t="s">
        <v>107</v>
      </c>
      <c r="F18" s="19">
        <v>11017800</v>
      </c>
      <c r="G18" s="24">
        <v>69797.759999999995</v>
      </c>
      <c r="H18" s="24">
        <v>3.4</v>
      </c>
      <c r="I18" s="31"/>
      <c r="J18" s="31"/>
      <c r="K18" s="35"/>
    </row>
    <row r="19" spans="2:11" x14ac:dyDescent="0.3">
      <c r="B19" s="8" t="s">
        <v>87</v>
      </c>
      <c r="C19" s="57" t="s">
        <v>88</v>
      </c>
      <c r="D19" s="54" t="s">
        <v>89</v>
      </c>
      <c r="E19" s="6" t="s">
        <v>90</v>
      </c>
      <c r="F19" s="19">
        <v>1010000</v>
      </c>
      <c r="G19" s="24">
        <v>66781.2</v>
      </c>
      <c r="H19" s="24">
        <v>3.25</v>
      </c>
      <c r="I19" s="31"/>
      <c r="J19" s="31"/>
      <c r="K19" s="35"/>
    </row>
    <row r="20" spans="2:11" x14ac:dyDescent="0.3">
      <c r="B20" s="8" t="s">
        <v>2077</v>
      </c>
      <c r="C20" s="57" t="s">
        <v>2078</v>
      </c>
      <c r="D20" s="54" t="s">
        <v>2079</v>
      </c>
      <c r="E20" s="6" t="s">
        <v>78</v>
      </c>
      <c r="F20" s="19">
        <v>3146675</v>
      </c>
      <c r="G20" s="24">
        <v>63449.55</v>
      </c>
      <c r="H20" s="24">
        <v>3.09</v>
      </c>
      <c r="I20" s="31"/>
      <c r="J20" s="31"/>
      <c r="K20" s="35"/>
    </row>
    <row r="21" spans="2:11" x14ac:dyDescent="0.3">
      <c r="B21" s="8" t="s">
        <v>228</v>
      </c>
      <c r="C21" s="57" t="s">
        <v>229</v>
      </c>
      <c r="D21" s="54" t="s">
        <v>230</v>
      </c>
      <c r="E21" s="6" t="s">
        <v>119</v>
      </c>
      <c r="F21" s="19">
        <v>4330142</v>
      </c>
      <c r="G21" s="24">
        <v>59496.15</v>
      </c>
      <c r="H21" s="24">
        <v>2.89</v>
      </c>
      <c r="I21" s="31"/>
      <c r="J21" s="31"/>
      <c r="K21" s="35"/>
    </row>
    <row r="22" spans="2:11" x14ac:dyDescent="0.3">
      <c r="B22" s="8" t="s">
        <v>268</v>
      </c>
      <c r="C22" s="57" t="s">
        <v>269</v>
      </c>
      <c r="D22" s="54" t="s">
        <v>270</v>
      </c>
      <c r="E22" s="6" t="s">
        <v>271</v>
      </c>
      <c r="F22" s="19">
        <v>2715556</v>
      </c>
      <c r="G22" s="24">
        <v>53681.11</v>
      </c>
      <c r="H22" s="24">
        <v>2.61</v>
      </c>
      <c r="I22" s="31"/>
      <c r="J22" s="31"/>
      <c r="K22" s="35"/>
    </row>
    <row r="23" spans="2:11" x14ac:dyDescent="0.3">
      <c r="B23" s="8" t="s">
        <v>237</v>
      </c>
      <c r="C23" s="57" t="s">
        <v>238</v>
      </c>
      <c r="D23" s="54" t="s">
        <v>239</v>
      </c>
      <c r="E23" s="6" t="s">
        <v>240</v>
      </c>
      <c r="F23" s="19">
        <v>13633600</v>
      </c>
      <c r="G23" s="24">
        <v>52373.47</v>
      </c>
      <c r="H23" s="24">
        <v>2.5499999999999998</v>
      </c>
      <c r="I23" s="31"/>
      <c r="J23" s="31"/>
      <c r="K23" s="35"/>
    </row>
    <row r="24" spans="2:11" x14ac:dyDescent="0.3">
      <c r="B24" s="8" t="s">
        <v>213</v>
      </c>
      <c r="C24" s="57" t="s">
        <v>214</v>
      </c>
      <c r="D24" s="54" t="s">
        <v>215</v>
      </c>
      <c r="E24" s="6" t="s">
        <v>151</v>
      </c>
      <c r="F24" s="19">
        <v>8718643</v>
      </c>
      <c r="G24" s="24">
        <v>49548.05</v>
      </c>
      <c r="H24" s="24">
        <v>2.41</v>
      </c>
      <c r="I24" s="31"/>
      <c r="J24" s="31"/>
      <c r="K24" s="35"/>
    </row>
    <row r="25" spans="2:11" x14ac:dyDescent="0.3">
      <c r="B25" s="8" t="s">
        <v>97</v>
      </c>
      <c r="C25" s="57" t="s">
        <v>98</v>
      </c>
      <c r="D25" s="54" t="s">
        <v>99</v>
      </c>
      <c r="E25" s="6" t="s">
        <v>100</v>
      </c>
      <c r="F25" s="19">
        <v>2010000</v>
      </c>
      <c r="G25" s="24">
        <v>47200.83</v>
      </c>
      <c r="H25" s="24">
        <v>2.2999999999999998</v>
      </c>
      <c r="I25" s="31"/>
      <c r="J25" s="31"/>
      <c r="K25" s="35"/>
    </row>
    <row r="26" spans="2:11" x14ac:dyDescent="0.3">
      <c r="B26" s="8" t="s">
        <v>348</v>
      </c>
      <c r="C26" s="57" t="s">
        <v>349</v>
      </c>
      <c r="D26" s="54" t="s">
        <v>350</v>
      </c>
      <c r="E26" s="6" t="s">
        <v>163</v>
      </c>
      <c r="F26" s="19">
        <v>19625904</v>
      </c>
      <c r="G26" s="24">
        <v>46770.49</v>
      </c>
      <c r="H26" s="24">
        <v>2.27</v>
      </c>
      <c r="I26" s="31"/>
      <c r="J26" s="31"/>
      <c r="K26" s="35"/>
    </row>
    <row r="27" spans="2:11" x14ac:dyDescent="0.3">
      <c r="B27" s="8" t="s">
        <v>906</v>
      </c>
      <c r="C27" s="57" t="s">
        <v>907</v>
      </c>
      <c r="D27" s="54" t="s">
        <v>908</v>
      </c>
      <c r="E27" s="6" t="s">
        <v>155</v>
      </c>
      <c r="F27" s="19">
        <v>6500000</v>
      </c>
      <c r="G27" s="24">
        <v>44476.25</v>
      </c>
      <c r="H27" s="24">
        <v>2.16</v>
      </c>
      <c r="I27" s="31"/>
      <c r="J27" s="31"/>
      <c r="K27" s="35"/>
    </row>
    <row r="28" spans="2:11" x14ac:dyDescent="0.3">
      <c r="B28" s="8" t="s">
        <v>312</v>
      </c>
      <c r="C28" s="57" t="s">
        <v>313</v>
      </c>
      <c r="D28" s="54" t="s">
        <v>314</v>
      </c>
      <c r="E28" s="6" t="s">
        <v>151</v>
      </c>
      <c r="F28" s="19">
        <v>2900000</v>
      </c>
      <c r="G28" s="24">
        <v>44436.7</v>
      </c>
      <c r="H28" s="24">
        <v>2.16</v>
      </c>
      <c r="I28" s="31"/>
      <c r="J28" s="31"/>
      <c r="K28" s="35"/>
    </row>
    <row r="29" spans="2:11" x14ac:dyDescent="0.3">
      <c r="B29" s="8" t="s">
        <v>51</v>
      </c>
      <c r="C29" s="57" t="s">
        <v>52</v>
      </c>
      <c r="D29" s="54" t="s">
        <v>53</v>
      </c>
      <c r="E29" s="6" t="s">
        <v>43</v>
      </c>
      <c r="F29" s="19">
        <v>3543609</v>
      </c>
      <c r="G29" s="24">
        <v>42246.91</v>
      </c>
      <c r="H29" s="24">
        <v>2.0499999999999998</v>
      </c>
      <c r="I29" s="31"/>
      <c r="J29" s="31"/>
      <c r="K29" s="35"/>
    </row>
    <row r="30" spans="2:11" x14ac:dyDescent="0.3">
      <c r="B30" s="8" t="s">
        <v>1782</v>
      </c>
      <c r="C30" s="57" t="s">
        <v>1783</v>
      </c>
      <c r="D30" s="54" t="s">
        <v>1784</v>
      </c>
      <c r="E30" s="6" t="s">
        <v>86</v>
      </c>
      <c r="F30" s="19">
        <v>10675139</v>
      </c>
      <c r="G30" s="24">
        <v>36364.86</v>
      </c>
      <c r="H30" s="24">
        <v>1.77</v>
      </c>
      <c r="I30" s="31"/>
      <c r="J30" s="31"/>
      <c r="K30" s="35"/>
    </row>
    <row r="31" spans="2:11" x14ac:dyDescent="0.3">
      <c r="B31" s="8" t="s">
        <v>2181</v>
      </c>
      <c r="C31" s="57" t="s">
        <v>2182</v>
      </c>
      <c r="D31" s="54" t="s">
        <v>2183</v>
      </c>
      <c r="E31" s="6" t="s">
        <v>57</v>
      </c>
      <c r="F31" s="19">
        <v>3180000</v>
      </c>
      <c r="G31" s="24">
        <v>36212.25</v>
      </c>
      <c r="H31" s="24">
        <v>1.76</v>
      </c>
      <c r="I31" s="31"/>
      <c r="J31" s="31"/>
      <c r="K31" s="35"/>
    </row>
    <row r="32" spans="2:11" x14ac:dyDescent="0.3">
      <c r="B32" s="8" t="s">
        <v>108</v>
      </c>
      <c r="C32" s="57" t="s">
        <v>109</v>
      </c>
      <c r="D32" s="54" t="s">
        <v>110</v>
      </c>
      <c r="E32" s="6" t="s">
        <v>111</v>
      </c>
      <c r="F32" s="19">
        <v>77000</v>
      </c>
      <c r="G32" s="24">
        <v>35712.6</v>
      </c>
      <c r="H32" s="24">
        <v>1.74</v>
      </c>
      <c r="I32" s="31"/>
      <c r="J32" s="31"/>
      <c r="K32" s="35"/>
    </row>
    <row r="33" spans="2:11" x14ac:dyDescent="0.3">
      <c r="B33" s="8" t="s">
        <v>994</v>
      </c>
      <c r="C33" s="57" t="s">
        <v>995</v>
      </c>
      <c r="D33" s="54" t="s">
        <v>996</v>
      </c>
      <c r="E33" s="6" t="s">
        <v>123</v>
      </c>
      <c r="F33" s="19">
        <v>3500000</v>
      </c>
      <c r="G33" s="24">
        <v>34713</v>
      </c>
      <c r="H33" s="24">
        <v>1.69</v>
      </c>
      <c r="I33" s="31"/>
      <c r="J33" s="31"/>
      <c r="K33" s="35"/>
    </row>
    <row r="34" spans="2:11" x14ac:dyDescent="0.3">
      <c r="B34" s="8" t="s">
        <v>2189</v>
      </c>
      <c r="C34" s="57" t="s">
        <v>2190</v>
      </c>
      <c r="D34" s="54" t="s">
        <v>2191</v>
      </c>
      <c r="E34" s="6" t="s">
        <v>163</v>
      </c>
      <c r="F34" s="19">
        <v>1000000</v>
      </c>
      <c r="G34" s="24">
        <v>34032</v>
      </c>
      <c r="H34" s="24">
        <v>1.66</v>
      </c>
      <c r="I34" s="31"/>
      <c r="J34" s="31"/>
      <c r="K34" s="35"/>
    </row>
    <row r="35" spans="2:11" x14ac:dyDescent="0.3">
      <c r="B35" s="8" t="s">
        <v>47</v>
      </c>
      <c r="C35" s="57" t="s">
        <v>48</v>
      </c>
      <c r="D35" s="54" t="s">
        <v>49</v>
      </c>
      <c r="E35" s="6" t="s">
        <v>50</v>
      </c>
      <c r="F35" s="19">
        <v>2000000</v>
      </c>
      <c r="G35" s="24">
        <v>31254</v>
      </c>
      <c r="H35" s="24">
        <v>1.52</v>
      </c>
      <c r="I35" s="31"/>
      <c r="J35" s="31"/>
      <c r="K35" s="35"/>
    </row>
    <row r="36" spans="2:11" x14ac:dyDescent="0.3">
      <c r="B36" s="8" t="s">
        <v>821</v>
      </c>
      <c r="C36" s="57" t="s">
        <v>822</v>
      </c>
      <c r="D36" s="54" t="s">
        <v>823</v>
      </c>
      <c r="E36" s="6" t="s">
        <v>151</v>
      </c>
      <c r="F36" s="19">
        <v>7931704</v>
      </c>
      <c r="G36" s="24">
        <v>30088.92</v>
      </c>
      <c r="H36" s="24">
        <v>1.46</v>
      </c>
      <c r="I36" s="31"/>
      <c r="J36" s="31"/>
      <c r="K36" s="35"/>
    </row>
    <row r="37" spans="2:11" x14ac:dyDescent="0.3">
      <c r="B37" s="8" t="s">
        <v>499</v>
      </c>
      <c r="C37" s="57" t="s">
        <v>500</v>
      </c>
      <c r="D37" s="54" t="s">
        <v>501</v>
      </c>
      <c r="E37" s="6" t="s">
        <v>318</v>
      </c>
      <c r="F37" s="19">
        <v>4000000</v>
      </c>
      <c r="G37" s="24">
        <v>29806</v>
      </c>
      <c r="H37" s="24">
        <v>1.45</v>
      </c>
      <c r="I37" s="31"/>
      <c r="J37" s="31"/>
      <c r="K37" s="35"/>
    </row>
    <row r="38" spans="2:11" x14ac:dyDescent="0.3">
      <c r="B38" s="8" t="s">
        <v>839</v>
      </c>
      <c r="C38" s="57" t="s">
        <v>840</v>
      </c>
      <c r="D38" s="54" t="s">
        <v>841</v>
      </c>
      <c r="E38" s="6" t="s">
        <v>325</v>
      </c>
      <c r="F38" s="19">
        <v>2000000</v>
      </c>
      <c r="G38" s="24">
        <v>29182</v>
      </c>
      <c r="H38" s="24">
        <v>1.42</v>
      </c>
      <c r="I38" s="31"/>
      <c r="J38" s="31"/>
      <c r="K38" s="35"/>
    </row>
    <row r="39" spans="2:11" x14ac:dyDescent="0.3">
      <c r="B39" s="8" t="s">
        <v>2798</v>
      </c>
      <c r="C39" s="57" t="s">
        <v>2799</v>
      </c>
      <c r="D39" s="54" t="s">
        <v>2800</v>
      </c>
      <c r="E39" s="6" t="s">
        <v>151</v>
      </c>
      <c r="F39" s="19">
        <v>4494118</v>
      </c>
      <c r="G39" s="24">
        <v>27946.67</v>
      </c>
      <c r="H39" s="24">
        <v>1.36</v>
      </c>
      <c r="I39" s="31"/>
      <c r="J39" s="31"/>
      <c r="K39" s="35"/>
    </row>
    <row r="40" spans="2:11" x14ac:dyDescent="0.3">
      <c r="B40" s="8" t="s">
        <v>141</v>
      </c>
      <c r="C40" s="57" t="s">
        <v>142</v>
      </c>
      <c r="D40" s="54" t="s">
        <v>143</v>
      </c>
      <c r="E40" s="6" t="s">
        <v>137</v>
      </c>
      <c r="F40" s="19">
        <v>5000000</v>
      </c>
      <c r="G40" s="24">
        <v>27197.5</v>
      </c>
      <c r="H40" s="24">
        <v>1.32</v>
      </c>
      <c r="I40" s="31"/>
      <c r="J40" s="31"/>
      <c r="K40" s="35"/>
    </row>
    <row r="41" spans="2:11" x14ac:dyDescent="0.3">
      <c r="B41" s="8" t="s">
        <v>978</v>
      </c>
      <c r="C41" s="57" t="s">
        <v>979</v>
      </c>
      <c r="D41" s="54" t="s">
        <v>980</v>
      </c>
      <c r="E41" s="6" t="s">
        <v>981</v>
      </c>
      <c r="F41" s="19">
        <v>38000000</v>
      </c>
      <c r="G41" s="24">
        <v>27044.6</v>
      </c>
      <c r="H41" s="24">
        <v>1.32</v>
      </c>
      <c r="I41" s="31"/>
      <c r="J41" s="31"/>
      <c r="K41" s="35"/>
    </row>
    <row r="42" spans="2:11" x14ac:dyDescent="0.3">
      <c r="B42" s="8" t="s">
        <v>505</v>
      </c>
      <c r="C42" s="57" t="s">
        <v>506</v>
      </c>
      <c r="D42" s="54" t="s">
        <v>507</v>
      </c>
      <c r="E42" s="6" t="s">
        <v>508</v>
      </c>
      <c r="F42" s="19">
        <v>2000000</v>
      </c>
      <c r="G42" s="24">
        <v>25902</v>
      </c>
      <c r="H42" s="24">
        <v>1.26</v>
      </c>
      <c r="I42" s="31"/>
      <c r="J42" s="31"/>
      <c r="K42" s="35"/>
    </row>
    <row r="43" spans="2:11" x14ac:dyDescent="0.3">
      <c r="B43" s="8" t="s">
        <v>2813</v>
      </c>
      <c r="C43" s="57" t="s">
        <v>2814</v>
      </c>
      <c r="D43" s="54" t="s">
        <v>2815</v>
      </c>
      <c r="E43" s="6" t="s">
        <v>318</v>
      </c>
      <c r="F43" s="19">
        <v>4094476</v>
      </c>
      <c r="G43" s="24">
        <v>25631.42</v>
      </c>
      <c r="H43" s="24">
        <v>1.25</v>
      </c>
      <c r="I43" s="31"/>
      <c r="J43" s="31"/>
      <c r="K43" s="35"/>
    </row>
    <row r="44" spans="2:11" x14ac:dyDescent="0.3">
      <c r="B44" s="8" t="s">
        <v>912</v>
      </c>
      <c r="C44" s="57" t="s">
        <v>913</v>
      </c>
      <c r="D44" s="54" t="s">
        <v>914</v>
      </c>
      <c r="E44" s="6" t="s">
        <v>155</v>
      </c>
      <c r="F44" s="19">
        <v>1688726</v>
      </c>
      <c r="G44" s="24">
        <v>24736.46</v>
      </c>
      <c r="H44" s="24">
        <v>1.2</v>
      </c>
      <c r="I44" s="31"/>
      <c r="J44" s="31"/>
      <c r="K44" s="35"/>
    </row>
    <row r="45" spans="2:11" x14ac:dyDescent="0.3">
      <c r="B45" s="8" t="s">
        <v>427</v>
      </c>
      <c r="C45" s="57" t="s">
        <v>428</v>
      </c>
      <c r="D45" s="54" t="s">
        <v>429</v>
      </c>
      <c r="E45" s="6" t="s">
        <v>347</v>
      </c>
      <c r="F45" s="19">
        <v>7500000</v>
      </c>
      <c r="G45" s="24">
        <v>23047.5</v>
      </c>
      <c r="H45" s="24">
        <v>1.1200000000000001</v>
      </c>
      <c r="I45" s="31"/>
      <c r="J45" s="31"/>
      <c r="K45" s="35"/>
    </row>
    <row r="46" spans="2:11" x14ac:dyDescent="0.3">
      <c r="B46" s="8" t="s">
        <v>61</v>
      </c>
      <c r="C46" s="57" t="s">
        <v>62</v>
      </c>
      <c r="D46" s="54" t="s">
        <v>63</v>
      </c>
      <c r="E46" s="6" t="s">
        <v>50</v>
      </c>
      <c r="F46" s="19">
        <v>656665</v>
      </c>
      <c r="G46" s="24">
        <v>22742.94</v>
      </c>
      <c r="H46" s="24">
        <v>1.1100000000000001</v>
      </c>
      <c r="I46" s="31"/>
      <c r="J46" s="31"/>
      <c r="K46" s="35"/>
    </row>
    <row r="47" spans="2:11" x14ac:dyDescent="0.3">
      <c r="B47" s="8" t="s">
        <v>577</v>
      </c>
      <c r="C47" s="57" t="s">
        <v>578</v>
      </c>
      <c r="D47" s="54" t="s">
        <v>579</v>
      </c>
      <c r="E47" s="6" t="s">
        <v>163</v>
      </c>
      <c r="F47" s="19">
        <v>15500000</v>
      </c>
      <c r="G47" s="24">
        <v>19322.3</v>
      </c>
      <c r="H47" s="24">
        <v>0.94</v>
      </c>
      <c r="I47" s="31"/>
      <c r="J47" s="31"/>
      <c r="K47" s="35"/>
    </row>
    <row r="48" spans="2:11" x14ac:dyDescent="0.3">
      <c r="B48" s="8" t="s">
        <v>72</v>
      </c>
      <c r="C48" s="57" t="s">
        <v>73</v>
      </c>
      <c r="D48" s="54" t="s">
        <v>74</v>
      </c>
      <c r="E48" s="6" t="s">
        <v>43</v>
      </c>
      <c r="F48" s="19">
        <v>2000000</v>
      </c>
      <c r="G48" s="24">
        <v>16246</v>
      </c>
      <c r="H48" s="24">
        <v>0.79</v>
      </c>
      <c r="I48" s="31"/>
      <c r="J48" s="31"/>
      <c r="K48" s="35"/>
    </row>
    <row r="49" spans="2:11" x14ac:dyDescent="0.3">
      <c r="B49" s="8" t="s">
        <v>470</v>
      </c>
      <c r="C49" s="57" t="s">
        <v>471</v>
      </c>
      <c r="D49" s="54" t="s">
        <v>472</v>
      </c>
      <c r="E49" s="6" t="s">
        <v>163</v>
      </c>
      <c r="F49" s="19">
        <v>4764145</v>
      </c>
      <c r="G49" s="24">
        <v>15866.98</v>
      </c>
      <c r="H49" s="24">
        <v>0.77</v>
      </c>
      <c r="I49" s="31"/>
      <c r="J49" s="31"/>
      <c r="K49" s="35"/>
    </row>
    <row r="50" spans="2:11" x14ac:dyDescent="0.3">
      <c r="B50" s="8" t="s">
        <v>790</v>
      </c>
      <c r="C50" s="57" t="s">
        <v>791</v>
      </c>
      <c r="D50" s="54" t="s">
        <v>792</v>
      </c>
      <c r="E50" s="6" t="s">
        <v>147</v>
      </c>
      <c r="F50" s="19">
        <v>4048268</v>
      </c>
      <c r="G50" s="24">
        <v>14962.4</v>
      </c>
      <c r="H50" s="24">
        <v>0.73</v>
      </c>
      <c r="I50" s="31"/>
      <c r="J50" s="31"/>
      <c r="K50" s="35"/>
    </row>
    <row r="51" spans="2:11" x14ac:dyDescent="0.3">
      <c r="B51" s="8" t="s">
        <v>219</v>
      </c>
      <c r="C51" s="57" t="s">
        <v>220</v>
      </c>
      <c r="D51" s="54" t="s">
        <v>221</v>
      </c>
      <c r="E51" s="6" t="s">
        <v>137</v>
      </c>
      <c r="F51" s="19">
        <v>531180</v>
      </c>
      <c r="G51" s="24">
        <v>13131.83</v>
      </c>
      <c r="H51" s="24">
        <v>0.64</v>
      </c>
      <c r="I51" s="31"/>
      <c r="J51" s="31"/>
      <c r="K51" s="35"/>
    </row>
    <row r="52" spans="2:11" x14ac:dyDescent="0.3">
      <c r="B52" s="8" t="s">
        <v>2162</v>
      </c>
      <c r="C52" s="57" t="s">
        <v>2163</v>
      </c>
      <c r="D52" s="54" t="s">
        <v>2164</v>
      </c>
      <c r="E52" s="6" t="s">
        <v>151</v>
      </c>
      <c r="F52" s="19">
        <v>3031256</v>
      </c>
      <c r="G52" s="24">
        <v>10964.05</v>
      </c>
      <c r="H52" s="24">
        <v>0.53</v>
      </c>
      <c r="I52" s="31"/>
      <c r="J52" s="31"/>
      <c r="K52" s="35"/>
    </row>
    <row r="53" spans="2:11" x14ac:dyDescent="0.3">
      <c r="B53" s="8" t="s">
        <v>2171</v>
      </c>
      <c r="C53" s="57" t="s">
        <v>2172</v>
      </c>
      <c r="D53" s="54" t="s">
        <v>2173</v>
      </c>
      <c r="E53" s="6" t="s">
        <v>163</v>
      </c>
      <c r="F53" s="19">
        <v>7547565</v>
      </c>
      <c r="G53" s="24">
        <v>9595.9699999999993</v>
      </c>
      <c r="H53" s="24">
        <v>0.47</v>
      </c>
      <c r="I53" s="31"/>
      <c r="J53" s="31"/>
      <c r="K53" s="35"/>
    </row>
    <row r="54" spans="2:11" x14ac:dyDescent="0.3">
      <c r="B54" s="8" t="s">
        <v>827</v>
      </c>
      <c r="C54" s="57" t="s">
        <v>828</v>
      </c>
      <c r="D54" s="54" t="s">
        <v>829</v>
      </c>
      <c r="E54" s="6" t="s">
        <v>151</v>
      </c>
      <c r="F54" s="19">
        <v>2719142</v>
      </c>
      <c r="G54" s="24">
        <v>9139.0400000000009</v>
      </c>
      <c r="H54" s="24">
        <v>0.44</v>
      </c>
      <c r="I54" s="31"/>
      <c r="J54" s="31"/>
      <c r="K54" s="35"/>
    </row>
    <row r="55" spans="2:11" x14ac:dyDescent="0.3">
      <c r="B55" s="8" t="s">
        <v>2816</v>
      </c>
      <c r="C55" s="57" t="s">
        <v>2817</v>
      </c>
      <c r="D55" s="54" t="s">
        <v>2818</v>
      </c>
      <c r="E55" s="6" t="s">
        <v>163</v>
      </c>
      <c r="F55" s="19">
        <v>6500000</v>
      </c>
      <c r="G55" s="24">
        <v>7816.9</v>
      </c>
      <c r="H55" s="24">
        <v>0.38</v>
      </c>
      <c r="I55" s="31"/>
      <c r="J55" s="31"/>
      <c r="K55" s="35"/>
    </row>
    <row r="56" spans="2:11" x14ac:dyDescent="0.3">
      <c r="B56" s="8" t="s">
        <v>354</v>
      </c>
      <c r="C56" s="57" t="s">
        <v>355</v>
      </c>
      <c r="D56" s="54" t="s">
        <v>356</v>
      </c>
      <c r="E56" s="6" t="s">
        <v>151</v>
      </c>
      <c r="F56" s="19">
        <v>1621704</v>
      </c>
      <c r="G56" s="24">
        <v>7087.66</v>
      </c>
      <c r="H56" s="24">
        <v>0.34</v>
      </c>
      <c r="I56" s="31"/>
      <c r="J56" s="31"/>
      <c r="K56" s="35"/>
    </row>
    <row r="57" spans="2:11" x14ac:dyDescent="0.3">
      <c r="B57" s="8" t="s">
        <v>565</v>
      </c>
      <c r="C57" s="57" t="s">
        <v>566</v>
      </c>
      <c r="D57" s="54" t="s">
        <v>567</v>
      </c>
      <c r="E57" s="6" t="s">
        <v>163</v>
      </c>
      <c r="F57" s="19">
        <v>1919371</v>
      </c>
      <c r="G57" s="24">
        <v>6688.05</v>
      </c>
      <c r="H57" s="24">
        <v>0.33</v>
      </c>
      <c r="I57" s="31"/>
      <c r="J57" s="31"/>
      <c r="K57" s="35"/>
    </row>
    <row r="58" spans="2:11" x14ac:dyDescent="0.3">
      <c r="B58" s="8" t="s">
        <v>493</v>
      </c>
      <c r="C58" s="57" t="s">
        <v>494</v>
      </c>
      <c r="D58" s="54" t="s">
        <v>495</v>
      </c>
      <c r="E58" s="6" t="s">
        <v>325</v>
      </c>
      <c r="F58" s="19">
        <v>110000</v>
      </c>
      <c r="G58" s="24">
        <v>6061.55</v>
      </c>
      <c r="H58" s="24">
        <v>0.28999999999999998</v>
      </c>
      <c r="I58" s="31"/>
      <c r="J58" s="31"/>
      <c r="K58" s="35"/>
    </row>
    <row r="59" spans="2:11" x14ac:dyDescent="0.3">
      <c r="B59" s="8" t="s">
        <v>2122</v>
      </c>
      <c r="C59" s="57" t="s">
        <v>2123</v>
      </c>
      <c r="D59" s="54" t="s">
        <v>2124</v>
      </c>
      <c r="E59" s="6" t="s">
        <v>439</v>
      </c>
      <c r="F59" s="19">
        <v>1687632</v>
      </c>
      <c r="G59" s="24">
        <v>4464.8</v>
      </c>
      <c r="H59" s="24">
        <v>0.22</v>
      </c>
      <c r="I59" s="31"/>
      <c r="J59" s="31"/>
      <c r="K59" s="35"/>
    </row>
    <row r="60" spans="2:11" x14ac:dyDescent="0.3">
      <c r="B60" s="8" t="s">
        <v>101</v>
      </c>
      <c r="C60" s="57" t="s">
        <v>102</v>
      </c>
      <c r="D60" s="54" t="s">
        <v>103</v>
      </c>
      <c r="E60" s="6" t="s">
        <v>71</v>
      </c>
      <c r="F60" s="19">
        <v>5000</v>
      </c>
      <c r="G60" s="24">
        <v>139.04</v>
      </c>
      <c r="H60" s="24">
        <v>0.01</v>
      </c>
      <c r="I60" s="31"/>
      <c r="J60" s="31"/>
      <c r="K60" s="35"/>
    </row>
    <row r="61" spans="2:11" x14ac:dyDescent="0.3">
      <c r="C61" s="58" t="s">
        <v>175</v>
      </c>
      <c r="D61" s="54"/>
      <c r="E61" s="6"/>
      <c r="F61" s="19"/>
      <c r="G61" s="25">
        <v>1934415.23</v>
      </c>
      <c r="H61" s="25">
        <v>94.1</v>
      </c>
      <c r="I61" s="31"/>
      <c r="J61" s="31"/>
      <c r="K61" s="35"/>
    </row>
    <row r="62" spans="2:11" x14ac:dyDescent="0.3">
      <c r="C62" s="57"/>
      <c r="D62" s="54"/>
      <c r="E62" s="6"/>
      <c r="F62" s="19"/>
      <c r="G62" s="24"/>
      <c r="H62" s="24"/>
      <c r="I62" s="31"/>
      <c r="J62" s="31"/>
      <c r="K62" s="35"/>
    </row>
    <row r="63" spans="2:11" x14ac:dyDescent="0.3">
      <c r="C63" s="58" t="s">
        <v>3</v>
      </c>
      <c r="D63" s="54"/>
      <c r="E63" s="6"/>
      <c r="F63" s="19"/>
      <c r="G63" s="24" t="s">
        <v>2</v>
      </c>
      <c r="H63" s="24" t="s">
        <v>2</v>
      </c>
      <c r="I63" s="31"/>
      <c r="J63" s="31"/>
      <c r="K63" s="35"/>
    </row>
    <row r="64" spans="2:11" x14ac:dyDescent="0.3">
      <c r="C64" s="57"/>
      <c r="D64" s="54"/>
      <c r="E64" s="6"/>
      <c r="F64" s="19"/>
      <c r="G64" s="24"/>
      <c r="H64" s="24"/>
      <c r="I64" s="31"/>
      <c r="J64" s="31"/>
      <c r="K64" s="35"/>
    </row>
    <row r="65" spans="1:11" x14ac:dyDescent="0.3">
      <c r="C65" s="58" t="s">
        <v>4</v>
      </c>
      <c r="D65" s="54"/>
      <c r="E65" s="6"/>
      <c r="F65" s="19"/>
      <c r="G65" s="24" t="s">
        <v>2</v>
      </c>
      <c r="H65" s="24" t="s">
        <v>2</v>
      </c>
      <c r="I65" s="31"/>
      <c r="J65" s="31"/>
      <c r="K65" s="35"/>
    </row>
    <row r="66" spans="1:11" x14ac:dyDescent="0.3">
      <c r="C66" s="57"/>
      <c r="D66" s="54"/>
      <c r="E66" s="6"/>
      <c r="F66" s="19"/>
      <c r="G66" s="24"/>
      <c r="H66" s="24"/>
      <c r="I66" s="31"/>
      <c r="J66" s="31"/>
      <c r="K66" s="35"/>
    </row>
    <row r="67" spans="1:11" x14ac:dyDescent="0.3">
      <c r="A67" s="10"/>
      <c r="B67" s="28"/>
      <c r="C67" s="58" t="s">
        <v>5</v>
      </c>
      <c r="D67" s="54"/>
      <c r="E67" s="6"/>
      <c r="F67" s="19"/>
      <c r="G67" s="24"/>
      <c r="H67" s="24"/>
      <c r="I67" s="31"/>
      <c r="J67" s="31"/>
      <c r="K67" s="35"/>
    </row>
    <row r="68" spans="1:11" x14ac:dyDescent="0.3">
      <c r="A68" s="28"/>
      <c r="B68" s="28"/>
      <c r="C68" s="58" t="s">
        <v>6</v>
      </c>
      <c r="D68" s="54"/>
      <c r="E68" s="6"/>
      <c r="F68" s="19"/>
      <c r="G68" s="24" t="s">
        <v>2</v>
      </c>
      <c r="H68" s="24" t="s">
        <v>2</v>
      </c>
      <c r="I68" s="31"/>
      <c r="J68" s="31"/>
      <c r="K68" s="35"/>
    </row>
    <row r="69" spans="1:11" x14ac:dyDescent="0.3">
      <c r="A69" s="28"/>
      <c r="B69" s="28"/>
      <c r="C69" s="58"/>
      <c r="D69" s="54"/>
      <c r="E69" s="6"/>
      <c r="F69" s="19"/>
      <c r="G69" s="24"/>
      <c r="H69" s="24"/>
      <c r="I69" s="31"/>
      <c r="J69" s="31"/>
      <c r="K69" s="35"/>
    </row>
    <row r="70" spans="1:11" x14ac:dyDescent="0.3">
      <c r="A70" s="28"/>
      <c r="B70" s="28"/>
      <c r="C70" s="58" t="s">
        <v>7</v>
      </c>
      <c r="D70" s="54"/>
      <c r="E70" s="6"/>
      <c r="F70" s="19"/>
      <c r="G70" s="24" t="s">
        <v>2</v>
      </c>
      <c r="H70" s="24" t="s">
        <v>2</v>
      </c>
      <c r="I70" s="31"/>
      <c r="J70" s="31"/>
      <c r="K70" s="35"/>
    </row>
    <row r="71" spans="1:11" x14ac:dyDescent="0.3">
      <c r="A71" s="28"/>
      <c r="B71" s="28"/>
      <c r="C71" s="58"/>
      <c r="D71" s="54"/>
      <c r="E71" s="6"/>
      <c r="F71" s="19"/>
      <c r="G71" s="24"/>
      <c r="H71" s="24"/>
      <c r="I71" s="31"/>
      <c r="J71" s="31"/>
      <c r="K71" s="35"/>
    </row>
    <row r="72" spans="1:11" x14ac:dyDescent="0.3">
      <c r="A72" s="28"/>
      <c r="B72" s="28"/>
      <c r="C72" s="58" t="s">
        <v>8</v>
      </c>
      <c r="D72" s="54"/>
      <c r="E72" s="6"/>
      <c r="F72" s="19"/>
      <c r="G72" s="24" t="s">
        <v>2</v>
      </c>
      <c r="H72" s="24" t="s">
        <v>2</v>
      </c>
      <c r="I72" s="31"/>
      <c r="J72" s="31"/>
      <c r="K72" s="35"/>
    </row>
    <row r="73" spans="1:11" x14ac:dyDescent="0.3">
      <c r="A73" s="28"/>
      <c r="B73" s="28"/>
      <c r="C73" s="58"/>
      <c r="D73" s="54"/>
      <c r="E73" s="6"/>
      <c r="F73" s="19"/>
      <c r="G73" s="24"/>
      <c r="H73" s="24"/>
      <c r="I73" s="31"/>
      <c r="J73" s="31"/>
      <c r="K73" s="35"/>
    </row>
    <row r="74" spans="1:11" x14ac:dyDescent="0.3">
      <c r="C74" s="59" t="s">
        <v>9</v>
      </c>
      <c r="D74" s="54"/>
      <c r="E74" s="6"/>
      <c r="F74" s="19"/>
      <c r="G74" s="24"/>
      <c r="H74" s="24"/>
      <c r="I74" s="31"/>
      <c r="J74" s="31"/>
      <c r="K74" s="35"/>
    </row>
    <row r="75" spans="1:11" x14ac:dyDescent="0.3">
      <c r="B75" s="8" t="s">
        <v>2604</v>
      </c>
      <c r="C75" s="57" t="s">
        <v>2605</v>
      </c>
      <c r="D75" s="54" t="s">
        <v>2606</v>
      </c>
      <c r="E75" s="6" t="s">
        <v>186</v>
      </c>
      <c r="F75" s="19">
        <v>10000000</v>
      </c>
      <c r="G75" s="24">
        <v>10319.379999999999</v>
      </c>
      <c r="H75" s="24">
        <v>0.5</v>
      </c>
      <c r="I75" s="31">
        <v>5.7880066000000001</v>
      </c>
      <c r="J75" s="31"/>
      <c r="K75" s="35"/>
    </row>
    <row r="76" spans="1:11" x14ac:dyDescent="0.3">
      <c r="C76" s="58" t="s">
        <v>175</v>
      </c>
      <c r="D76" s="54"/>
      <c r="E76" s="6"/>
      <c r="F76" s="19"/>
      <c r="G76" s="25">
        <v>10319.379999999999</v>
      </c>
      <c r="H76" s="25">
        <v>0.5</v>
      </c>
      <c r="I76" s="31"/>
      <c r="J76" s="31"/>
      <c r="K76" s="35"/>
    </row>
    <row r="77" spans="1:11" x14ac:dyDescent="0.3">
      <c r="C77" s="57"/>
      <c r="D77" s="54"/>
      <c r="E77" s="6"/>
      <c r="F77" s="19"/>
      <c r="G77" s="24"/>
      <c r="H77" s="24"/>
      <c r="I77" s="31"/>
      <c r="J77" s="31"/>
      <c r="K77" s="35"/>
    </row>
    <row r="78" spans="1:11" x14ac:dyDescent="0.3">
      <c r="C78" s="58" t="s">
        <v>10</v>
      </c>
      <c r="D78" s="54"/>
      <c r="E78" s="6"/>
      <c r="F78" s="19"/>
      <c r="G78" s="24" t="s">
        <v>2</v>
      </c>
      <c r="H78" s="24" t="s">
        <v>2</v>
      </c>
      <c r="I78" s="31"/>
      <c r="J78" s="31"/>
      <c r="K78" s="35"/>
    </row>
    <row r="79" spans="1:11" x14ac:dyDescent="0.3">
      <c r="C79" s="57"/>
      <c r="D79" s="54"/>
      <c r="E79" s="6"/>
      <c r="F79" s="19"/>
      <c r="G79" s="24"/>
      <c r="H79" s="24"/>
      <c r="I79" s="31"/>
      <c r="J79" s="31"/>
      <c r="K79" s="35"/>
    </row>
    <row r="80" spans="1:11" x14ac:dyDescent="0.3">
      <c r="A80" s="10"/>
      <c r="B80" s="28"/>
      <c r="C80" s="58" t="s">
        <v>11</v>
      </c>
      <c r="D80" s="54"/>
      <c r="E80" s="6"/>
      <c r="F80" s="19"/>
      <c r="G80" s="24"/>
      <c r="H80" s="24"/>
      <c r="I80" s="31"/>
      <c r="J80" s="31"/>
      <c r="K80" s="35"/>
    </row>
    <row r="81" spans="1:11" x14ac:dyDescent="0.3">
      <c r="A81" s="28"/>
      <c r="B81" s="28"/>
      <c r="C81" s="58" t="s">
        <v>13</v>
      </c>
      <c r="D81" s="54"/>
      <c r="E81" s="6"/>
      <c r="F81" s="19"/>
      <c r="G81" s="24" t="s">
        <v>2</v>
      </c>
      <c r="H81" s="24" t="s">
        <v>2</v>
      </c>
      <c r="I81" s="31"/>
      <c r="J81" s="31"/>
      <c r="K81" s="35"/>
    </row>
    <row r="82" spans="1:11" x14ac:dyDescent="0.3">
      <c r="A82" s="28"/>
      <c r="B82" s="28"/>
      <c r="C82" s="58"/>
      <c r="D82" s="54"/>
      <c r="E82" s="6"/>
      <c r="F82" s="19"/>
      <c r="G82" s="24"/>
      <c r="H82" s="24"/>
      <c r="I82" s="31"/>
      <c r="J82" s="31"/>
      <c r="K82" s="35"/>
    </row>
    <row r="83" spans="1:11" x14ac:dyDescent="0.3">
      <c r="A83" s="28"/>
      <c r="B83" s="28"/>
      <c r="C83" s="58" t="s">
        <v>14</v>
      </c>
      <c r="D83" s="54"/>
      <c r="E83" s="6"/>
      <c r="F83" s="19"/>
      <c r="G83" s="24" t="s">
        <v>2</v>
      </c>
      <c r="H83" s="24" t="s">
        <v>2</v>
      </c>
      <c r="I83" s="31"/>
      <c r="J83" s="31"/>
      <c r="K83" s="35"/>
    </row>
    <row r="84" spans="1:11" x14ac:dyDescent="0.3">
      <c r="A84" s="28"/>
      <c r="B84" s="28"/>
      <c r="C84" s="58"/>
      <c r="D84" s="54"/>
      <c r="E84" s="6"/>
      <c r="F84" s="19"/>
      <c r="G84" s="24"/>
      <c r="H84" s="24"/>
      <c r="I84" s="31"/>
      <c r="J84" s="31"/>
      <c r="K84" s="35"/>
    </row>
    <row r="85" spans="1:11" x14ac:dyDescent="0.3">
      <c r="C85" s="59" t="s">
        <v>15</v>
      </c>
      <c r="D85" s="54"/>
      <c r="E85" s="6"/>
      <c r="F85" s="19"/>
      <c r="G85" s="24"/>
      <c r="H85" s="24"/>
      <c r="I85" s="31"/>
      <c r="J85" s="31"/>
      <c r="K85" s="35"/>
    </row>
    <row r="86" spans="1:11" x14ac:dyDescent="0.3">
      <c r="B86" s="8" t="s">
        <v>1136</v>
      </c>
      <c r="C86" s="57" t="s">
        <v>1137</v>
      </c>
      <c r="D86" s="54" t="s">
        <v>1138</v>
      </c>
      <c r="E86" s="6" t="s">
        <v>186</v>
      </c>
      <c r="F86" s="19">
        <v>5000000</v>
      </c>
      <c r="G86" s="24">
        <v>4996.8100000000004</v>
      </c>
      <c r="H86" s="24">
        <v>0.24</v>
      </c>
      <c r="I86" s="31">
        <v>5.8254999999999999</v>
      </c>
      <c r="J86" s="31"/>
      <c r="K86" s="35"/>
    </row>
    <row r="87" spans="1:11" x14ac:dyDescent="0.3">
      <c r="B87" s="8" t="s">
        <v>1458</v>
      </c>
      <c r="C87" s="57" t="s">
        <v>1459</v>
      </c>
      <c r="D87" s="54" t="s">
        <v>1460</v>
      </c>
      <c r="E87" s="6" t="s">
        <v>186</v>
      </c>
      <c r="F87" s="19">
        <v>5000000</v>
      </c>
      <c r="G87" s="24">
        <v>4933.3900000000003</v>
      </c>
      <c r="H87" s="24">
        <v>0.24</v>
      </c>
      <c r="I87" s="31">
        <v>5.6002000000000001</v>
      </c>
      <c r="J87" s="31"/>
      <c r="K87" s="35"/>
    </row>
    <row r="88" spans="1:11" x14ac:dyDescent="0.3">
      <c r="B88" s="8" t="s">
        <v>183</v>
      </c>
      <c r="C88" s="57" t="s">
        <v>184</v>
      </c>
      <c r="D88" s="54" t="s">
        <v>185</v>
      </c>
      <c r="E88" s="6" t="s">
        <v>186</v>
      </c>
      <c r="F88" s="19">
        <v>1500000</v>
      </c>
      <c r="G88" s="24">
        <v>1499.04</v>
      </c>
      <c r="H88" s="24">
        <v>7.0000000000000007E-2</v>
      </c>
      <c r="I88" s="31">
        <v>5.8254999999999999</v>
      </c>
      <c r="J88" s="31"/>
      <c r="K88" s="35"/>
    </row>
    <row r="89" spans="1:11" x14ac:dyDescent="0.3">
      <c r="C89" s="58" t="s">
        <v>175</v>
      </c>
      <c r="D89" s="54"/>
      <c r="E89" s="6"/>
      <c r="F89" s="19"/>
      <c r="G89" s="25">
        <v>11429.24</v>
      </c>
      <c r="H89" s="25">
        <v>0.55000000000000004</v>
      </c>
      <c r="I89" s="31"/>
      <c r="J89" s="31"/>
      <c r="K89" s="35"/>
    </row>
    <row r="90" spans="1:11" x14ac:dyDescent="0.3">
      <c r="C90" s="57"/>
      <c r="D90" s="54"/>
      <c r="E90" s="6"/>
      <c r="F90" s="19"/>
      <c r="G90" s="24"/>
      <c r="H90" s="24"/>
      <c r="I90" s="31"/>
      <c r="J90" s="31"/>
      <c r="K90" s="35"/>
    </row>
    <row r="91" spans="1:11" x14ac:dyDescent="0.3">
      <c r="C91" s="58" t="s">
        <v>16</v>
      </c>
      <c r="D91" s="54"/>
      <c r="E91" s="6"/>
      <c r="F91" s="19"/>
      <c r="G91" s="24" t="s">
        <v>2</v>
      </c>
      <c r="H91" s="24" t="s">
        <v>2</v>
      </c>
      <c r="I91" s="31"/>
      <c r="J91" s="31"/>
      <c r="K91" s="35"/>
    </row>
    <row r="92" spans="1:11" x14ac:dyDescent="0.3">
      <c r="C92" s="57"/>
      <c r="D92" s="54"/>
      <c r="E92" s="6"/>
      <c r="F92" s="19"/>
      <c r="G92" s="24"/>
      <c r="H92" s="24"/>
      <c r="I92" s="31"/>
      <c r="J92" s="31"/>
      <c r="K92" s="35"/>
    </row>
    <row r="93" spans="1:11" x14ac:dyDescent="0.3">
      <c r="C93" s="58" t="s">
        <v>17</v>
      </c>
      <c r="D93" s="54"/>
      <c r="E93" s="6"/>
      <c r="F93" s="19"/>
      <c r="G93" s="24" t="s">
        <v>2</v>
      </c>
      <c r="H93" s="24" t="s">
        <v>2</v>
      </c>
      <c r="I93" s="31"/>
      <c r="J93" s="31"/>
      <c r="K93" s="35"/>
    </row>
    <row r="94" spans="1:11" x14ac:dyDescent="0.3">
      <c r="C94" s="57"/>
      <c r="D94" s="54"/>
      <c r="E94" s="6"/>
      <c r="F94" s="19"/>
      <c r="G94" s="24"/>
      <c r="H94" s="24"/>
      <c r="I94" s="31"/>
      <c r="J94" s="31"/>
      <c r="K94" s="35"/>
    </row>
    <row r="95" spans="1:11" x14ac:dyDescent="0.3">
      <c r="A95" s="10"/>
      <c r="B95" s="28"/>
      <c r="C95" s="58" t="s">
        <v>18</v>
      </c>
      <c r="D95" s="54"/>
      <c r="E95" s="6"/>
      <c r="F95" s="19"/>
      <c r="G95" s="24"/>
      <c r="H95" s="24"/>
      <c r="I95" s="31"/>
      <c r="J95" s="31"/>
      <c r="K95" s="35"/>
    </row>
    <row r="96" spans="1:11" x14ac:dyDescent="0.3">
      <c r="A96" s="28"/>
      <c r="B96" s="28"/>
      <c r="C96" s="58" t="s">
        <v>19</v>
      </c>
      <c r="D96" s="54"/>
      <c r="E96" s="6"/>
      <c r="F96" s="19"/>
      <c r="G96" s="24" t="s">
        <v>2</v>
      </c>
      <c r="H96" s="24" t="s">
        <v>2</v>
      </c>
      <c r="I96" s="31"/>
      <c r="J96" s="31"/>
      <c r="K96" s="35"/>
    </row>
    <row r="97" spans="1:54" x14ac:dyDescent="0.3">
      <c r="A97" s="28"/>
      <c r="B97" s="28"/>
      <c r="C97" s="58"/>
      <c r="D97" s="54"/>
      <c r="E97" s="6"/>
      <c r="F97" s="19"/>
      <c r="G97" s="24"/>
      <c r="H97" s="24"/>
      <c r="I97" s="31"/>
      <c r="J97" s="31"/>
      <c r="K97" s="35"/>
    </row>
    <row r="98" spans="1:54" x14ac:dyDescent="0.3">
      <c r="A98" s="28"/>
      <c r="B98" s="28"/>
      <c r="C98" s="58" t="s">
        <v>20</v>
      </c>
      <c r="D98" s="54"/>
      <c r="E98" s="6"/>
      <c r="F98" s="19"/>
      <c r="G98" s="24" t="s">
        <v>2</v>
      </c>
      <c r="H98" s="24" t="s">
        <v>2</v>
      </c>
      <c r="I98" s="31"/>
      <c r="J98" s="31"/>
      <c r="K98" s="35"/>
    </row>
    <row r="99" spans="1:54" x14ac:dyDescent="0.3">
      <c r="A99" s="28"/>
      <c r="B99" s="28"/>
      <c r="C99" s="58"/>
      <c r="D99" s="54"/>
      <c r="E99" s="6"/>
      <c r="F99" s="19"/>
      <c r="G99" s="24"/>
      <c r="H99" s="24"/>
      <c r="I99" s="31"/>
      <c r="J99" s="31"/>
      <c r="K99" s="35"/>
    </row>
    <row r="100" spans="1:54" x14ac:dyDescent="0.3">
      <c r="A100" s="28"/>
      <c r="B100" s="28"/>
      <c r="C100" s="58" t="s">
        <v>21</v>
      </c>
      <c r="D100" s="54"/>
      <c r="E100" s="6"/>
      <c r="F100" s="19"/>
      <c r="G100" s="24" t="s">
        <v>2</v>
      </c>
      <c r="H100" s="24" t="s">
        <v>2</v>
      </c>
      <c r="I100" s="31"/>
      <c r="J100" s="31"/>
      <c r="K100" s="35"/>
    </row>
    <row r="101" spans="1:54" x14ac:dyDescent="0.3">
      <c r="A101" s="28"/>
      <c r="B101" s="28"/>
      <c r="C101" s="58"/>
      <c r="D101" s="54"/>
      <c r="E101" s="6"/>
      <c r="F101" s="19"/>
      <c r="G101" s="24"/>
      <c r="H101" s="24"/>
      <c r="I101" s="31"/>
      <c r="J101" s="31"/>
      <c r="K101" s="35"/>
    </row>
    <row r="102" spans="1:54" x14ac:dyDescent="0.3">
      <c r="A102" s="28"/>
      <c r="B102" s="28"/>
      <c r="C102" s="58" t="s">
        <v>22</v>
      </c>
      <c r="D102" s="54"/>
      <c r="E102" s="6"/>
      <c r="F102" s="19"/>
      <c r="G102" s="24" t="s">
        <v>2</v>
      </c>
      <c r="H102" s="24" t="s">
        <v>2</v>
      </c>
      <c r="I102" s="31"/>
      <c r="J102" s="31"/>
      <c r="K102" s="35"/>
    </row>
    <row r="103" spans="1:54" x14ac:dyDescent="0.3">
      <c r="A103" s="28"/>
      <c r="B103" s="28"/>
      <c r="C103" s="58"/>
      <c r="D103" s="54"/>
      <c r="E103" s="6"/>
      <c r="F103" s="19"/>
      <c r="G103" s="24"/>
      <c r="H103" s="24"/>
      <c r="I103" s="31"/>
      <c r="J103" s="31"/>
      <c r="K103" s="35"/>
    </row>
    <row r="104" spans="1:54" x14ac:dyDescent="0.3">
      <c r="A104" s="28"/>
      <c r="B104" s="28"/>
      <c r="C104" s="58" t="s">
        <v>23</v>
      </c>
      <c r="D104" s="54"/>
      <c r="E104" s="6"/>
      <c r="F104" s="19"/>
      <c r="G104" s="24" t="s">
        <v>2</v>
      </c>
      <c r="H104" s="24" t="s">
        <v>2</v>
      </c>
      <c r="I104" s="31"/>
      <c r="J104" s="31"/>
      <c r="K104" s="35"/>
    </row>
    <row r="105" spans="1:54" x14ac:dyDescent="0.3">
      <c r="A105" s="28"/>
      <c r="B105" s="28"/>
      <c r="C105" s="58"/>
      <c r="D105" s="54"/>
      <c r="E105" s="6"/>
      <c r="F105" s="19"/>
      <c r="G105" s="24"/>
      <c r="H105" s="24"/>
      <c r="I105" s="31"/>
      <c r="J105" s="31"/>
      <c r="K105" s="35"/>
    </row>
    <row r="106" spans="1:54" x14ac:dyDescent="0.3">
      <c r="C106" s="59" t="s">
        <v>24</v>
      </c>
      <c r="D106" s="54"/>
      <c r="E106" s="6"/>
      <c r="F106" s="19"/>
      <c r="G106" s="24"/>
      <c r="H106" s="24"/>
      <c r="I106" s="31"/>
      <c r="J106" s="31"/>
      <c r="K106" s="35"/>
    </row>
    <row r="107" spans="1:54" x14ac:dyDescent="0.3">
      <c r="B107" s="8" t="s">
        <v>187</v>
      </c>
      <c r="C107" s="57" t="s">
        <v>188</v>
      </c>
      <c r="D107" s="54"/>
      <c r="E107" s="6"/>
      <c r="F107" s="19"/>
      <c r="G107" s="24">
        <v>111705.09</v>
      </c>
      <c r="H107" s="24">
        <v>5.43</v>
      </c>
      <c r="I107" s="31"/>
      <c r="J107" s="31"/>
      <c r="K107" s="35"/>
    </row>
    <row r="108" spans="1:54" x14ac:dyDescent="0.3">
      <c r="C108" s="58" t="s">
        <v>175</v>
      </c>
      <c r="D108" s="54"/>
      <c r="E108" s="6"/>
      <c r="F108" s="19"/>
      <c r="G108" s="25">
        <v>111705.09</v>
      </c>
      <c r="H108" s="25">
        <v>5.43</v>
      </c>
      <c r="I108" s="31"/>
      <c r="J108" s="31"/>
      <c r="K108" s="35"/>
    </row>
    <row r="109" spans="1:54" x14ac:dyDescent="0.3">
      <c r="C109" s="57"/>
      <c r="D109" s="54"/>
      <c r="E109" s="6"/>
      <c r="F109" s="19"/>
      <c r="G109" s="24"/>
      <c r="H109" s="24"/>
      <c r="I109" s="31"/>
      <c r="J109" s="31"/>
      <c r="K109" s="35"/>
    </row>
    <row r="110" spans="1:54" x14ac:dyDescent="0.3">
      <c r="A110" s="10"/>
      <c r="B110" s="28"/>
      <c r="C110" s="58" t="s">
        <v>25</v>
      </c>
      <c r="D110" s="54"/>
      <c r="E110" s="6"/>
      <c r="F110" s="19"/>
      <c r="G110" s="24"/>
      <c r="H110" s="24"/>
      <c r="I110" s="31"/>
      <c r="J110" s="31"/>
      <c r="K110" s="35"/>
    </row>
    <row r="111" spans="1:54" s="2" customFormat="1" ht="13.8" x14ac:dyDescent="0.3">
      <c r="A111" s="28"/>
      <c r="B111" s="28"/>
      <c r="C111" s="57" t="s">
        <v>5128</v>
      </c>
      <c r="D111" s="54"/>
      <c r="E111" s="6"/>
      <c r="F111" s="19"/>
      <c r="G111" s="24">
        <v>600</v>
      </c>
      <c r="H111" s="24">
        <v>0.03</v>
      </c>
      <c r="I111" s="31"/>
      <c r="J111" s="31"/>
      <c r="K111" s="35"/>
      <c r="L111" s="3"/>
      <c r="AI111" s="3"/>
      <c r="AV111" s="3"/>
      <c r="AX111" s="3"/>
      <c r="BB111" s="3"/>
    </row>
    <row r="112" spans="1:54" x14ac:dyDescent="0.3">
      <c r="B112" s="8"/>
      <c r="C112" s="57" t="s">
        <v>189</v>
      </c>
      <c r="D112" s="54"/>
      <c r="E112" s="6"/>
      <c r="F112" s="19"/>
      <c r="G112" s="24">
        <v>-12581.64</v>
      </c>
      <c r="H112" s="24">
        <v>-0.61</v>
      </c>
      <c r="I112" s="31"/>
      <c r="J112" s="31"/>
      <c r="K112" s="35"/>
    </row>
    <row r="113" spans="3:11" x14ac:dyDescent="0.3">
      <c r="C113" s="58" t="s">
        <v>175</v>
      </c>
      <c r="D113" s="54"/>
      <c r="E113" s="6"/>
      <c r="F113" s="19"/>
      <c r="G113" s="25">
        <v>-11981.64</v>
      </c>
      <c r="H113" s="25">
        <v>-0.57999999999999996</v>
      </c>
      <c r="I113" s="31"/>
      <c r="J113" s="31"/>
      <c r="K113" s="35"/>
    </row>
    <row r="114" spans="3:11" x14ac:dyDescent="0.3">
      <c r="C114" s="57"/>
      <c r="D114" s="54"/>
      <c r="E114" s="6"/>
      <c r="F114" s="19"/>
      <c r="G114" s="24"/>
      <c r="H114" s="24"/>
      <c r="I114" s="31"/>
      <c r="J114" s="31"/>
      <c r="K114" s="35"/>
    </row>
    <row r="115" spans="3:11" x14ac:dyDescent="0.3">
      <c r="C115" s="60" t="s">
        <v>190</v>
      </c>
      <c r="D115" s="55"/>
      <c r="E115" s="5"/>
      <c r="F115" s="20"/>
      <c r="G115" s="26">
        <v>2055887.3</v>
      </c>
      <c r="H115" s="26">
        <v>99.999999999999986</v>
      </c>
      <c r="I115" s="32"/>
      <c r="J115" s="32"/>
      <c r="K115" s="36"/>
    </row>
    <row r="118" spans="3:11" x14ac:dyDescent="0.3">
      <c r="C118" s="1" t="s">
        <v>191</v>
      </c>
    </row>
    <row r="119" spans="3:11" x14ac:dyDescent="0.3">
      <c r="C119" s="37" t="s">
        <v>192</v>
      </c>
      <c r="D119" s="37"/>
      <c r="E119" s="37"/>
      <c r="F119" s="37"/>
      <c r="G119" s="37"/>
      <c r="H119" s="37"/>
      <c r="I119" s="37"/>
      <c r="J119" s="37"/>
      <c r="K119" s="37"/>
    </row>
    <row r="120" spans="3:11" x14ac:dyDescent="0.3">
      <c r="C120" s="2" t="s">
        <v>193</v>
      </c>
    </row>
    <row r="121" spans="3:11" x14ac:dyDescent="0.3">
      <c r="C121" s="2" t="s">
        <v>194</v>
      </c>
    </row>
    <row r="122" spans="3:11" ht="30" customHeight="1" x14ac:dyDescent="0.3">
      <c r="C122" s="82" t="s">
        <v>195</v>
      </c>
      <c r="D122" s="83"/>
      <c r="E122" s="83"/>
      <c r="F122" s="83"/>
      <c r="G122" s="83"/>
      <c r="H122" s="83"/>
      <c r="I122" s="83"/>
      <c r="J122" s="83"/>
      <c r="K122" s="83"/>
    </row>
    <row r="123" spans="3:11" x14ac:dyDescent="0.3">
      <c r="C123" s="2" t="s">
        <v>196</v>
      </c>
    </row>
    <row r="125" spans="3:11" x14ac:dyDescent="0.3">
      <c r="C125" s="1" t="s">
        <v>5237</v>
      </c>
      <c r="E125" s="80" t="s">
        <v>5238</v>
      </c>
    </row>
    <row r="126" spans="3:11" x14ac:dyDescent="0.3">
      <c r="E126" s="2" t="s">
        <v>5289</v>
      </c>
    </row>
  </sheetData>
  <mergeCells count="1">
    <mergeCell ref="C122:K122"/>
  </mergeCells>
  <hyperlinks>
    <hyperlink ref="J2" location="'Index'!A1" display="'Index'!A1" xr:uid="{1D87F67F-FE4B-46A0-9E48-404822C64FD8}"/>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D5037-C3F8-4BA2-97BA-4E0EFC3CF5E8}">
  <sheetPr codeName="Sheet1"/>
  <dimension ref="A1:IV105"/>
  <sheetViews>
    <sheetView showGridLines="0" zoomScale="90" zoomScaleNormal="90" workbookViewId="0">
      <pane ySplit="6" topLeftCell="A9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842</v>
      </c>
      <c r="J2" s="38" t="s">
        <v>4884</v>
      </c>
    </row>
    <row r="3" spans="1:54" ht="16.2" x14ac:dyDescent="0.35">
      <c r="C3" s="1" t="s">
        <v>28</v>
      </c>
      <c r="D3" s="21" t="s">
        <v>843</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47</v>
      </c>
      <c r="C10" s="57" t="s">
        <v>48</v>
      </c>
      <c r="D10" s="54" t="s">
        <v>49</v>
      </c>
      <c r="E10" s="6" t="s">
        <v>50</v>
      </c>
      <c r="F10" s="19">
        <v>4200000</v>
      </c>
      <c r="G10" s="24">
        <v>65633.399999999994</v>
      </c>
      <c r="H10" s="24">
        <v>14.49</v>
      </c>
      <c r="I10" s="31"/>
      <c r="J10" s="31"/>
      <c r="K10" s="35"/>
    </row>
    <row r="11" spans="1:54" x14ac:dyDescent="0.3">
      <c r="B11" s="8" t="s">
        <v>329</v>
      </c>
      <c r="C11" s="57" t="s">
        <v>330</v>
      </c>
      <c r="D11" s="54" t="s">
        <v>331</v>
      </c>
      <c r="E11" s="6" t="s">
        <v>240</v>
      </c>
      <c r="F11" s="19">
        <v>3400000</v>
      </c>
      <c r="G11" s="24">
        <v>63110.8</v>
      </c>
      <c r="H11" s="24">
        <v>13.93</v>
      </c>
      <c r="I11" s="31"/>
      <c r="J11" s="31"/>
      <c r="K11" s="35"/>
    </row>
    <row r="12" spans="1:54" x14ac:dyDescent="0.3">
      <c r="B12" s="8" t="s">
        <v>241</v>
      </c>
      <c r="C12" s="57" t="s">
        <v>242</v>
      </c>
      <c r="D12" s="54" t="s">
        <v>243</v>
      </c>
      <c r="E12" s="6" t="s">
        <v>50</v>
      </c>
      <c r="F12" s="19">
        <v>380000</v>
      </c>
      <c r="G12" s="24">
        <v>32491.9</v>
      </c>
      <c r="H12" s="24">
        <v>7.17</v>
      </c>
      <c r="I12" s="31"/>
      <c r="J12" s="31"/>
      <c r="K12" s="35"/>
    </row>
    <row r="13" spans="1:54" x14ac:dyDescent="0.3">
      <c r="B13" s="8" t="s">
        <v>844</v>
      </c>
      <c r="C13" s="57" t="s">
        <v>845</v>
      </c>
      <c r="D13" s="54" t="s">
        <v>846</v>
      </c>
      <c r="E13" s="6" t="s">
        <v>847</v>
      </c>
      <c r="F13" s="19">
        <v>7645887</v>
      </c>
      <c r="G13" s="24">
        <v>28400.65</v>
      </c>
      <c r="H13" s="24">
        <v>6.27</v>
      </c>
      <c r="I13" s="31"/>
      <c r="J13" s="31"/>
      <c r="K13" s="35"/>
    </row>
    <row r="14" spans="1:54" x14ac:dyDescent="0.3">
      <c r="B14" s="8" t="s">
        <v>94</v>
      </c>
      <c r="C14" s="57" t="s">
        <v>95</v>
      </c>
      <c r="D14" s="54" t="s">
        <v>96</v>
      </c>
      <c r="E14" s="6" t="s">
        <v>50</v>
      </c>
      <c r="F14" s="19">
        <v>500000</v>
      </c>
      <c r="G14" s="24">
        <v>25344.5</v>
      </c>
      <c r="H14" s="24">
        <v>5.59</v>
      </c>
      <c r="I14" s="31"/>
      <c r="J14" s="31"/>
      <c r="K14" s="35"/>
    </row>
    <row r="15" spans="1:54" x14ac:dyDescent="0.3">
      <c r="B15" s="8" t="s">
        <v>348</v>
      </c>
      <c r="C15" s="57" t="s">
        <v>349</v>
      </c>
      <c r="D15" s="54" t="s">
        <v>350</v>
      </c>
      <c r="E15" s="6" t="s">
        <v>163</v>
      </c>
      <c r="F15" s="19">
        <v>7530530</v>
      </c>
      <c r="G15" s="24">
        <v>17946.009999999998</v>
      </c>
      <c r="H15" s="24">
        <v>3.96</v>
      </c>
      <c r="I15" s="31"/>
      <c r="J15" s="31"/>
      <c r="K15" s="35"/>
    </row>
    <row r="16" spans="1:54" x14ac:dyDescent="0.3">
      <c r="B16" s="8" t="s">
        <v>61</v>
      </c>
      <c r="C16" s="57" t="s">
        <v>62</v>
      </c>
      <c r="D16" s="54" t="s">
        <v>63</v>
      </c>
      <c r="E16" s="6" t="s">
        <v>50</v>
      </c>
      <c r="F16" s="19">
        <v>400000</v>
      </c>
      <c r="G16" s="24">
        <v>13853.6</v>
      </c>
      <c r="H16" s="24">
        <v>3.06</v>
      </c>
      <c r="I16" s="31"/>
      <c r="J16" s="31"/>
      <c r="K16" s="35"/>
    </row>
    <row r="17" spans="2:11" x14ac:dyDescent="0.3">
      <c r="B17" s="8" t="s">
        <v>848</v>
      </c>
      <c r="C17" s="57" t="s">
        <v>849</v>
      </c>
      <c r="D17" s="54" t="s">
        <v>850</v>
      </c>
      <c r="E17" s="6" t="s">
        <v>50</v>
      </c>
      <c r="F17" s="19">
        <v>800000</v>
      </c>
      <c r="G17" s="24">
        <v>13092.8</v>
      </c>
      <c r="H17" s="24">
        <v>2.89</v>
      </c>
      <c r="I17" s="31"/>
      <c r="J17" s="31"/>
      <c r="K17" s="35"/>
    </row>
    <row r="18" spans="2:11" x14ac:dyDescent="0.3">
      <c r="B18" s="8" t="s">
        <v>851</v>
      </c>
      <c r="C18" s="57" t="s">
        <v>852</v>
      </c>
      <c r="D18" s="54" t="s">
        <v>853</v>
      </c>
      <c r="E18" s="6" t="s">
        <v>50</v>
      </c>
      <c r="F18" s="19">
        <v>220000</v>
      </c>
      <c r="G18" s="24">
        <v>12403.6</v>
      </c>
      <c r="H18" s="24">
        <v>2.74</v>
      </c>
      <c r="I18" s="31"/>
      <c r="J18" s="31"/>
      <c r="K18" s="35"/>
    </row>
    <row r="19" spans="2:11" x14ac:dyDescent="0.3">
      <c r="B19" s="8" t="s">
        <v>854</v>
      </c>
      <c r="C19" s="57" t="s">
        <v>855</v>
      </c>
      <c r="D19" s="54" t="s">
        <v>856</v>
      </c>
      <c r="E19" s="6" t="s">
        <v>199</v>
      </c>
      <c r="F19" s="19">
        <v>2805105</v>
      </c>
      <c r="G19" s="24">
        <v>12345.27</v>
      </c>
      <c r="H19" s="24">
        <v>2.73</v>
      </c>
      <c r="I19" s="31"/>
      <c r="J19" s="31"/>
      <c r="K19" s="35"/>
    </row>
    <row r="20" spans="2:11" x14ac:dyDescent="0.3">
      <c r="B20" s="8" t="s">
        <v>857</v>
      </c>
      <c r="C20" s="57" t="s">
        <v>858</v>
      </c>
      <c r="D20" s="54" t="s">
        <v>859</v>
      </c>
      <c r="E20" s="6" t="s">
        <v>860</v>
      </c>
      <c r="F20" s="19">
        <v>700000</v>
      </c>
      <c r="G20" s="24">
        <v>12331.2</v>
      </c>
      <c r="H20" s="24">
        <v>2.72</v>
      </c>
      <c r="I20" s="31"/>
      <c r="J20" s="31"/>
      <c r="K20" s="35"/>
    </row>
    <row r="21" spans="2:11" x14ac:dyDescent="0.3">
      <c r="B21" s="8" t="s">
        <v>281</v>
      </c>
      <c r="C21" s="57" t="s">
        <v>282</v>
      </c>
      <c r="D21" s="54" t="s">
        <v>283</v>
      </c>
      <c r="E21" s="6" t="s">
        <v>199</v>
      </c>
      <c r="F21" s="19">
        <v>2900000</v>
      </c>
      <c r="G21" s="24">
        <v>10382</v>
      </c>
      <c r="H21" s="24">
        <v>2.29</v>
      </c>
      <c r="I21" s="31"/>
      <c r="J21" s="31"/>
      <c r="K21" s="35"/>
    </row>
    <row r="22" spans="2:11" x14ac:dyDescent="0.3">
      <c r="B22" s="8" t="s">
        <v>505</v>
      </c>
      <c r="C22" s="57" t="s">
        <v>506</v>
      </c>
      <c r="D22" s="54" t="s">
        <v>507</v>
      </c>
      <c r="E22" s="6" t="s">
        <v>508</v>
      </c>
      <c r="F22" s="19">
        <v>800000</v>
      </c>
      <c r="G22" s="24">
        <v>10360.799999999999</v>
      </c>
      <c r="H22" s="24">
        <v>2.29</v>
      </c>
      <c r="I22" s="31"/>
      <c r="J22" s="31"/>
      <c r="K22" s="35"/>
    </row>
    <row r="23" spans="2:11" x14ac:dyDescent="0.3">
      <c r="B23" s="8" t="s">
        <v>112</v>
      </c>
      <c r="C23" s="57" t="s">
        <v>113</v>
      </c>
      <c r="D23" s="54" t="s">
        <v>114</v>
      </c>
      <c r="E23" s="6" t="s">
        <v>115</v>
      </c>
      <c r="F23" s="19">
        <v>200000</v>
      </c>
      <c r="G23" s="24">
        <v>8735.2000000000007</v>
      </c>
      <c r="H23" s="24">
        <v>1.93</v>
      </c>
      <c r="I23" s="31"/>
      <c r="J23" s="31"/>
      <c r="K23" s="35"/>
    </row>
    <row r="24" spans="2:11" x14ac:dyDescent="0.3">
      <c r="B24" s="8" t="s">
        <v>396</v>
      </c>
      <c r="C24" s="57" t="s">
        <v>397</v>
      </c>
      <c r="D24" s="54" t="s">
        <v>398</v>
      </c>
      <c r="E24" s="6" t="s">
        <v>50</v>
      </c>
      <c r="F24" s="19">
        <v>500000</v>
      </c>
      <c r="G24" s="24">
        <v>7869.5</v>
      </c>
      <c r="H24" s="24">
        <v>1.74</v>
      </c>
      <c r="I24" s="31"/>
      <c r="J24" s="31"/>
      <c r="K24" s="35"/>
    </row>
    <row r="25" spans="2:11" x14ac:dyDescent="0.3">
      <c r="B25" s="8" t="s">
        <v>390</v>
      </c>
      <c r="C25" s="57" t="s">
        <v>391</v>
      </c>
      <c r="D25" s="54" t="s">
        <v>392</v>
      </c>
      <c r="E25" s="6" t="s">
        <v>50</v>
      </c>
      <c r="F25" s="19">
        <v>873911</v>
      </c>
      <c r="G25" s="24">
        <v>7493.79</v>
      </c>
      <c r="H25" s="24">
        <v>1.65</v>
      </c>
      <c r="I25" s="31"/>
      <c r="J25" s="31"/>
      <c r="K25" s="35"/>
    </row>
    <row r="26" spans="2:11" x14ac:dyDescent="0.3">
      <c r="B26" s="8" t="s">
        <v>861</v>
      </c>
      <c r="C26" s="57" t="s">
        <v>862</v>
      </c>
      <c r="D26" s="54" t="s">
        <v>863</v>
      </c>
      <c r="E26" s="6" t="s">
        <v>240</v>
      </c>
      <c r="F26" s="19">
        <v>750000</v>
      </c>
      <c r="G26" s="24">
        <v>7119.38</v>
      </c>
      <c r="H26" s="24">
        <v>1.57</v>
      </c>
      <c r="I26" s="31"/>
      <c r="J26" s="31"/>
      <c r="K26" s="35"/>
    </row>
    <row r="27" spans="2:11" x14ac:dyDescent="0.3">
      <c r="B27" s="8" t="s">
        <v>864</v>
      </c>
      <c r="C27" s="57" t="s">
        <v>865</v>
      </c>
      <c r="D27" s="54" t="s">
        <v>866</v>
      </c>
      <c r="E27" s="6" t="s">
        <v>147</v>
      </c>
      <c r="F27" s="19">
        <v>544309</v>
      </c>
      <c r="G27" s="24">
        <v>7101.6</v>
      </c>
      <c r="H27" s="24">
        <v>1.57</v>
      </c>
      <c r="I27" s="31"/>
      <c r="J27" s="31"/>
      <c r="K27" s="35"/>
    </row>
    <row r="28" spans="2:11" x14ac:dyDescent="0.3">
      <c r="B28" s="8" t="s">
        <v>160</v>
      </c>
      <c r="C28" s="57" t="s">
        <v>161</v>
      </c>
      <c r="D28" s="54" t="s">
        <v>162</v>
      </c>
      <c r="E28" s="6" t="s">
        <v>163</v>
      </c>
      <c r="F28" s="19">
        <v>3000000</v>
      </c>
      <c r="G28" s="24">
        <v>6097.8</v>
      </c>
      <c r="H28" s="24">
        <v>1.35</v>
      </c>
      <c r="I28" s="31"/>
      <c r="J28" s="31"/>
      <c r="K28" s="35"/>
    </row>
    <row r="29" spans="2:11" x14ac:dyDescent="0.3">
      <c r="B29" s="8" t="s">
        <v>867</v>
      </c>
      <c r="C29" s="57" t="s">
        <v>868</v>
      </c>
      <c r="D29" s="54" t="s">
        <v>869</v>
      </c>
      <c r="E29" s="6" t="s">
        <v>155</v>
      </c>
      <c r="F29" s="19">
        <v>892860</v>
      </c>
      <c r="G29" s="24">
        <v>5362.07</v>
      </c>
      <c r="H29" s="24">
        <v>1.18</v>
      </c>
      <c r="I29" s="31"/>
      <c r="J29" s="31"/>
      <c r="K29" s="35"/>
    </row>
    <row r="30" spans="2:11" x14ac:dyDescent="0.3">
      <c r="B30" s="8" t="s">
        <v>870</v>
      </c>
      <c r="C30" s="57" t="s">
        <v>871</v>
      </c>
      <c r="D30" s="54" t="s">
        <v>872</v>
      </c>
      <c r="E30" s="6" t="s">
        <v>115</v>
      </c>
      <c r="F30" s="19">
        <v>681746</v>
      </c>
      <c r="G30" s="24">
        <v>5288.3</v>
      </c>
      <c r="H30" s="24">
        <v>1.17</v>
      </c>
      <c r="I30" s="31"/>
      <c r="J30" s="31"/>
      <c r="K30" s="35"/>
    </row>
    <row r="31" spans="2:11" x14ac:dyDescent="0.3">
      <c r="B31" s="8" t="s">
        <v>873</v>
      </c>
      <c r="C31" s="57" t="s">
        <v>874</v>
      </c>
      <c r="D31" s="54" t="s">
        <v>875</v>
      </c>
      <c r="E31" s="6" t="s">
        <v>508</v>
      </c>
      <c r="F31" s="19">
        <v>400000</v>
      </c>
      <c r="G31" s="24">
        <v>3941</v>
      </c>
      <c r="H31" s="24">
        <v>0.87</v>
      </c>
      <c r="I31" s="31"/>
      <c r="J31" s="31"/>
      <c r="K31" s="35"/>
    </row>
    <row r="32" spans="2:11" x14ac:dyDescent="0.3">
      <c r="B32" s="8" t="s">
        <v>876</v>
      </c>
      <c r="C32" s="57" t="s">
        <v>877</v>
      </c>
      <c r="D32" s="54" t="s">
        <v>878</v>
      </c>
      <c r="E32" s="6" t="s">
        <v>879</v>
      </c>
      <c r="F32" s="19">
        <v>1091456</v>
      </c>
      <c r="G32" s="24">
        <v>3592.53</v>
      </c>
      <c r="H32" s="24">
        <v>0.79</v>
      </c>
      <c r="I32" s="31"/>
      <c r="J32" s="31"/>
      <c r="K32" s="35"/>
    </row>
    <row r="33" spans="2:11" x14ac:dyDescent="0.3">
      <c r="B33" s="8" t="s">
        <v>880</v>
      </c>
      <c r="C33" s="57" t="s">
        <v>881</v>
      </c>
      <c r="D33" s="54" t="s">
        <v>882</v>
      </c>
      <c r="E33" s="6" t="s">
        <v>50</v>
      </c>
      <c r="F33" s="19">
        <v>1252886</v>
      </c>
      <c r="G33" s="24">
        <v>1678.49</v>
      </c>
      <c r="H33" s="24">
        <v>0.37</v>
      </c>
      <c r="I33" s="31"/>
      <c r="J33" s="31"/>
      <c r="K33" s="35"/>
    </row>
    <row r="34" spans="2:11" x14ac:dyDescent="0.3">
      <c r="B34" s="8" t="s">
        <v>883</v>
      </c>
      <c r="C34" s="57" t="s">
        <v>884</v>
      </c>
      <c r="D34" s="54" t="s">
        <v>885</v>
      </c>
      <c r="E34" s="6" t="s">
        <v>163</v>
      </c>
      <c r="F34" s="19">
        <v>12713</v>
      </c>
      <c r="G34" s="24">
        <v>296.52999999999997</v>
      </c>
      <c r="H34" s="24">
        <v>7.0000000000000007E-2</v>
      </c>
      <c r="I34" s="31"/>
      <c r="J34" s="31"/>
      <c r="K34" s="35"/>
    </row>
    <row r="35" spans="2:11" x14ac:dyDescent="0.3">
      <c r="C35" s="58" t="s">
        <v>175</v>
      </c>
      <c r="D35" s="54"/>
      <c r="E35" s="6"/>
      <c r="F35" s="19"/>
      <c r="G35" s="25">
        <v>382272.72</v>
      </c>
      <c r="H35" s="25">
        <v>84.39</v>
      </c>
      <c r="I35" s="31"/>
      <c r="J35" s="31"/>
      <c r="K35" s="35"/>
    </row>
    <row r="36" spans="2:11" x14ac:dyDescent="0.3">
      <c r="C36" s="57"/>
      <c r="D36" s="54"/>
      <c r="E36" s="6"/>
      <c r="F36" s="19"/>
      <c r="G36" s="24"/>
      <c r="H36" s="24"/>
      <c r="I36" s="31"/>
      <c r="J36" s="31"/>
      <c r="K36" s="35"/>
    </row>
    <row r="37" spans="2:11" x14ac:dyDescent="0.3">
      <c r="C37" s="59" t="s">
        <v>3</v>
      </c>
      <c r="D37" s="54"/>
      <c r="E37" s="6"/>
      <c r="F37" s="19"/>
      <c r="G37" s="24"/>
      <c r="H37" s="24"/>
      <c r="I37" s="31"/>
      <c r="J37" s="31"/>
      <c r="K37" s="35"/>
    </row>
    <row r="38" spans="2:11" x14ac:dyDescent="0.3">
      <c r="B38" s="8" t="s">
        <v>886</v>
      </c>
      <c r="C38" s="57" t="s">
        <v>887</v>
      </c>
      <c r="D38" s="54" t="s">
        <v>888</v>
      </c>
      <c r="E38" s="6" t="s">
        <v>50</v>
      </c>
      <c r="F38" s="19">
        <v>100000</v>
      </c>
      <c r="G38" s="61">
        <v>0</v>
      </c>
      <c r="H38" s="24" t="s">
        <v>5129</v>
      </c>
      <c r="I38" s="31"/>
      <c r="J38" s="31"/>
      <c r="K38" s="35" t="s">
        <v>5182</v>
      </c>
    </row>
    <row r="39" spans="2:11" x14ac:dyDescent="0.3">
      <c r="B39" s="8" t="s">
        <v>889</v>
      </c>
      <c r="C39" s="57" t="s">
        <v>890</v>
      </c>
      <c r="D39" s="54" t="s">
        <v>891</v>
      </c>
      <c r="E39" s="6" t="s">
        <v>50</v>
      </c>
      <c r="F39" s="19">
        <v>35014</v>
      </c>
      <c r="G39" s="61">
        <v>0</v>
      </c>
      <c r="H39" s="24" t="s">
        <v>5129</v>
      </c>
      <c r="I39" s="31"/>
      <c r="J39" s="31"/>
      <c r="K39" s="35" t="s">
        <v>5182</v>
      </c>
    </row>
    <row r="40" spans="2:11" x14ac:dyDescent="0.3">
      <c r="C40" s="58" t="s">
        <v>175</v>
      </c>
      <c r="D40" s="54"/>
      <c r="E40" s="6"/>
      <c r="F40" s="19"/>
      <c r="G40" s="62">
        <v>0</v>
      </c>
      <c r="H40" s="25" t="s">
        <v>5129</v>
      </c>
      <c r="I40" s="31"/>
      <c r="J40" s="31"/>
      <c r="K40" s="35"/>
    </row>
    <row r="41" spans="2:11" x14ac:dyDescent="0.3">
      <c r="C41" s="57"/>
      <c r="D41" s="54"/>
      <c r="E41" s="6"/>
      <c r="F41" s="19"/>
      <c r="G41" s="24"/>
      <c r="H41" s="24"/>
      <c r="I41" s="31"/>
      <c r="J41" s="31"/>
      <c r="K41" s="35"/>
    </row>
    <row r="42" spans="2:11" x14ac:dyDescent="0.3">
      <c r="C42" s="59" t="s">
        <v>4</v>
      </c>
      <c r="D42" s="54"/>
      <c r="E42" s="6"/>
      <c r="F42" s="19"/>
      <c r="G42" s="24"/>
      <c r="H42" s="24"/>
      <c r="I42" s="31"/>
      <c r="J42" s="31"/>
      <c r="K42" s="35"/>
    </row>
    <row r="43" spans="2:11" x14ac:dyDescent="0.3">
      <c r="B43" s="8" t="s">
        <v>892</v>
      </c>
      <c r="C43" s="57" t="s">
        <v>893</v>
      </c>
      <c r="D43" s="54" t="s">
        <v>894</v>
      </c>
      <c r="E43" s="6" t="s">
        <v>115</v>
      </c>
      <c r="F43" s="19">
        <v>330000</v>
      </c>
      <c r="G43" s="24">
        <v>22845.4</v>
      </c>
      <c r="H43" s="24">
        <v>5.04</v>
      </c>
      <c r="I43" s="31"/>
      <c r="J43" s="31"/>
      <c r="K43" s="35"/>
    </row>
    <row r="44" spans="2:11" x14ac:dyDescent="0.3">
      <c r="B44" s="8" t="s">
        <v>895</v>
      </c>
      <c r="C44" s="57" t="s">
        <v>896</v>
      </c>
      <c r="D44" s="54" t="s">
        <v>897</v>
      </c>
      <c r="E44" s="6" t="s">
        <v>50</v>
      </c>
      <c r="F44" s="19">
        <v>38000</v>
      </c>
      <c r="G44" s="24">
        <v>14953.21</v>
      </c>
      <c r="H44" s="24">
        <v>3.3</v>
      </c>
      <c r="I44" s="31"/>
      <c r="J44" s="31"/>
      <c r="K44" s="35"/>
    </row>
    <row r="45" spans="2:11" x14ac:dyDescent="0.3">
      <c r="B45" s="8" t="s">
        <v>898</v>
      </c>
      <c r="C45" s="57" t="s">
        <v>899</v>
      </c>
      <c r="D45" s="54" t="s">
        <v>900</v>
      </c>
      <c r="E45" s="6" t="s">
        <v>50</v>
      </c>
      <c r="F45" s="19">
        <v>56000</v>
      </c>
      <c r="G45" s="24">
        <v>8220.7800000000007</v>
      </c>
      <c r="H45" s="24">
        <v>1.81</v>
      </c>
      <c r="I45" s="31"/>
      <c r="J45" s="31"/>
      <c r="K45" s="35"/>
    </row>
    <row r="46" spans="2:11" x14ac:dyDescent="0.3">
      <c r="B46" s="8" t="s">
        <v>379</v>
      </c>
      <c r="C46" s="57" t="s">
        <v>380</v>
      </c>
      <c r="D46" s="54" t="s">
        <v>381</v>
      </c>
      <c r="E46" s="6" t="s">
        <v>115</v>
      </c>
      <c r="F46" s="19">
        <v>38000</v>
      </c>
      <c r="G46" s="24">
        <v>5667.71</v>
      </c>
      <c r="H46" s="24">
        <v>1.25</v>
      </c>
      <c r="I46" s="31"/>
      <c r="J46" s="31"/>
      <c r="K46" s="35"/>
    </row>
    <row r="47" spans="2:11" x14ac:dyDescent="0.3">
      <c r="C47" s="58" t="s">
        <v>175</v>
      </c>
      <c r="D47" s="54"/>
      <c r="E47" s="6"/>
      <c r="F47" s="19"/>
      <c r="G47" s="25">
        <v>51687.1</v>
      </c>
      <c r="H47" s="25">
        <v>11.4</v>
      </c>
      <c r="I47" s="31"/>
      <c r="J47" s="31"/>
      <c r="K47" s="35"/>
    </row>
    <row r="48" spans="2:11" x14ac:dyDescent="0.3">
      <c r="C48" s="57"/>
      <c r="D48" s="54"/>
      <c r="E48" s="6"/>
      <c r="F48" s="19"/>
      <c r="G48" s="24"/>
      <c r="H48" s="24"/>
      <c r="I48" s="31"/>
      <c r="J48" s="31"/>
      <c r="K48" s="35"/>
    </row>
    <row r="49" spans="1:11" x14ac:dyDescent="0.3">
      <c r="C49" s="58" t="s">
        <v>5</v>
      </c>
      <c r="D49" s="54"/>
      <c r="E49" s="6"/>
      <c r="F49" s="19"/>
      <c r="G49" s="24"/>
      <c r="H49" s="24"/>
      <c r="I49" s="31"/>
      <c r="J49" s="31"/>
      <c r="K49" s="35"/>
    </row>
    <row r="50" spans="1:11" x14ac:dyDescent="0.3">
      <c r="C50" s="57"/>
      <c r="D50" s="54"/>
      <c r="E50" s="6"/>
      <c r="F50" s="19"/>
      <c r="G50" s="24"/>
      <c r="H50" s="24"/>
      <c r="I50" s="31"/>
      <c r="J50" s="31"/>
      <c r="K50" s="35"/>
    </row>
    <row r="51" spans="1:11" x14ac:dyDescent="0.3">
      <c r="C51" s="58" t="s">
        <v>6</v>
      </c>
      <c r="D51" s="54"/>
      <c r="E51" s="6"/>
      <c r="F51" s="19"/>
      <c r="G51" s="24" t="s">
        <v>2</v>
      </c>
      <c r="H51" s="24" t="s">
        <v>2</v>
      </c>
      <c r="I51" s="31"/>
      <c r="J51" s="31"/>
      <c r="K51" s="35"/>
    </row>
    <row r="52" spans="1:11" x14ac:dyDescent="0.3">
      <c r="C52" s="57"/>
      <c r="D52" s="54"/>
      <c r="E52" s="6"/>
      <c r="F52" s="19"/>
      <c r="G52" s="24"/>
      <c r="H52" s="24"/>
      <c r="I52" s="31"/>
      <c r="J52" s="31"/>
      <c r="K52" s="35"/>
    </row>
    <row r="53" spans="1:11" x14ac:dyDescent="0.3">
      <c r="C53" s="58" t="s">
        <v>7</v>
      </c>
      <c r="D53" s="54"/>
      <c r="E53" s="6"/>
      <c r="F53" s="19"/>
      <c r="G53" s="24" t="s">
        <v>2</v>
      </c>
      <c r="H53" s="24" t="s">
        <v>2</v>
      </c>
      <c r="I53" s="31"/>
      <c r="J53" s="31"/>
      <c r="K53" s="35"/>
    </row>
    <row r="54" spans="1:11" x14ac:dyDescent="0.3">
      <c r="C54" s="57"/>
      <c r="D54" s="54"/>
      <c r="E54" s="6"/>
      <c r="F54" s="19"/>
      <c r="G54" s="24"/>
      <c r="H54" s="24"/>
      <c r="I54" s="31"/>
      <c r="J54" s="31"/>
      <c r="K54" s="35"/>
    </row>
    <row r="55" spans="1:11" x14ac:dyDescent="0.3">
      <c r="C55" s="58" t="s">
        <v>8</v>
      </c>
      <c r="D55" s="54"/>
      <c r="E55" s="6"/>
      <c r="F55" s="19"/>
      <c r="G55" s="24" t="s">
        <v>2</v>
      </c>
      <c r="H55" s="24" t="s">
        <v>2</v>
      </c>
      <c r="I55" s="31"/>
      <c r="J55" s="31"/>
      <c r="K55" s="35"/>
    </row>
    <row r="56" spans="1:11" x14ac:dyDescent="0.3">
      <c r="C56" s="57"/>
      <c r="D56" s="54"/>
      <c r="E56" s="6"/>
      <c r="F56" s="19"/>
      <c r="G56" s="24"/>
      <c r="H56" s="24"/>
      <c r="I56" s="31"/>
      <c r="J56" s="31"/>
      <c r="K56" s="35"/>
    </row>
    <row r="57" spans="1:11" x14ac:dyDescent="0.3">
      <c r="C57" s="58" t="s">
        <v>9</v>
      </c>
      <c r="D57" s="54"/>
      <c r="E57" s="6"/>
      <c r="F57" s="19"/>
      <c r="G57" s="24" t="s">
        <v>2</v>
      </c>
      <c r="H57" s="24" t="s">
        <v>2</v>
      </c>
      <c r="I57" s="31"/>
      <c r="J57" s="31"/>
      <c r="K57" s="35"/>
    </row>
    <row r="58" spans="1:11" x14ac:dyDescent="0.3">
      <c r="C58" s="57"/>
      <c r="D58" s="54"/>
      <c r="E58" s="6"/>
      <c r="F58" s="19"/>
      <c r="G58" s="24"/>
      <c r="H58" s="24"/>
      <c r="I58" s="31"/>
      <c r="J58" s="31"/>
      <c r="K58" s="35"/>
    </row>
    <row r="59" spans="1:11" x14ac:dyDescent="0.3">
      <c r="C59" s="58" t="s">
        <v>10</v>
      </c>
      <c r="D59" s="54"/>
      <c r="E59" s="6"/>
      <c r="F59" s="19"/>
      <c r="G59" s="24" t="s">
        <v>2</v>
      </c>
      <c r="H59" s="24" t="s">
        <v>2</v>
      </c>
      <c r="I59" s="31"/>
      <c r="J59" s="31"/>
      <c r="K59" s="35"/>
    </row>
    <row r="60" spans="1:11" x14ac:dyDescent="0.3">
      <c r="C60" s="57"/>
      <c r="D60" s="54"/>
      <c r="E60" s="6"/>
      <c r="F60" s="19"/>
      <c r="G60" s="24"/>
      <c r="H60" s="24"/>
      <c r="I60" s="31"/>
      <c r="J60" s="31"/>
      <c r="K60" s="35"/>
    </row>
    <row r="61" spans="1:11" x14ac:dyDescent="0.3">
      <c r="A61" s="10"/>
      <c r="B61" s="28"/>
      <c r="C61" s="58" t="s">
        <v>11</v>
      </c>
      <c r="D61" s="54"/>
      <c r="E61" s="6"/>
      <c r="F61" s="19"/>
      <c r="G61" s="24"/>
      <c r="H61" s="24"/>
      <c r="I61" s="31"/>
      <c r="J61" s="31"/>
      <c r="K61" s="35"/>
    </row>
    <row r="62" spans="1:11" x14ac:dyDescent="0.3">
      <c r="A62" s="28"/>
      <c r="B62" s="28"/>
      <c r="C62" s="58" t="s">
        <v>13</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14</v>
      </c>
      <c r="D64" s="54"/>
      <c r="E64" s="6"/>
      <c r="F64" s="19"/>
      <c r="G64" s="24" t="s">
        <v>2</v>
      </c>
      <c r="H64" s="24" t="s">
        <v>2</v>
      </c>
      <c r="I64" s="31"/>
      <c r="J64" s="31"/>
      <c r="K64" s="35"/>
    </row>
    <row r="65" spans="1:11" x14ac:dyDescent="0.3">
      <c r="A65" s="28"/>
      <c r="B65" s="28"/>
      <c r="C65" s="58"/>
      <c r="D65" s="54"/>
      <c r="E65" s="6"/>
      <c r="F65" s="19"/>
      <c r="G65" s="24"/>
      <c r="H65" s="24"/>
      <c r="I65" s="31"/>
      <c r="J65" s="31"/>
      <c r="K65" s="35"/>
    </row>
    <row r="66" spans="1:11" x14ac:dyDescent="0.3">
      <c r="C66" s="59" t="s">
        <v>15</v>
      </c>
      <c r="D66" s="54"/>
      <c r="E66" s="6"/>
      <c r="F66" s="19"/>
      <c r="G66" s="24"/>
      <c r="H66" s="24"/>
      <c r="I66" s="31"/>
      <c r="J66" s="31"/>
      <c r="K66" s="35"/>
    </row>
    <row r="67" spans="1:11" x14ac:dyDescent="0.3">
      <c r="B67" s="8" t="s">
        <v>183</v>
      </c>
      <c r="C67" s="57" t="s">
        <v>184</v>
      </c>
      <c r="D67" s="54" t="s">
        <v>185</v>
      </c>
      <c r="E67" s="6" t="s">
        <v>186</v>
      </c>
      <c r="F67" s="19">
        <v>300000</v>
      </c>
      <c r="G67" s="24">
        <v>299.81</v>
      </c>
      <c r="H67" s="24">
        <v>7.0000000000000007E-2</v>
      </c>
      <c r="I67" s="31">
        <v>5.8254999999999999</v>
      </c>
      <c r="J67" s="31"/>
      <c r="K67" s="35"/>
    </row>
    <row r="68" spans="1:11" x14ac:dyDescent="0.3">
      <c r="C68" s="58" t="s">
        <v>175</v>
      </c>
      <c r="D68" s="54"/>
      <c r="E68" s="6"/>
      <c r="F68" s="19"/>
      <c r="G68" s="25">
        <v>299.81</v>
      </c>
      <c r="H68" s="25">
        <v>7.0000000000000007E-2</v>
      </c>
      <c r="I68" s="31"/>
      <c r="J68" s="31"/>
      <c r="K68" s="35"/>
    </row>
    <row r="69" spans="1:11" x14ac:dyDescent="0.3">
      <c r="C69" s="57"/>
      <c r="D69" s="54"/>
      <c r="E69" s="6"/>
      <c r="F69" s="19"/>
      <c r="G69" s="24"/>
      <c r="H69" s="24"/>
      <c r="I69" s="31"/>
      <c r="J69" s="31"/>
      <c r="K69" s="35"/>
    </row>
    <row r="70" spans="1:11" x14ac:dyDescent="0.3">
      <c r="C70" s="58" t="s">
        <v>16</v>
      </c>
      <c r="D70" s="54"/>
      <c r="E70" s="6"/>
      <c r="F70" s="19"/>
      <c r="G70" s="24" t="s">
        <v>2</v>
      </c>
      <c r="H70" s="24" t="s">
        <v>2</v>
      </c>
      <c r="I70" s="31"/>
      <c r="J70" s="31"/>
      <c r="K70" s="35"/>
    </row>
    <row r="71" spans="1:11" x14ac:dyDescent="0.3">
      <c r="C71" s="57"/>
      <c r="D71" s="54"/>
      <c r="E71" s="6"/>
      <c r="F71" s="19"/>
      <c r="G71" s="24"/>
      <c r="H71" s="24"/>
      <c r="I71" s="31"/>
      <c r="J71" s="31"/>
      <c r="K71" s="35"/>
    </row>
    <row r="72" spans="1:11" x14ac:dyDescent="0.3">
      <c r="C72" s="58" t="s">
        <v>17</v>
      </c>
      <c r="D72" s="54"/>
      <c r="E72" s="6"/>
      <c r="F72" s="19"/>
      <c r="G72" s="24" t="s">
        <v>2</v>
      </c>
      <c r="H72" s="24" t="s">
        <v>2</v>
      </c>
      <c r="I72" s="31"/>
      <c r="J72" s="31"/>
      <c r="K72" s="35"/>
    </row>
    <row r="73" spans="1:11" x14ac:dyDescent="0.3">
      <c r="C73" s="57"/>
      <c r="D73" s="54"/>
      <c r="E73" s="6"/>
      <c r="F73" s="19"/>
      <c r="G73" s="24"/>
      <c r="H73" s="24"/>
      <c r="I73" s="31"/>
      <c r="J73" s="31"/>
      <c r="K73" s="35"/>
    </row>
    <row r="74" spans="1:11" x14ac:dyDescent="0.3">
      <c r="A74" s="10"/>
      <c r="B74" s="28"/>
      <c r="C74" s="58" t="s">
        <v>18</v>
      </c>
      <c r="D74" s="54"/>
      <c r="E74" s="6"/>
      <c r="F74" s="19"/>
      <c r="G74" s="24"/>
      <c r="H74" s="24"/>
      <c r="I74" s="31"/>
      <c r="J74" s="31"/>
      <c r="K74" s="35"/>
    </row>
    <row r="75" spans="1:11" x14ac:dyDescent="0.3">
      <c r="A75" s="28"/>
      <c r="B75" s="28"/>
      <c r="C75" s="58" t="s">
        <v>19</v>
      </c>
      <c r="D75" s="54"/>
      <c r="E75" s="6"/>
      <c r="F75" s="19"/>
      <c r="G75" s="24" t="s">
        <v>2</v>
      </c>
      <c r="H75" s="24" t="s">
        <v>2</v>
      </c>
      <c r="I75" s="31"/>
      <c r="J75" s="31"/>
      <c r="K75" s="35"/>
    </row>
    <row r="76" spans="1:11" x14ac:dyDescent="0.3">
      <c r="A76" s="28"/>
      <c r="B76" s="28"/>
      <c r="C76" s="58"/>
      <c r="D76" s="54"/>
      <c r="E76" s="6"/>
      <c r="F76" s="19"/>
      <c r="G76" s="24"/>
      <c r="H76" s="24"/>
      <c r="I76" s="31"/>
      <c r="J76" s="31"/>
      <c r="K76" s="35"/>
    </row>
    <row r="77" spans="1:11" x14ac:dyDescent="0.3">
      <c r="A77" s="28"/>
      <c r="B77" s="28"/>
      <c r="C77" s="58" t="s">
        <v>20</v>
      </c>
      <c r="D77" s="54"/>
      <c r="E77" s="6"/>
      <c r="F77" s="19"/>
      <c r="G77" s="24" t="s">
        <v>2</v>
      </c>
      <c r="H77" s="24" t="s">
        <v>2</v>
      </c>
      <c r="I77" s="31"/>
      <c r="J77" s="31"/>
      <c r="K77" s="35"/>
    </row>
    <row r="78" spans="1:11" x14ac:dyDescent="0.3">
      <c r="A78" s="28"/>
      <c r="B78" s="28"/>
      <c r="C78" s="58"/>
      <c r="D78" s="54"/>
      <c r="E78" s="6"/>
      <c r="F78" s="19"/>
      <c r="G78" s="24"/>
      <c r="H78" s="24"/>
      <c r="I78" s="31"/>
      <c r="J78" s="31"/>
      <c r="K78" s="35"/>
    </row>
    <row r="79" spans="1:11" x14ac:dyDescent="0.3">
      <c r="A79" s="28"/>
      <c r="B79" s="28"/>
      <c r="C79" s="58" t="s">
        <v>21</v>
      </c>
      <c r="D79" s="54"/>
      <c r="E79" s="6"/>
      <c r="F79" s="19"/>
      <c r="G79" s="24" t="s">
        <v>2</v>
      </c>
      <c r="H79" s="24" t="s">
        <v>2</v>
      </c>
      <c r="I79" s="31"/>
      <c r="J79" s="31"/>
      <c r="K79" s="35"/>
    </row>
    <row r="80" spans="1:11" x14ac:dyDescent="0.3">
      <c r="A80" s="28"/>
      <c r="B80" s="28"/>
      <c r="C80" s="58"/>
      <c r="D80" s="54"/>
      <c r="E80" s="6"/>
      <c r="F80" s="19"/>
      <c r="G80" s="24"/>
      <c r="H80" s="24"/>
      <c r="I80" s="31"/>
      <c r="J80" s="31"/>
      <c r="K80" s="35"/>
    </row>
    <row r="81" spans="1:54" x14ac:dyDescent="0.3">
      <c r="A81" s="28"/>
      <c r="B81" s="28"/>
      <c r="C81" s="58" t="s">
        <v>22</v>
      </c>
      <c r="D81" s="54"/>
      <c r="E81" s="6"/>
      <c r="F81" s="19"/>
      <c r="G81" s="24" t="s">
        <v>2</v>
      </c>
      <c r="H81" s="24" t="s">
        <v>2</v>
      </c>
      <c r="I81" s="31"/>
      <c r="J81" s="31"/>
      <c r="K81" s="35"/>
    </row>
    <row r="82" spans="1:54" x14ac:dyDescent="0.3">
      <c r="A82" s="28"/>
      <c r="B82" s="28"/>
      <c r="C82" s="58"/>
      <c r="D82" s="54"/>
      <c r="E82" s="6"/>
      <c r="F82" s="19"/>
      <c r="G82" s="24"/>
      <c r="H82" s="24"/>
      <c r="I82" s="31"/>
      <c r="J82" s="31"/>
      <c r="K82" s="35"/>
    </row>
    <row r="83" spans="1:54" x14ac:dyDescent="0.3">
      <c r="A83" s="28"/>
      <c r="B83" s="28"/>
      <c r="C83" s="58" t="s">
        <v>23</v>
      </c>
      <c r="D83" s="54"/>
      <c r="E83" s="6"/>
      <c r="F83" s="19"/>
      <c r="G83" s="24" t="s">
        <v>2</v>
      </c>
      <c r="H83" s="24" t="s">
        <v>2</v>
      </c>
      <c r="I83" s="31"/>
      <c r="J83" s="31"/>
      <c r="K83" s="35"/>
    </row>
    <row r="84" spans="1:54" x14ac:dyDescent="0.3">
      <c r="A84" s="28"/>
      <c r="B84" s="28"/>
      <c r="C84" s="58"/>
      <c r="D84" s="54"/>
      <c r="E84" s="6"/>
      <c r="F84" s="19"/>
      <c r="G84" s="24"/>
      <c r="H84" s="24"/>
      <c r="I84" s="31"/>
      <c r="J84" s="31"/>
      <c r="K84" s="35"/>
    </row>
    <row r="85" spans="1:54" x14ac:dyDescent="0.3">
      <c r="C85" s="59" t="s">
        <v>24</v>
      </c>
      <c r="D85" s="54"/>
      <c r="E85" s="6"/>
      <c r="F85" s="19"/>
      <c r="G85" s="24"/>
      <c r="H85" s="24"/>
      <c r="I85" s="31"/>
      <c r="J85" s="31"/>
      <c r="K85" s="35"/>
    </row>
    <row r="86" spans="1:54" x14ac:dyDescent="0.3">
      <c r="B86" s="8" t="s">
        <v>187</v>
      </c>
      <c r="C86" s="57" t="s">
        <v>188</v>
      </c>
      <c r="D86" s="54"/>
      <c r="E86" s="6"/>
      <c r="F86" s="19"/>
      <c r="G86" s="24">
        <v>18223.68</v>
      </c>
      <c r="H86" s="24">
        <v>4.0199999999999996</v>
      </c>
      <c r="I86" s="31"/>
      <c r="J86" s="31"/>
      <c r="K86" s="35"/>
    </row>
    <row r="87" spans="1:54" x14ac:dyDescent="0.3">
      <c r="C87" s="58" t="s">
        <v>175</v>
      </c>
      <c r="D87" s="54"/>
      <c r="E87" s="6"/>
      <c r="F87" s="19"/>
      <c r="G87" s="25">
        <v>18223.68</v>
      </c>
      <c r="H87" s="25">
        <v>4.0199999999999996</v>
      </c>
      <c r="I87" s="31"/>
      <c r="J87" s="31"/>
      <c r="K87" s="35"/>
    </row>
    <row r="88" spans="1:54" x14ac:dyDescent="0.3">
      <c r="C88" s="57"/>
      <c r="D88" s="54"/>
      <c r="E88" s="6"/>
      <c r="F88" s="19"/>
      <c r="G88" s="24"/>
      <c r="H88" s="24"/>
      <c r="I88" s="31"/>
      <c r="J88" s="31"/>
      <c r="K88" s="35"/>
    </row>
    <row r="89" spans="1:54" x14ac:dyDescent="0.3">
      <c r="A89" s="10"/>
      <c r="B89" s="28"/>
      <c r="C89" s="58" t="s">
        <v>25</v>
      </c>
      <c r="D89" s="54"/>
      <c r="E89" s="6"/>
      <c r="F89" s="19"/>
      <c r="G89" s="24"/>
      <c r="H89" s="24"/>
      <c r="I89" s="31"/>
      <c r="J89" s="31"/>
      <c r="K89" s="35"/>
    </row>
    <row r="90" spans="1:54" s="2" customFormat="1" ht="13.8" x14ac:dyDescent="0.3">
      <c r="A90" s="28"/>
      <c r="B90" s="28"/>
      <c r="C90" s="57" t="s">
        <v>5128</v>
      </c>
      <c r="D90" s="54"/>
      <c r="E90" s="6"/>
      <c r="F90" s="19"/>
      <c r="G90" s="24" t="s">
        <v>2</v>
      </c>
      <c r="H90" s="24" t="s">
        <v>2</v>
      </c>
      <c r="I90" s="31"/>
      <c r="J90" s="31"/>
      <c r="K90" s="35"/>
      <c r="L90" s="3"/>
      <c r="AI90" s="3"/>
      <c r="AV90" s="3"/>
      <c r="AX90" s="3"/>
      <c r="BB90" s="3"/>
    </row>
    <row r="91" spans="1:54" x14ac:dyDescent="0.3">
      <c r="B91" s="8"/>
      <c r="C91" s="57" t="s">
        <v>189</v>
      </c>
      <c r="D91" s="54"/>
      <c r="E91" s="6"/>
      <c r="F91" s="19"/>
      <c r="G91" s="24">
        <v>516.01</v>
      </c>
      <c r="H91" s="24">
        <v>0.12</v>
      </c>
      <c r="I91" s="31"/>
      <c r="J91" s="31"/>
      <c r="K91" s="35"/>
    </row>
    <row r="92" spans="1:54" x14ac:dyDescent="0.3">
      <c r="C92" s="58" t="s">
        <v>175</v>
      </c>
      <c r="D92" s="54"/>
      <c r="E92" s="6"/>
      <c r="F92" s="19"/>
      <c r="G92" s="25">
        <v>516.01</v>
      </c>
      <c r="H92" s="25">
        <v>0.12</v>
      </c>
      <c r="I92" s="31"/>
      <c r="J92" s="31"/>
      <c r="K92" s="35"/>
    </row>
    <row r="93" spans="1:54" x14ac:dyDescent="0.3">
      <c r="C93" s="57"/>
      <c r="D93" s="54"/>
      <c r="E93" s="6"/>
      <c r="F93" s="19"/>
      <c r="G93" s="24"/>
      <c r="H93" s="24"/>
      <c r="I93" s="31"/>
      <c r="J93" s="31"/>
      <c r="K93" s="35"/>
    </row>
    <row r="94" spans="1:54" x14ac:dyDescent="0.3">
      <c r="C94" s="60" t="s">
        <v>190</v>
      </c>
      <c r="D94" s="55"/>
      <c r="E94" s="5"/>
      <c r="F94" s="20"/>
      <c r="G94" s="26">
        <v>452999.32</v>
      </c>
      <c r="H94" s="26">
        <v>100</v>
      </c>
      <c r="I94" s="32"/>
      <c r="J94" s="32"/>
      <c r="K94" s="36"/>
    </row>
    <row r="97" spans="3:11" x14ac:dyDescent="0.3">
      <c r="C97" s="1" t="s">
        <v>191</v>
      </c>
    </row>
    <row r="98" spans="3:11" x14ac:dyDescent="0.3">
      <c r="C98" s="37" t="s">
        <v>192</v>
      </c>
      <c r="D98" s="37"/>
      <c r="E98" s="37"/>
      <c r="F98" s="37"/>
      <c r="G98" s="37"/>
      <c r="H98" s="37"/>
      <c r="I98" s="37"/>
      <c r="J98" s="37"/>
      <c r="K98" s="37"/>
    </row>
    <row r="99" spans="3:11" x14ac:dyDescent="0.3">
      <c r="C99" s="2" t="s">
        <v>193</v>
      </c>
    </row>
    <row r="100" spans="3:11" x14ac:dyDescent="0.3">
      <c r="C100" s="2" t="s">
        <v>194</v>
      </c>
    </row>
    <row r="101" spans="3:11" ht="30" customHeight="1" x14ac:dyDescent="0.3">
      <c r="C101" s="82" t="s">
        <v>195</v>
      </c>
      <c r="D101" s="83"/>
      <c r="E101" s="83"/>
      <c r="F101" s="83"/>
      <c r="G101" s="83"/>
      <c r="H101" s="83"/>
      <c r="I101" s="83"/>
      <c r="J101" s="83"/>
      <c r="K101" s="83"/>
    </row>
    <row r="102" spans="3:11" x14ac:dyDescent="0.3">
      <c r="C102" s="2" t="s">
        <v>196</v>
      </c>
    </row>
    <row r="104" spans="3:11" x14ac:dyDescent="0.3">
      <c r="C104" s="1" t="s">
        <v>5237</v>
      </c>
      <c r="E104" s="80" t="s">
        <v>5238</v>
      </c>
    </row>
    <row r="105" spans="3:11" x14ac:dyDescent="0.3">
      <c r="E105" s="2" t="s">
        <v>5246</v>
      </c>
    </row>
  </sheetData>
  <mergeCells count="1">
    <mergeCell ref="C101:K101"/>
  </mergeCells>
  <hyperlinks>
    <hyperlink ref="J2" location="'Index'!A1" display="'Index'!A1" xr:uid="{608BA6AA-B10C-4C3A-95BD-EACFBF93FF41}"/>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F27BF-5624-4E48-91E8-423BBA0952FA}">
  <sheetPr codeName="Sheet1"/>
  <dimension ref="A1:IV92"/>
  <sheetViews>
    <sheetView showGridLines="0" zoomScale="90" zoomScaleNormal="90" workbookViewId="0">
      <pane ySplit="6" topLeftCell="A8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3860</v>
      </c>
      <c r="J2" s="38" t="s">
        <v>4884</v>
      </c>
    </row>
    <row r="3" spans="1:54" ht="16.2" x14ac:dyDescent="0.35">
      <c r="C3" s="1" t="s">
        <v>28</v>
      </c>
      <c r="D3" s="21" t="s">
        <v>3861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3862</v>
      </c>
      <c r="C26" s="57" t="s">
        <v>3863</v>
      </c>
      <c r="D26" s="54" t="s">
        <v>3864</v>
      </c>
      <c r="E26" s="6" t="s">
        <v>186</v>
      </c>
      <c r="F26" s="19">
        <v>5000000</v>
      </c>
      <c r="G26" s="24">
        <v>5118.95</v>
      </c>
      <c r="H26" s="24">
        <v>15.03</v>
      </c>
      <c r="I26" s="31">
        <v>6.0591020000000002</v>
      </c>
      <c r="J26" s="31"/>
      <c r="K26" s="35"/>
    </row>
    <row r="27" spans="1:11" x14ac:dyDescent="0.3">
      <c r="B27" s="8" t="s">
        <v>3865</v>
      </c>
      <c r="C27" s="57" t="s">
        <v>3866</v>
      </c>
      <c r="D27" s="54" t="s">
        <v>3867</v>
      </c>
      <c r="E27" s="6" t="s">
        <v>186</v>
      </c>
      <c r="F27" s="19">
        <v>3500000</v>
      </c>
      <c r="G27" s="24">
        <v>3601.18</v>
      </c>
      <c r="H27" s="24">
        <v>10.58</v>
      </c>
      <c r="I27" s="31">
        <v>6.0385045000000002</v>
      </c>
      <c r="J27" s="31"/>
      <c r="K27" s="35"/>
    </row>
    <row r="28" spans="1:11" x14ac:dyDescent="0.3">
      <c r="B28" s="8" t="s">
        <v>3868</v>
      </c>
      <c r="C28" s="57" t="s">
        <v>3869</v>
      </c>
      <c r="D28" s="54" t="s">
        <v>3870</v>
      </c>
      <c r="E28" s="6" t="s">
        <v>186</v>
      </c>
      <c r="F28" s="19">
        <v>3500000</v>
      </c>
      <c r="G28" s="24">
        <v>3587.01</v>
      </c>
      <c r="H28" s="24">
        <v>10.53</v>
      </c>
      <c r="I28" s="31">
        <v>6.0539510999999999</v>
      </c>
      <c r="J28" s="31"/>
      <c r="K28" s="35"/>
    </row>
    <row r="29" spans="1:11" x14ac:dyDescent="0.3">
      <c r="B29" s="8" t="s">
        <v>3871</v>
      </c>
      <c r="C29" s="57" t="s">
        <v>3872</v>
      </c>
      <c r="D29" s="54" t="s">
        <v>3873</v>
      </c>
      <c r="E29" s="6" t="s">
        <v>186</v>
      </c>
      <c r="F29" s="19">
        <v>3000000</v>
      </c>
      <c r="G29" s="24">
        <v>3074.6</v>
      </c>
      <c r="H29" s="24">
        <v>9.0299999999999994</v>
      </c>
      <c r="I29" s="31">
        <v>6.0333544999999997</v>
      </c>
      <c r="J29" s="31"/>
      <c r="K29" s="35"/>
    </row>
    <row r="30" spans="1:11" x14ac:dyDescent="0.3">
      <c r="B30" s="8" t="s">
        <v>3874</v>
      </c>
      <c r="C30" s="57" t="s">
        <v>3875</v>
      </c>
      <c r="D30" s="54" t="s">
        <v>3876</v>
      </c>
      <c r="E30" s="6" t="s">
        <v>186</v>
      </c>
      <c r="F30" s="19">
        <v>2500000</v>
      </c>
      <c r="G30" s="24">
        <v>2572.27</v>
      </c>
      <c r="H30" s="24">
        <v>7.55</v>
      </c>
      <c r="I30" s="31">
        <v>6.0385045000000002</v>
      </c>
      <c r="J30" s="31"/>
      <c r="K30" s="35"/>
    </row>
    <row r="31" spans="1:11" x14ac:dyDescent="0.3">
      <c r="B31" s="8" t="s">
        <v>3877</v>
      </c>
      <c r="C31" s="57" t="s">
        <v>3878</v>
      </c>
      <c r="D31" s="54" t="s">
        <v>3879</v>
      </c>
      <c r="E31" s="6" t="s">
        <v>186</v>
      </c>
      <c r="F31" s="19">
        <v>1180000</v>
      </c>
      <c r="G31" s="24">
        <v>1213.9000000000001</v>
      </c>
      <c r="H31" s="24">
        <v>3.56</v>
      </c>
      <c r="I31" s="31">
        <v>6.0385045000000002</v>
      </c>
      <c r="J31" s="31"/>
      <c r="K31" s="35"/>
    </row>
    <row r="32" spans="1:11" x14ac:dyDescent="0.3">
      <c r="B32" s="8" t="s">
        <v>3880</v>
      </c>
      <c r="C32" s="57" t="s">
        <v>3881</v>
      </c>
      <c r="D32" s="54" t="s">
        <v>3882</v>
      </c>
      <c r="E32" s="6" t="s">
        <v>186</v>
      </c>
      <c r="F32" s="19">
        <v>1000000</v>
      </c>
      <c r="G32" s="24">
        <v>1028.53</v>
      </c>
      <c r="H32" s="24">
        <v>3.02</v>
      </c>
      <c r="I32" s="31">
        <v>6.0593595000000002</v>
      </c>
      <c r="J32" s="31"/>
      <c r="K32" s="35"/>
    </row>
    <row r="33" spans="1:11" x14ac:dyDescent="0.3">
      <c r="B33" s="8" t="s">
        <v>3883</v>
      </c>
      <c r="C33" s="57" t="s">
        <v>3884</v>
      </c>
      <c r="D33" s="54" t="s">
        <v>3885</v>
      </c>
      <c r="E33" s="6" t="s">
        <v>186</v>
      </c>
      <c r="F33" s="19">
        <v>1000000</v>
      </c>
      <c r="G33" s="24">
        <v>1024.68</v>
      </c>
      <c r="H33" s="24">
        <v>3.01</v>
      </c>
      <c r="I33" s="31">
        <v>6.0733161999999998</v>
      </c>
      <c r="J33" s="31"/>
      <c r="K33" s="35"/>
    </row>
    <row r="34" spans="1:11" x14ac:dyDescent="0.3">
      <c r="B34" s="8" t="s">
        <v>3886</v>
      </c>
      <c r="C34" s="57" t="s">
        <v>3887</v>
      </c>
      <c r="D34" s="54" t="s">
        <v>3888</v>
      </c>
      <c r="E34" s="6" t="s">
        <v>186</v>
      </c>
      <c r="F34" s="19">
        <v>500000</v>
      </c>
      <c r="G34" s="24">
        <v>521.49</v>
      </c>
      <c r="H34" s="24">
        <v>1.53</v>
      </c>
      <c r="I34" s="31">
        <v>6.1141024000000002</v>
      </c>
      <c r="J34" s="31"/>
      <c r="K34" s="35"/>
    </row>
    <row r="35" spans="1:11" x14ac:dyDescent="0.3">
      <c r="B35" s="8" t="s">
        <v>3889</v>
      </c>
      <c r="C35" s="57" t="s">
        <v>3890</v>
      </c>
      <c r="D35" s="54" t="s">
        <v>3891</v>
      </c>
      <c r="E35" s="6" t="s">
        <v>186</v>
      </c>
      <c r="F35" s="19">
        <v>500000</v>
      </c>
      <c r="G35" s="24">
        <v>512.13</v>
      </c>
      <c r="H35" s="24">
        <v>1.5</v>
      </c>
      <c r="I35" s="31">
        <v>6.0333544999999997</v>
      </c>
      <c r="J35" s="31"/>
      <c r="K35" s="35"/>
    </row>
    <row r="36" spans="1:11" x14ac:dyDescent="0.3">
      <c r="B36" s="8" t="s">
        <v>3892</v>
      </c>
      <c r="C36" s="57" t="s">
        <v>3893</v>
      </c>
      <c r="D36" s="54" t="s">
        <v>3894</v>
      </c>
      <c r="E36" s="6" t="s">
        <v>186</v>
      </c>
      <c r="F36" s="19">
        <v>500000</v>
      </c>
      <c r="G36" s="24">
        <v>511.85</v>
      </c>
      <c r="H36" s="24">
        <v>1.5</v>
      </c>
      <c r="I36" s="31">
        <v>6.0333544999999997</v>
      </c>
      <c r="J36" s="31"/>
      <c r="K36" s="35"/>
    </row>
    <row r="37" spans="1:11" x14ac:dyDescent="0.3">
      <c r="C37" s="58" t="s">
        <v>175</v>
      </c>
      <c r="D37" s="54"/>
      <c r="E37" s="6"/>
      <c r="F37" s="19"/>
      <c r="G37" s="25">
        <v>22766.59</v>
      </c>
      <c r="H37" s="25">
        <v>66.84</v>
      </c>
      <c r="I37" s="31"/>
      <c r="J37" s="31"/>
      <c r="K37" s="35"/>
    </row>
    <row r="38" spans="1:11" x14ac:dyDescent="0.3">
      <c r="C38" s="57"/>
      <c r="D38" s="54"/>
      <c r="E38" s="6"/>
      <c r="F38" s="19"/>
      <c r="G38" s="24"/>
      <c r="H38" s="24"/>
      <c r="I38" s="31"/>
      <c r="J38" s="31"/>
      <c r="K38" s="35"/>
    </row>
    <row r="39" spans="1:11" x14ac:dyDescent="0.3">
      <c r="A39" s="10"/>
      <c r="B39" s="28"/>
      <c r="C39" s="58" t="s">
        <v>11</v>
      </c>
      <c r="D39" s="54"/>
      <c r="E39" s="6"/>
      <c r="F39" s="19"/>
      <c r="G39" s="24"/>
      <c r="H39" s="24"/>
      <c r="I39" s="31"/>
      <c r="J39" s="31"/>
      <c r="K39" s="35"/>
    </row>
    <row r="40" spans="1:11" x14ac:dyDescent="0.3">
      <c r="A40" s="28"/>
      <c r="B40" s="28"/>
      <c r="C40" s="58" t="s">
        <v>13</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14</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15</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16</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C48" s="59" t="s">
        <v>17</v>
      </c>
      <c r="D48" s="54"/>
      <c r="E48" s="6"/>
      <c r="F48" s="19"/>
      <c r="G48" s="24"/>
      <c r="H48" s="24"/>
      <c r="I48" s="31"/>
      <c r="J48" s="31"/>
      <c r="K48" s="35"/>
    </row>
    <row r="49" spans="1:11" x14ac:dyDescent="0.3">
      <c r="B49" s="8" t="s">
        <v>3852</v>
      </c>
      <c r="C49" s="57" t="s">
        <v>3853</v>
      </c>
      <c r="D49" s="54" t="s">
        <v>3854</v>
      </c>
      <c r="E49" s="6" t="s">
        <v>186</v>
      </c>
      <c r="F49" s="19">
        <v>4878400</v>
      </c>
      <c r="G49" s="24">
        <v>4421.1099999999997</v>
      </c>
      <c r="H49" s="24">
        <v>12.98</v>
      </c>
      <c r="I49" s="31">
        <v>5.8720036000000002</v>
      </c>
      <c r="J49" s="31"/>
      <c r="K49" s="35"/>
    </row>
    <row r="50" spans="1:11" x14ac:dyDescent="0.3">
      <c r="B50" s="8" t="s">
        <v>3895</v>
      </c>
      <c r="C50" s="57" t="s">
        <v>3896</v>
      </c>
      <c r="D50" s="54" t="s">
        <v>3897</v>
      </c>
      <c r="E50" s="6" t="s">
        <v>186</v>
      </c>
      <c r="F50" s="19">
        <v>1257500</v>
      </c>
      <c r="G50" s="24">
        <v>1119.67</v>
      </c>
      <c r="H50" s="24">
        <v>3.29</v>
      </c>
      <c r="I50" s="31">
        <v>5.8837593999999998</v>
      </c>
      <c r="J50" s="31"/>
      <c r="K50" s="35"/>
    </row>
    <row r="51" spans="1:11" x14ac:dyDescent="0.3">
      <c r="B51" s="8" t="s">
        <v>3898</v>
      </c>
      <c r="C51" s="57" t="s">
        <v>3899</v>
      </c>
      <c r="D51" s="54" t="s">
        <v>3900</v>
      </c>
      <c r="E51" s="6" t="s">
        <v>186</v>
      </c>
      <c r="F51" s="19">
        <v>872300</v>
      </c>
      <c r="G51" s="24">
        <v>776.2</v>
      </c>
      <c r="H51" s="24">
        <v>2.2799999999999998</v>
      </c>
      <c r="I51" s="31">
        <v>5.8839651000000002</v>
      </c>
      <c r="J51" s="31"/>
      <c r="K51" s="35"/>
    </row>
    <row r="52" spans="1:11" x14ac:dyDescent="0.3">
      <c r="B52" s="8" t="s">
        <v>3855</v>
      </c>
      <c r="C52" s="57" t="s">
        <v>3856</v>
      </c>
      <c r="D52" s="54" t="s">
        <v>3857</v>
      </c>
      <c r="E52" s="6" t="s">
        <v>186</v>
      </c>
      <c r="F52" s="19">
        <v>797600</v>
      </c>
      <c r="G52" s="24">
        <v>720.51</v>
      </c>
      <c r="H52" s="24">
        <v>2.12</v>
      </c>
      <c r="I52" s="31">
        <v>5.8748316999999997</v>
      </c>
      <c r="J52" s="31"/>
      <c r="K52" s="35"/>
    </row>
    <row r="53" spans="1:11" x14ac:dyDescent="0.3">
      <c r="B53" s="8" t="s">
        <v>2744</v>
      </c>
      <c r="C53" s="57" t="s">
        <v>2745</v>
      </c>
      <c r="D53" s="54" t="s">
        <v>2746</v>
      </c>
      <c r="E53" s="6" t="s">
        <v>186</v>
      </c>
      <c r="F53" s="19">
        <v>753000</v>
      </c>
      <c r="G53" s="24">
        <v>670.15</v>
      </c>
      <c r="H53" s="24">
        <v>1.97</v>
      </c>
      <c r="I53" s="31">
        <v>5.8839136999999999</v>
      </c>
      <c r="J53" s="31"/>
      <c r="K53" s="35"/>
    </row>
    <row r="54" spans="1:11" x14ac:dyDescent="0.3">
      <c r="B54" s="8" t="s">
        <v>3901</v>
      </c>
      <c r="C54" s="57" t="s">
        <v>3902</v>
      </c>
      <c r="D54" s="54" t="s">
        <v>3903</v>
      </c>
      <c r="E54" s="6" t="s">
        <v>186</v>
      </c>
      <c r="F54" s="19">
        <v>613200</v>
      </c>
      <c r="G54" s="24">
        <v>550.34</v>
      </c>
      <c r="H54" s="24">
        <v>1.62</v>
      </c>
      <c r="I54" s="31">
        <v>5.8841882999999999</v>
      </c>
      <c r="J54" s="31"/>
      <c r="K54" s="35"/>
    </row>
    <row r="55" spans="1:11" x14ac:dyDescent="0.3">
      <c r="B55" s="8" t="s">
        <v>3849</v>
      </c>
      <c r="C55" s="57" t="s">
        <v>3850</v>
      </c>
      <c r="D55" s="54" t="s">
        <v>3851</v>
      </c>
      <c r="E55" s="6" t="s">
        <v>186</v>
      </c>
      <c r="F55" s="19">
        <v>550000</v>
      </c>
      <c r="G55" s="24">
        <v>496.28</v>
      </c>
      <c r="H55" s="24">
        <v>1.46</v>
      </c>
      <c r="I55" s="31">
        <v>5.8758087000000003</v>
      </c>
      <c r="J55" s="31"/>
      <c r="K55" s="35"/>
    </row>
    <row r="56" spans="1:11" x14ac:dyDescent="0.3">
      <c r="B56" s="8" t="s">
        <v>3904</v>
      </c>
      <c r="C56" s="57" t="s">
        <v>3905</v>
      </c>
      <c r="D56" s="54" t="s">
        <v>3906</v>
      </c>
      <c r="E56" s="6" t="s">
        <v>186</v>
      </c>
      <c r="F56" s="19">
        <v>500000</v>
      </c>
      <c r="G56" s="24">
        <v>457.77</v>
      </c>
      <c r="H56" s="24">
        <v>1.34</v>
      </c>
      <c r="I56" s="31">
        <v>5.8149224000000004</v>
      </c>
      <c r="J56" s="31"/>
      <c r="K56" s="35"/>
    </row>
    <row r="57" spans="1:11" x14ac:dyDescent="0.3">
      <c r="B57" s="8" t="s">
        <v>3592</v>
      </c>
      <c r="C57" s="57" t="s">
        <v>3593</v>
      </c>
      <c r="D57" s="54" t="s">
        <v>3594</v>
      </c>
      <c r="E57" s="6" t="s">
        <v>186</v>
      </c>
      <c r="F57" s="19">
        <v>350000</v>
      </c>
      <c r="G57" s="24">
        <v>323.56</v>
      </c>
      <c r="H57" s="24">
        <v>0.95</v>
      </c>
      <c r="I57" s="31">
        <v>5.8062334</v>
      </c>
      <c r="J57" s="31"/>
      <c r="K57" s="35"/>
    </row>
    <row r="58" spans="1:11" x14ac:dyDescent="0.3">
      <c r="B58" s="8" t="s">
        <v>3907</v>
      </c>
      <c r="C58" s="57" t="s">
        <v>3908</v>
      </c>
      <c r="D58" s="54" t="s">
        <v>3909</v>
      </c>
      <c r="E58" s="6" t="s">
        <v>186</v>
      </c>
      <c r="F58" s="19">
        <v>192000</v>
      </c>
      <c r="G58" s="24">
        <v>170.76</v>
      </c>
      <c r="H58" s="24">
        <v>0.5</v>
      </c>
      <c r="I58" s="31">
        <v>5.8841194000000003</v>
      </c>
      <c r="J58" s="31"/>
      <c r="K58" s="35"/>
    </row>
    <row r="59" spans="1:11" x14ac:dyDescent="0.3">
      <c r="C59" s="58" t="s">
        <v>175</v>
      </c>
      <c r="D59" s="54"/>
      <c r="E59" s="6"/>
      <c r="F59" s="19"/>
      <c r="G59" s="25">
        <v>9706.35</v>
      </c>
      <c r="H59" s="25">
        <v>28.51</v>
      </c>
      <c r="I59" s="31"/>
      <c r="J59" s="31"/>
      <c r="K59" s="35"/>
    </row>
    <row r="60" spans="1:11" x14ac:dyDescent="0.3">
      <c r="C60" s="57"/>
      <c r="D60" s="54"/>
      <c r="E60" s="6"/>
      <c r="F60" s="19"/>
      <c r="G60" s="24"/>
      <c r="H60" s="24"/>
      <c r="I60" s="31"/>
      <c r="J60" s="31"/>
      <c r="K60" s="35"/>
    </row>
    <row r="61" spans="1:11" x14ac:dyDescent="0.3">
      <c r="A61" s="10"/>
      <c r="B61" s="28"/>
      <c r="C61" s="58" t="s">
        <v>18</v>
      </c>
      <c r="D61" s="54"/>
      <c r="E61" s="6"/>
      <c r="F61" s="19"/>
      <c r="G61" s="24"/>
      <c r="H61" s="24"/>
      <c r="I61" s="31"/>
      <c r="J61" s="31"/>
      <c r="K61" s="35"/>
    </row>
    <row r="62" spans="1:11" x14ac:dyDescent="0.3">
      <c r="A62" s="28"/>
      <c r="B62" s="28"/>
      <c r="C62" s="58" t="s">
        <v>19</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20</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21</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22</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A70" s="28"/>
      <c r="B70" s="28"/>
      <c r="C70" s="58" t="s">
        <v>23</v>
      </c>
      <c r="D70" s="54"/>
      <c r="E70" s="6"/>
      <c r="F70" s="19"/>
      <c r="G70" s="24" t="s">
        <v>2</v>
      </c>
      <c r="H70" s="24" t="s">
        <v>2</v>
      </c>
      <c r="I70" s="31"/>
      <c r="J70" s="31"/>
      <c r="K70" s="35"/>
    </row>
    <row r="71" spans="1:54" x14ac:dyDescent="0.3">
      <c r="A71" s="28"/>
      <c r="B71" s="28"/>
      <c r="C71" s="58"/>
      <c r="D71" s="54"/>
      <c r="E71" s="6"/>
      <c r="F71" s="19"/>
      <c r="G71" s="24"/>
      <c r="H71" s="24"/>
      <c r="I71" s="31"/>
      <c r="J71" s="31"/>
      <c r="K71" s="35"/>
    </row>
    <row r="72" spans="1:54" x14ac:dyDescent="0.3">
      <c r="C72" s="59" t="s">
        <v>24</v>
      </c>
      <c r="D72" s="54"/>
      <c r="E72" s="6"/>
      <c r="F72" s="19"/>
      <c r="G72" s="24"/>
      <c r="H72" s="24"/>
      <c r="I72" s="31"/>
      <c r="J72" s="31"/>
      <c r="K72" s="35"/>
    </row>
    <row r="73" spans="1:54" x14ac:dyDescent="0.3">
      <c r="B73" s="8" t="s">
        <v>187</v>
      </c>
      <c r="C73" s="57" t="s">
        <v>188</v>
      </c>
      <c r="D73" s="54"/>
      <c r="E73" s="6"/>
      <c r="F73" s="19"/>
      <c r="G73" s="24">
        <v>1132.5</v>
      </c>
      <c r="H73" s="24">
        <v>3.33</v>
      </c>
      <c r="I73" s="31"/>
      <c r="J73" s="31"/>
      <c r="K73" s="35"/>
    </row>
    <row r="74" spans="1:54" x14ac:dyDescent="0.3">
      <c r="C74" s="58" t="s">
        <v>175</v>
      </c>
      <c r="D74" s="54"/>
      <c r="E74" s="6"/>
      <c r="F74" s="19"/>
      <c r="G74" s="25">
        <v>1132.5</v>
      </c>
      <c r="H74" s="25">
        <v>3.33</v>
      </c>
      <c r="I74" s="31"/>
      <c r="J74" s="31"/>
      <c r="K74" s="35"/>
    </row>
    <row r="75" spans="1:54" x14ac:dyDescent="0.3">
      <c r="C75" s="57"/>
      <c r="D75" s="54"/>
      <c r="E75" s="6"/>
      <c r="F75" s="19"/>
      <c r="G75" s="24"/>
      <c r="H75" s="24"/>
      <c r="I75" s="31"/>
      <c r="J75" s="31"/>
      <c r="K75" s="35"/>
    </row>
    <row r="76" spans="1:54" x14ac:dyDescent="0.3">
      <c r="A76" s="10"/>
      <c r="B76" s="28"/>
      <c r="C76" s="58" t="s">
        <v>25</v>
      </c>
      <c r="D76" s="54"/>
      <c r="E76" s="6"/>
      <c r="F76" s="19"/>
      <c r="G76" s="24"/>
      <c r="H76" s="24"/>
      <c r="I76" s="31"/>
      <c r="J76" s="31"/>
      <c r="K76" s="35"/>
    </row>
    <row r="77" spans="1:54" s="2" customFormat="1" ht="13.8" x14ac:dyDescent="0.3">
      <c r="A77" s="28"/>
      <c r="B77" s="28"/>
      <c r="C77" s="57" t="s">
        <v>5128</v>
      </c>
      <c r="D77" s="54"/>
      <c r="E77" s="6"/>
      <c r="F77" s="19"/>
      <c r="G77" s="24" t="s">
        <v>2</v>
      </c>
      <c r="H77" s="24" t="s">
        <v>2</v>
      </c>
      <c r="I77" s="31"/>
      <c r="J77" s="31"/>
      <c r="K77" s="35"/>
      <c r="L77" s="3"/>
      <c r="AI77" s="3"/>
      <c r="AV77" s="3"/>
      <c r="AX77" s="3"/>
      <c r="BB77" s="3"/>
    </row>
    <row r="78" spans="1:54" x14ac:dyDescent="0.3">
      <c r="B78" s="8"/>
      <c r="C78" s="57" t="s">
        <v>189</v>
      </c>
      <c r="D78" s="54"/>
      <c r="E78" s="6"/>
      <c r="F78" s="19"/>
      <c r="G78" s="24">
        <v>446.05</v>
      </c>
      <c r="H78" s="24">
        <v>1.32</v>
      </c>
      <c r="I78" s="31"/>
      <c r="J78" s="31"/>
      <c r="K78" s="35"/>
    </row>
    <row r="79" spans="1:54" x14ac:dyDescent="0.3">
      <c r="C79" s="58" t="s">
        <v>175</v>
      </c>
      <c r="D79" s="54"/>
      <c r="E79" s="6"/>
      <c r="F79" s="19"/>
      <c r="G79" s="25">
        <v>446.05</v>
      </c>
      <c r="H79" s="25">
        <v>1.32</v>
      </c>
      <c r="I79" s="31"/>
      <c r="J79" s="31"/>
      <c r="K79" s="35"/>
    </row>
    <row r="80" spans="1:54" x14ac:dyDescent="0.3">
      <c r="C80" s="57"/>
      <c r="D80" s="54"/>
      <c r="E80" s="6"/>
      <c r="F80" s="19"/>
      <c r="G80" s="24"/>
      <c r="H80" s="24"/>
      <c r="I80" s="31"/>
      <c r="J80" s="31"/>
      <c r="K80" s="35"/>
    </row>
    <row r="81" spans="3:11" x14ac:dyDescent="0.3">
      <c r="C81" s="60" t="s">
        <v>190</v>
      </c>
      <c r="D81" s="55"/>
      <c r="E81" s="5"/>
      <c r="F81" s="20"/>
      <c r="G81" s="26">
        <v>34051.49</v>
      </c>
      <c r="H81" s="26">
        <v>100</v>
      </c>
      <c r="I81" s="32"/>
      <c r="J81" s="32"/>
      <c r="K81" s="36"/>
    </row>
    <row r="84" spans="3:11" x14ac:dyDescent="0.3">
      <c r="C84" s="1" t="s">
        <v>191</v>
      </c>
    </row>
    <row r="85" spans="3:11" x14ac:dyDescent="0.3">
      <c r="C85" s="37" t="s">
        <v>192</v>
      </c>
      <c r="D85" s="37"/>
      <c r="E85" s="37"/>
      <c r="F85" s="37"/>
      <c r="G85" s="37"/>
      <c r="H85" s="37"/>
      <c r="I85" s="37"/>
      <c r="J85" s="37"/>
      <c r="K85" s="37"/>
    </row>
    <row r="86" spans="3:11" x14ac:dyDescent="0.3">
      <c r="C86" s="2" t="s">
        <v>193</v>
      </c>
    </row>
    <row r="87" spans="3:11" x14ac:dyDescent="0.3">
      <c r="C87" s="2" t="s">
        <v>194</v>
      </c>
    </row>
    <row r="88" spans="3:11" ht="30" customHeight="1" x14ac:dyDescent="0.3">
      <c r="C88" s="82" t="s">
        <v>195</v>
      </c>
      <c r="D88" s="83"/>
      <c r="E88" s="83"/>
      <c r="F88" s="83"/>
      <c r="G88" s="83"/>
      <c r="H88" s="83"/>
      <c r="I88" s="83"/>
      <c r="J88" s="83"/>
      <c r="K88" s="83"/>
    </row>
    <row r="89" spans="3:11" x14ac:dyDescent="0.3">
      <c r="C89" s="2" t="s">
        <v>196</v>
      </c>
    </row>
    <row r="91" spans="3:11" x14ac:dyDescent="0.3">
      <c r="C91" s="1" t="s">
        <v>5237</v>
      </c>
      <c r="E91" s="80" t="s">
        <v>5238</v>
      </c>
    </row>
    <row r="92" spans="3:11" x14ac:dyDescent="0.3">
      <c r="E92" s="2" t="s">
        <v>5244</v>
      </c>
    </row>
  </sheetData>
  <mergeCells count="1">
    <mergeCell ref="C88:K88"/>
  </mergeCells>
  <hyperlinks>
    <hyperlink ref="J2" location="'Index'!A1" display="'Index'!A1" xr:uid="{31A4B4C6-CC47-4CA8-AA0D-C6E67AEF321A}"/>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4464F-A38D-4973-AE42-A3F4366B1FBE}">
  <sheetPr codeName="Sheet1"/>
  <dimension ref="A1:IV90"/>
  <sheetViews>
    <sheetView showGridLines="0" zoomScale="90" zoomScaleNormal="90" workbookViewId="0">
      <pane ySplit="6" topLeftCell="A8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3910</v>
      </c>
      <c r="J2" s="38" t="s">
        <v>4884</v>
      </c>
    </row>
    <row r="3" spans="1:54" ht="16.2" x14ac:dyDescent="0.35">
      <c r="C3" s="1" t="s">
        <v>28</v>
      </c>
      <c r="D3" s="21" t="s">
        <v>3911</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3298</v>
      </c>
      <c r="C26" s="57" t="s">
        <v>1951</v>
      </c>
      <c r="D26" s="54" t="s">
        <v>3299</v>
      </c>
      <c r="E26" s="6" t="s">
        <v>186</v>
      </c>
      <c r="F26" s="19">
        <v>15000000</v>
      </c>
      <c r="G26" s="24">
        <v>15048.92</v>
      </c>
      <c r="H26" s="24">
        <v>21.93</v>
      </c>
      <c r="I26" s="31">
        <v>5.8429405000000001</v>
      </c>
      <c r="J26" s="31"/>
      <c r="K26" s="35"/>
    </row>
    <row r="27" spans="1:11" x14ac:dyDescent="0.3">
      <c r="B27" s="8" t="s">
        <v>3413</v>
      </c>
      <c r="C27" s="57" t="s">
        <v>3414</v>
      </c>
      <c r="D27" s="54" t="s">
        <v>3415</v>
      </c>
      <c r="E27" s="6" t="s">
        <v>186</v>
      </c>
      <c r="F27" s="19">
        <v>10000000</v>
      </c>
      <c r="G27" s="24">
        <v>10207.75</v>
      </c>
      <c r="H27" s="24">
        <v>14.88</v>
      </c>
      <c r="I27" s="31">
        <v>5.8737905000000001</v>
      </c>
      <c r="J27" s="31"/>
      <c r="K27" s="35"/>
    </row>
    <row r="28" spans="1:11" x14ac:dyDescent="0.3">
      <c r="B28" s="8" t="s">
        <v>1521</v>
      </c>
      <c r="C28" s="57" t="s">
        <v>1522</v>
      </c>
      <c r="D28" s="54" t="s">
        <v>1523</v>
      </c>
      <c r="E28" s="6" t="s">
        <v>186</v>
      </c>
      <c r="F28" s="19">
        <v>6500000</v>
      </c>
      <c r="G28" s="24">
        <v>6618.31</v>
      </c>
      <c r="H28" s="24">
        <v>9.65</v>
      </c>
      <c r="I28" s="31">
        <v>5.8737905000000001</v>
      </c>
      <c r="J28" s="31"/>
      <c r="K28" s="35"/>
    </row>
    <row r="29" spans="1:11" x14ac:dyDescent="0.3">
      <c r="B29" s="8" t="s">
        <v>3912</v>
      </c>
      <c r="C29" s="57" t="s">
        <v>3913</v>
      </c>
      <c r="D29" s="54" t="s">
        <v>3914</v>
      </c>
      <c r="E29" s="6" t="s">
        <v>186</v>
      </c>
      <c r="F29" s="19">
        <v>6000000</v>
      </c>
      <c r="G29" s="24">
        <v>6122.19</v>
      </c>
      <c r="H29" s="24">
        <v>8.92</v>
      </c>
      <c r="I29" s="31">
        <v>5.8991202999999999</v>
      </c>
      <c r="J29" s="31"/>
      <c r="K29" s="35"/>
    </row>
    <row r="30" spans="1:11" x14ac:dyDescent="0.3">
      <c r="B30" s="8" t="s">
        <v>1947</v>
      </c>
      <c r="C30" s="57" t="s">
        <v>1948</v>
      </c>
      <c r="D30" s="54" t="s">
        <v>1949</v>
      </c>
      <c r="E30" s="6" t="s">
        <v>186</v>
      </c>
      <c r="F30" s="19">
        <v>5000000</v>
      </c>
      <c r="G30" s="24">
        <v>5100.1000000000004</v>
      </c>
      <c r="H30" s="24">
        <v>7.43</v>
      </c>
      <c r="I30" s="31">
        <v>5.8737905000000001</v>
      </c>
      <c r="J30" s="31"/>
      <c r="K30" s="35"/>
    </row>
    <row r="31" spans="1:11" x14ac:dyDescent="0.3">
      <c r="B31" s="8" t="s">
        <v>3812</v>
      </c>
      <c r="C31" s="57" t="s">
        <v>3813</v>
      </c>
      <c r="D31" s="54" t="s">
        <v>3814</v>
      </c>
      <c r="E31" s="6" t="s">
        <v>186</v>
      </c>
      <c r="F31" s="19">
        <v>3500000</v>
      </c>
      <c r="G31" s="24">
        <v>3571.01</v>
      </c>
      <c r="H31" s="24">
        <v>5.2</v>
      </c>
      <c r="I31" s="31">
        <v>5.8892404999999997</v>
      </c>
      <c r="J31" s="31"/>
      <c r="K31" s="35"/>
    </row>
    <row r="32" spans="1:11" x14ac:dyDescent="0.3">
      <c r="B32" s="8" t="s">
        <v>3774</v>
      </c>
      <c r="C32" s="57" t="s">
        <v>3775</v>
      </c>
      <c r="D32" s="54" t="s">
        <v>3776</v>
      </c>
      <c r="E32" s="6" t="s">
        <v>186</v>
      </c>
      <c r="F32" s="19">
        <v>2500000</v>
      </c>
      <c r="G32" s="24">
        <v>2553.59</v>
      </c>
      <c r="H32" s="24">
        <v>3.72</v>
      </c>
      <c r="I32" s="31">
        <v>5.9029695000000002</v>
      </c>
      <c r="J32" s="31"/>
      <c r="K32" s="35"/>
    </row>
    <row r="33" spans="1:11" x14ac:dyDescent="0.3">
      <c r="B33" s="8" t="s">
        <v>3915</v>
      </c>
      <c r="C33" s="57" t="s">
        <v>3916</v>
      </c>
      <c r="D33" s="54" t="s">
        <v>3917</v>
      </c>
      <c r="E33" s="6" t="s">
        <v>186</v>
      </c>
      <c r="F33" s="19">
        <v>1368600</v>
      </c>
      <c r="G33" s="24">
        <v>1396.28</v>
      </c>
      <c r="H33" s="24">
        <v>2.04</v>
      </c>
      <c r="I33" s="31">
        <v>5.9184194999999997</v>
      </c>
      <c r="J33" s="31"/>
      <c r="K33" s="35"/>
    </row>
    <row r="34" spans="1:11" x14ac:dyDescent="0.3">
      <c r="B34" s="8" t="s">
        <v>3918</v>
      </c>
      <c r="C34" s="57" t="s">
        <v>3919</v>
      </c>
      <c r="D34" s="54" t="s">
        <v>3920</v>
      </c>
      <c r="E34" s="6" t="s">
        <v>186</v>
      </c>
      <c r="F34" s="19">
        <v>1000000</v>
      </c>
      <c r="G34" s="24">
        <v>1020.11</v>
      </c>
      <c r="H34" s="24">
        <v>1.49</v>
      </c>
      <c r="I34" s="31">
        <v>5.8737905000000001</v>
      </c>
      <c r="J34" s="31"/>
      <c r="K34" s="35"/>
    </row>
    <row r="35" spans="1:11" x14ac:dyDescent="0.3">
      <c r="C35" s="58" t="s">
        <v>175</v>
      </c>
      <c r="D35" s="54"/>
      <c r="E35" s="6"/>
      <c r="F35" s="19"/>
      <c r="G35" s="25">
        <v>51638.26</v>
      </c>
      <c r="H35" s="25">
        <v>75.260000000000005</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3921</v>
      </c>
      <c r="C47" s="57" t="s">
        <v>3922</v>
      </c>
      <c r="D47" s="54" t="s">
        <v>3923</v>
      </c>
      <c r="E47" s="6" t="s">
        <v>186</v>
      </c>
      <c r="F47" s="19">
        <v>2990000</v>
      </c>
      <c r="G47" s="24">
        <v>2901.06</v>
      </c>
      <c r="H47" s="24">
        <v>4.2300000000000004</v>
      </c>
      <c r="I47" s="31">
        <v>5.7336130000000001</v>
      </c>
      <c r="J47" s="31"/>
      <c r="K47" s="35"/>
    </row>
    <row r="48" spans="1:11" x14ac:dyDescent="0.3">
      <c r="B48" s="8" t="s">
        <v>3327</v>
      </c>
      <c r="C48" s="57" t="s">
        <v>3328</v>
      </c>
      <c r="D48" s="54" t="s">
        <v>3329</v>
      </c>
      <c r="E48" s="6" t="s">
        <v>186</v>
      </c>
      <c r="F48" s="19">
        <v>2400000</v>
      </c>
      <c r="G48" s="24">
        <v>2328.9699999999998</v>
      </c>
      <c r="H48" s="24">
        <v>3.39</v>
      </c>
      <c r="I48" s="31">
        <v>5.7336130000000001</v>
      </c>
      <c r="J48" s="31"/>
      <c r="K48" s="35"/>
    </row>
    <row r="49" spans="1:11" x14ac:dyDescent="0.3">
      <c r="B49" s="8" t="s">
        <v>3333</v>
      </c>
      <c r="C49" s="57" t="s">
        <v>3334</v>
      </c>
      <c r="D49" s="54" t="s">
        <v>3335</v>
      </c>
      <c r="E49" s="6" t="s">
        <v>186</v>
      </c>
      <c r="F49" s="19">
        <v>1600000</v>
      </c>
      <c r="G49" s="24">
        <v>1551.68</v>
      </c>
      <c r="H49" s="24">
        <v>2.2599999999999998</v>
      </c>
      <c r="I49" s="31">
        <v>5.7336644000000003</v>
      </c>
      <c r="J49" s="31"/>
      <c r="K49" s="35"/>
    </row>
    <row r="50" spans="1:11" x14ac:dyDescent="0.3">
      <c r="B50" s="8" t="s">
        <v>3315</v>
      </c>
      <c r="C50" s="57" t="s">
        <v>3316</v>
      </c>
      <c r="D50" s="54" t="s">
        <v>3317</v>
      </c>
      <c r="E50" s="6" t="s">
        <v>186</v>
      </c>
      <c r="F50" s="19">
        <v>1405000</v>
      </c>
      <c r="G50" s="24">
        <v>1345.01</v>
      </c>
      <c r="H50" s="24">
        <v>1.96</v>
      </c>
      <c r="I50" s="31">
        <v>5.7494237999999998</v>
      </c>
      <c r="J50" s="31"/>
      <c r="K50" s="35"/>
    </row>
    <row r="51" spans="1:11" x14ac:dyDescent="0.3">
      <c r="B51" s="8" t="s">
        <v>3309</v>
      </c>
      <c r="C51" s="57" t="s">
        <v>3310</v>
      </c>
      <c r="D51" s="54" t="s">
        <v>3311</v>
      </c>
      <c r="E51" s="6" t="s">
        <v>186</v>
      </c>
      <c r="F51" s="19">
        <v>1177500</v>
      </c>
      <c r="G51" s="24">
        <v>1143.18</v>
      </c>
      <c r="H51" s="24">
        <v>1.67</v>
      </c>
      <c r="I51" s="31">
        <v>5.7335615999999998</v>
      </c>
      <c r="J51" s="31"/>
      <c r="K51" s="35"/>
    </row>
    <row r="52" spans="1:11" x14ac:dyDescent="0.3">
      <c r="B52" s="8" t="s">
        <v>3924</v>
      </c>
      <c r="C52" s="57" t="s">
        <v>3925</v>
      </c>
      <c r="D52" s="54" t="s">
        <v>3926</v>
      </c>
      <c r="E52" s="6" t="s">
        <v>186</v>
      </c>
      <c r="F52" s="19">
        <v>1044400</v>
      </c>
      <c r="G52" s="24">
        <v>1019.45</v>
      </c>
      <c r="H52" s="24">
        <v>1.49</v>
      </c>
      <c r="I52" s="31">
        <v>5.6539000000000001</v>
      </c>
      <c r="J52" s="31"/>
      <c r="K52" s="35"/>
    </row>
    <row r="53" spans="1:11" x14ac:dyDescent="0.3">
      <c r="B53" s="8" t="s">
        <v>3321</v>
      </c>
      <c r="C53" s="57" t="s">
        <v>3322</v>
      </c>
      <c r="D53" s="54" t="s">
        <v>3323</v>
      </c>
      <c r="E53" s="6" t="s">
        <v>186</v>
      </c>
      <c r="F53" s="19">
        <v>1036000</v>
      </c>
      <c r="G53" s="24">
        <v>990.69</v>
      </c>
      <c r="H53" s="24">
        <v>1.44</v>
      </c>
      <c r="I53" s="31">
        <v>5.7499891999999999</v>
      </c>
      <c r="J53" s="31"/>
      <c r="K53" s="35"/>
    </row>
    <row r="54" spans="1:11" x14ac:dyDescent="0.3">
      <c r="B54" s="8" t="s">
        <v>3312</v>
      </c>
      <c r="C54" s="57" t="s">
        <v>3313</v>
      </c>
      <c r="D54" s="54" t="s">
        <v>3314</v>
      </c>
      <c r="E54" s="6" t="s">
        <v>186</v>
      </c>
      <c r="F54" s="19">
        <v>1028000</v>
      </c>
      <c r="G54" s="24">
        <v>987.18</v>
      </c>
      <c r="H54" s="24">
        <v>1.44</v>
      </c>
      <c r="I54" s="31">
        <v>5.7485499999999998</v>
      </c>
      <c r="J54" s="31"/>
      <c r="K54" s="35"/>
    </row>
    <row r="55" spans="1:11" x14ac:dyDescent="0.3">
      <c r="B55" s="8" t="s">
        <v>3927</v>
      </c>
      <c r="C55" s="57" t="s">
        <v>3928</v>
      </c>
      <c r="D55" s="54" t="s">
        <v>3929</v>
      </c>
      <c r="E55" s="6" t="s">
        <v>186</v>
      </c>
      <c r="F55" s="19">
        <v>539500</v>
      </c>
      <c r="G55" s="24">
        <v>522.11</v>
      </c>
      <c r="H55" s="24">
        <v>0.76</v>
      </c>
      <c r="I55" s="31">
        <v>5.7511200000000002</v>
      </c>
      <c r="J55" s="31"/>
      <c r="K55" s="35"/>
    </row>
    <row r="56" spans="1:11" x14ac:dyDescent="0.3">
      <c r="B56" s="8" t="s">
        <v>3930</v>
      </c>
      <c r="C56" s="57" t="s">
        <v>3931</v>
      </c>
      <c r="D56" s="54" t="s">
        <v>3932</v>
      </c>
      <c r="E56" s="6" t="s">
        <v>186</v>
      </c>
      <c r="F56" s="19">
        <v>335000</v>
      </c>
      <c r="G56" s="24">
        <v>324.68</v>
      </c>
      <c r="H56" s="24">
        <v>0.47</v>
      </c>
      <c r="I56" s="31">
        <v>5.7337157999999997</v>
      </c>
      <c r="J56" s="31"/>
      <c r="K56" s="35"/>
    </row>
    <row r="57" spans="1:11" x14ac:dyDescent="0.3">
      <c r="C57" s="58" t="s">
        <v>175</v>
      </c>
      <c r="D57" s="54"/>
      <c r="E57" s="6"/>
      <c r="F57" s="19"/>
      <c r="G57" s="25">
        <v>13114.01</v>
      </c>
      <c r="H57" s="25">
        <v>19.11</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187</v>
      </c>
      <c r="C71" s="57" t="s">
        <v>188</v>
      </c>
      <c r="D71" s="54"/>
      <c r="E71" s="6"/>
      <c r="F71" s="19"/>
      <c r="G71" s="24">
        <v>2962.17</v>
      </c>
      <c r="H71" s="24">
        <v>4.32</v>
      </c>
      <c r="I71" s="31"/>
      <c r="J71" s="31"/>
      <c r="K71" s="35"/>
    </row>
    <row r="72" spans="1:54" x14ac:dyDescent="0.3">
      <c r="C72" s="58" t="s">
        <v>175</v>
      </c>
      <c r="D72" s="54"/>
      <c r="E72" s="6"/>
      <c r="F72" s="19"/>
      <c r="G72" s="25">
        <v>2962.17</v>
      </c>
      <c r="H72" s="25">
        <v>4.32</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5128</v>
      </c>
      <c r="D75" s="54"/>
      <c r="E75" s="6"/>
      <c r="F75" s="19"/>
      <c r="G75" s="24" t="s">
        <v>2</v>
      </c>
      <c r="H75" s="24" t="s">
        <v>2</v>
      </c>
      <c r="I75" s="31"/>
      <c r="J75" s="31"/>
      <c r="K75" s="35"/>
      <c r="L75" s="3"/>
      <c r="AI75" s="3"/>
      <c r="AV75" s="3"/>
      <c r="AX75" s="3"/>
      <c r="BB75" s="3"/>
    </row>
    <row r="76" spans="1:54" x14ac:dyDescent="0.3">
      <c r="B76" s="8"/>
      <c r="C76" s="57" t="s">
        <v>189</v>
      </c>
      <c r="D76" s="54"/>
      <c r="E76" s="6"/>
      <c r="F76" s="19"/>
      <c r="G76" s="24">
        <v>894.29</v>
      </c>
      <c r="H76" s="24">
        <v>1.31</v>
      </c>
      <c r="I76" s="31"/>
      <c r="J76" s="31"/>
      <c r="K76" s="35"/>
    </row>
    <row r="77" spans="1:54" x14ac:dyDescent="0.3">
      <c r="C77" s="58" t="s">
        <v>175</v>
      </c>
      <c r="D77" s="54"/>
      <c r="E77" s="6"/>
      <c r="F77" s="19"/>
      <c r="G77" s="25">
        <v>894.29</v>
      </c>
      <c r="H77" s="25">
        <v>1.31</v>
      </c>
      <c r="I77" s="31"/>
      <c r="J77" s="31"/>
      <c r="K77" s="35"/>
    </row>
    <row r="78" spans="1:54" x14ac:dyDescent="0.3">
      <c r="C78" s="57"/>
      <c r="D78" s="54"/>
      <c r="E78" s="6"/>
      <c r="F78" s="19"/>
      <c r="G78" s="24"/>
      <c r="H78" s="24"/>
      <c r="I78" s="31"/>
      <c r="J78" s="31"/>
      <c r="K78" s="35"/>
    </row>
    <row r="79" spans="1:54" x14ac:dyDescent="0.3">
      <c r="C79" s="60" t="s">
        <v>190</v>
      </c>
      <c r="D79" s="55"/>
      <c r="E79" s="5"/>
      <c r="F79" s="20"/>
      <c r="G79" s="26">
        <v>68608.73</v>
      </c>
      <c r="H79" s="26">
        <v>100</v>
      </c>
      <c r="I79" s="32"/>
      <c r="J79" s="32"/>
      <c r="K79" s="36"/>
    </row>
    <row r="82" spans="3:11" x14ac:dyDescent="0.3">
      <c r="C82" s="1" t="s">
        <v>191</v>
      </c>
    </row>
    <row r="83" spans="3:11" x14ac:dyDescent="0.3">
      <c r="C83" s="37" t="s">
        <v>192</v>
      </c>
      <c r="D83" s="37"/>
      <c r="E83" s="37"/>
      <c r="F83" s="37"/>
      <c r="G83" s="37"/>
      <c r="H83" s="37"/>
      <c r="I83" s="37"/>
      <c r="J83" s="37"/>
      <c r="K83" s="37"/>
    </row>
    <row r="84" spans="3:11" x14ac:dyDescent="0.3">
      <c r="C84" s="2" t="s">
        <v>193</v>
      </c>
    </row>
    <row r="85" spans="3:11" x14ac:dyDescent="0.3">
      <c r="C85" s="2" t="s">
        <v>194</v>
      </c>
    </row>
    <row r="86" spans="3:11" ht="30" customHeight="1" x14ac:dyDescent="0.3">
      <c r="C86" s="82" t="s">
        <v>195</v>
      </c>
      <c r="D86" s="83"/>
      <c r="E86" s="83"/>
      <c r="F86" s="83"/>
      <c r="G86" s="83"/>
      <c r="H86" s="83"/>
      <c r="I86" s="83"/>
      <c r="J86" s="83"/>
      <c r="K86" s="83"/>
    </row>
    <row r="87" spans="3:11" x14ac:dyDescent="0.3">
      <c r="C87" s="2" t="s">
        <v>196</v>
      </c>
    </row>
    <row r="89" spans="3:11" x14ac:dyDescent="0.3">
      <c r="C89" s="1" t="s">
        <v>5237</v>
      </c>
      <c r="E89" s="80" t="s">
        <v>5238</v>
      </c>
    </row>
    <row r="90" spans="3:11" x14ac:dyDescent="0.3">
      <c r="E90" s="2" t="s">
        <v>5286</v>
      </c>
    </row>
  </sheetData>
  <mergeCells count="1">
    <mergeCell ref="C86:K86"/>
  </mergeCells>
  <hyperlinks>
    <hyperlink ref="J2" location="'Index'!A1" display="'Index'!A1" xr:uid="{6E368A89-347E-4DF8-AF9C-A2D55C8AB2CB}"/>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129B-DF26-45F6-B533-D0510847F6A4}">
  <sheetPr codeName="Sheet1"/>
  <dimension ref="A1:IV90"/>
  <sheetViews>
    <sheetView showGridLines="0" zoomScale="90" zoomScaleNormal="90" workbookViewId="0">
      <pane ySplit="6" topLeftCell="A8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3933</v>
      </c>
      <c r="J2" s="38" t="s">
        <v>4884</v>
      </c>
    </row>
    <row r="3" spans="1:54" ht="16.2" x14ac:dyDescent="0.35">
      <c r="C3" s="1" t="s">
        <v>28</v>
      </c>
      <c r="D3" s="21" t="s">
        <v>3934</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A23" s="28"/>
      <c r="B23" s="28"/>
      <c r="C23" s="58" t="s">
        <v>9</v>
      </c>
      <c r="D23" s="54"/>
      <c r="E23" s="6"/>
      <c r="F23" s="19"/>
      <c r="G23" s="24" t="s">
        <v>2</v>
      </c>
      <c r="H23" s="24" t="s">
        <v>2</v>
      </c>
      <c r="I23" s="31"/>
      <c r="J23" s="31"/>
      <c r="K23" s="35"/>
    </row>
    <row r="24" spans="1:11" x14ac:dyDescent="0.3">
      <c r="A24" s="28"/>
      <c r="B24" s="28"/>
      <c r="C24" s="58"/>
      <c r="D24" s="54"/>
      <c r="E24" s="6"/>
      <c r="F24" s="19"/>
      <c r="G24" s="24"/>
      <c r="H24" s="24"/>
      <c r="I24" s="31"/>
      <c r="J24" s="31"/>
      <c r="K24" s="35"/>
    </row>
    <row r="25" spans="1:11" x14ac:dyDescent="0.3">
      <c r="C25" s="59" t="s">
        <v>10</v>
      </c>
      <c r="D25" s="54"/>
      <c r="E25" s="6"/>
      <c r="F25" s="19"/>
      <c r="G25" s="24"/>
      <c r="H25" s="24"/>
      <c r="I25" s="31"/>
      <c r="J25" s="31"/>
      <c r="K25" s="35"/>
    </row>
    <row r="26" spans="1:11" x14ac:dyDescent="0.3">
      <c r="B26" s="8" t="s">
        <v>3742</v>
      </c>
      <c r="C26" s="57" t="s">
        <v>3743</v>
      </c>
      <c r="D26" s="54" t="s">
        <v>3744</v>
      </c>
      <c r="E26" s="6" t="s">
        <v>186</v>
      </c>
      <c r="F26" s="19">
        <v>6500000</v>
      </c>
      <c r="G26" s="24">
        <v>6636.19</v>
      </c>
      <c r="H26" s="24">
        <v>11.23</v>
      </c>
      <c r="I26" s="31">
        <v>5.9507208</v>
      </c>
      <c r="J26" s="31"/>
      <c r="K26" s="35"/>
    </row>
    <row r="27" spans="1:11" x14ac:dyDescent="0.3">
      <c r="B27" s="8" t="s">
        <v>3381</v>
      </c>
      <c r="C27" s="57" t="s">
        <v>3382</v>
      </c>
      <c r="D27" s="54" t="s">
        <v>3383</v>
      </c>
      <c r="E27" s="6" t="s">
        <v>186</v>
      </c>
      <c r="F27" s="19">
        <v>4000000</v>
      </c>
      <c r="G27" s="24">
        <v>4088.29</v>
      </c>
      <c r="H27" s="24">
        <v>6.92</v>
      </c>
      <c r="I27" s="31">
        <v>5.9304835000000002</v>
      </c>
      <c r="J27" s="31"/>
      <c r="K27" s="35"/>
    </row>
    <row r="28" spans="1:11" x14ac:dyDescent="0.3">
      <c r="B28" s="8" t="s">
        <v>3736</v>
      </c>
      <c r="C28" s="57" t="s">
        <v>3737</v>
      </c>
      <c r="D28" s="54" t="s">
        <v>3738</v>
      </c>
      <c r="E28" s="6" t="s">
        <v>186</v>
      </c>
      <c r="F28" s="19">
        <v>4000000</v>
      </c>
      <c r="G28" s="24">
        <v>4083.81</v>
      </c>
      <c r="H28" s="24">
        <v>6.91</v>
      </c>
      <c r="I28" s="31">
        <v>5.9507208</v>
      </c>
      <c r="J28" s="31"/>
      <c r="K28" s="35"/>
    </row>
    <row r="29" spans="1:11" x14ac:dyDescent="0.3">
      <c r="B29" s="8" t="s">
        <v>3438</v>
      </c>
      <c r="C29" s="57" t="s">
        <v>3439</v>
      </c>
      <c r="D29" s="54" t="s">
        <v>3440</v>
      </c>
      <c r="E29" s="6" t="s">
        <v>186</v>
      </c>
      <c r="F29" s="19">
        <v>3858400</v>
      </c>
      <c r="G29" s="24">
        <v>3938.04</v>
      </c>
      <c r="H29" s="24">
        <v>6.66</v>
      </c>
      <c r="I29" s="31">
        <v>6.0005040000000003</v>
      </c>
      <c r="J29" s="31"/>
      <c r="K29" s="35"/>
    </row>
    <row r="30" spans="1:11" x14ac:dyDescent="0.3">
      <c r="B30" s="8" t="s">
        <v>3425</v>
      </c>
      <c r="C30" s="57" t="s">
        <v>3426</v>
      </c>
      <c r="D30" s="54" t="s">
        <v>3427</v>
      </c>
      <c r="E30" s="6" t="s">
        <v>186</v>
      </c>
      <c r="F30" s="19">
        <v>3570300</v>
      </c>
      <c r="G30" s="24">
        <v>3649.46</v>
      </c>
      <c r="H30" s="24">
        <v>6.17</v>
      </c>
      <c r="I30" s="31">
        <v>5.9304835000000002</v>
      </c>
      <c r="J30" s="31"/>
      <c r="K30" s="35"/>
    </row>
    <row r="31" spans="1:11" x14ac:dyDescent="0.3">
      <c r="B31" s="8" t="s">
        <v>3486</v>
      </c>
      <c r="C31" s="57" t="s">
        <v>3487</v>
      </c>
      <c r="D31" s="54" t="s">
        <v>3488</v>
      </c>
      <c r="E31" s="6" t="s">
        <v>186</v>
      </c>
      <c r="F31" s="19">
        <v>2974400</v>
      </c>
      <c r="G31" s="24">
        <v>3037.03</v>
      </c>
      <c r="H31" s="24">
        <v>5.14</v>
      </c>
      <c r="I31" s="31">
        <v>5.9610208</v>
      </c>
      <c r="J31" s="31"/>
      <c r="K31" s="35"/>
    </row>
    <row r="32" spans="1:11" x14ac:dyDescent="0.3">
      <c r="B32" s="8" t="s">
        <v>3375</v>
      </c>
      <c r="C32" s="57" t="s">
        <v>3376</v>
      </c>
      <c r="D32" s="54" t="s">
        <v>3377</v>
      </c>
      <c r="E32" s="6" t="s">
        <v>186</v>
      </c>
      <c r="F32" s="19">
        <v>2200000</v>
      </c>
      <c r="G32" s="24">
        <v>2248.23</v>
      </c>
      <c r="H32" s="24">
        <v>3.8</v>
      </c>
      <c r="I32" s="31">
        <v>5.9458834999999999</v>
      </c>
      <c r="J32" s="31"/>
      <c r="K32" s="35"/>
    </row>
    <row r="33" spans="1:11" x14ac:dyDescent="0.3">
      <c r="B33" s="8" t="s">
        <v>3441</v>
      </c>
      <c r="C33" s="57" t="s">
        <v>3442</v>
      </c>
      <c r="D33" s="54" t="s">
        <v>3443</v>
      </c>
      <c r="E33" s="6" t="s">
        <v>186</v>
      </c>
      <c r="F33" s="19">
        <v>1000000</v>
      </c>
      <c r="G33" s="24">
        <v>1020.85</v>
      </c>
      <c r="H33" s="24">
        <v>1.73</v>
      </c>
      <c r="I33" s="31">
        <v>5.9507208</v>
      </c>
      <c r="J33" s="31"/>
      <c r="K33" s="35"/>
    </row>
    <row r="34" spans="1:11" x14ac:dyDescent="0.3">
      <c r="B34" s="8" t="s">
        <v>3935</v>
      </c>
      <c r="C34" s="57" t="s">
        <v>3936</v>
      </c>
      <c r="D34" s="54" t="s">
        <v>3937</v>
      </c>
      <c r="E34" s="6" t="s">
        <v>186</v>
      </c>
      <c r="F34" s="19">
        <v>500000</v>
      </c>
      <c r="G34" s="24">
        <v>510.89</v>
      </c>
      <c r="H34" s="24">
        <v>0.86</v>
      </c>
      <c r="I34" s="31">
        <v>5.9510259999999997</v>
      </c>
      <c r="J34" s="31"/>
      <c r="K34" s="35"/>
    </row>
    <row r="35" spans="1:11" x14ac:dyDescent="0.3">
      <c r="C35" s="58" t="s">
        <v>175</v>
      </c>
      <c r="D35" s="54"/>
      <c r="E35" s="6"/>
      <c r="F35" s="19"/>
      <c r="G35" s="25">
        <v>29212.79</v>
      </c>
      <c r="H35" s="25">
        <v>49.42</v>
      </c>
      <c r="I35" s="31"/>
      <c r="J35" s="31"/>
      <c r="K35" s="35"/>
    </row>
    <row r="36" spans="1:11" x14ac:dyDescent="0.3">
      <c r="C36" s="57"/>
      <c r="D36" s="54"/>
      <c r="E36" s="6"/>
      <c r="F36" s="19"/>
      <c r="G36" s="24"/>
      <c r="H36" s="24"/>
      <c r="I36" s="31"/>
      <c r="J36" s="31"/>
      <c r="K36" s="35"/>
    </row>
    <row r="37" spans="1:11" x14ac:dyDescent="0.3">
      <c r="A37" s="10"/>
      <c r="B37" s="28"/>
      <c r="C37" s="58" t="s">
        <v>11</v>
      </c>
      <c r="D37" s="54"/>
      <c r="E37" s="6"/>
      <c r="F37" s="19"/>
      <c r="G37" s="24"/>
      <c r="H37" s="24"/>
      <c r="I37" s="31"/>
      <c r="J37" s="31"/>
      <c r="K37" s="35"/>
    </row>
    <row r="38" spans="1:11" x14ac:dyDescent="0.3">
      <c r="A38" s="28"/>
      <c r="B38" s="28"/>
      <c r="C38" s="58" t="s">
        <v>13</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14</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15</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16</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C46" s="59" t="s">
        <v>17</v>
      </c>
      <c r="D46" s="54"/>
      <c r="E46" s="6"/>
      <c r="F46" s="19"/>
      <c r="G46" s="24"/>
      <c r="H46" s="24"/>
      <c r="I46" s="31"/>
      <c r="J46" s="31"/>
      <c r="K46" s="35"/>
    </row>
    <row r="47" spans="1:11" x14ac:dyDescent="0.3">
      <c r="B47" s="8" t="s">
        <v>3396</v>
      </c>
      <c r="C47" s="57" t="s">
        <v>3397</v>
      </c>
      <c r="D47" s="54" t="s">
        <v>3398</v>
      </c>
      <c r="E47" s="6" t="s">
        <v>186</v>
      </c>
      <c r="F47" s="19">
        <v>16101100</v>
      </c>
      <c r="G47" s="24">
        <v>15184.48</v>
      </c>
      <c r="H47" s="24">
        <v>25.69</v>
      </c>
      <c r="I47" s="31">
        <v>5.7883947999999998</v>
      </c>
      <c r="J47" s="31"/>
      <c r="K47" s="35"/>
    </row>
    <row r="48" spans="1:11" x14ac:dyDescent="0.3">
      <c r="B48" s="8" t="s">
        <v>3393</v>
      </c>
      <c r="C48" s="57" t="s">
        <v>3394</v>
      </c>
      <c r="D48" s="54" t="s">
        <v>3395</v>
      </c>
      <c r="E48" s="6" t="s">
        <v>186</v>
      </c>
      <c r="F48" s="19">
        <v>7027400</v>
      </c>
      <c r="G48" s="24">
        <v>6628.38</v>
      </c>
      <c r="H48" s="24">
        <v>11.21</v>
      </c>
      <c r="I48" s="31">
        <v>5.7882406</v>
      </c>
      <c r="J48" s="31"/>
      <c r="K48" s="35"/>
    </row>
    <row r="49" spans="1:11" x14ac:dyDescent="0.3">
      <c r="B49" s="8" t="s">
        <v>3318</v>
      </c>
      <c r="C49" s="57" t="s">
        <v>3319</v>
      </c>
      <c r="D49" s="54" t="s">
        <v>3320</v>
      </c>
      <c r="E49" s="6" t="s">
        <v>186</v>
      </c>
      <c r="F49" s="19">
        <v>1241400</v>
      </c>
      <c r="G49" s="24">
        <v>1180.68</v>
      </c>
      <c r="H49" s="24">
        <v>2</v>
      </c>
      <c r="I49" s="31">
        <v>5.7855163000000003</v>
      </c>
      <c r="J49" s="31"/>
      <c r="K49" s="35"/>
    </row>
    <row r="50" spans="1:11" x14ac:dyDescent="0.3">
      <c r="B50" s="8" t="s">
        <v>3405</v>
      </c>
      <c r="C50" s="57" t="s">
        <v>3406</v>
      </c>
      <c r="D50" s="54" t="s">
        <v>3407</v>
      </c>
      <c r="E50" s="6" t="s">
        <v>186</v>
      </c>
      <c r="F50" s="19">
        <v>1200000</v>
      </c>
      <c r="G50" s="24">
        <v>1131.51</v>
      </c>
      <c r="H50" s="24">
        <v>1.91</v>
      </c>
      <c r="I50" s="31">
        <v>5.7884976000000004</v>
      </c>
      <c r="J50" s="31"/>
      <c r="K50" s="35"/>
    </row>
    <row r="51" spans="1:11" x14ac:dyDescent="0.3">
      <c r="B51" s="8" t="s">
        <v>3408</v>
      </c>
      <c r="C51" s="57" t="s">
        <v>3409</v>
      </c>
      <c r="D51" s="54" t="s">
        <v>3410</v>
      </c>
      <c r="E51" s="6" t="s">
        <v>186</v>
      </c>
      <c r="F51" s="19">
        <v>1100000</v>
      </c>
      <c r="G51" s="24">
        <v>1038.03</v>
      </c>
      <c r="H51" s="24">
        <v>1.76</v>
      </c>
      <c r="I51" s="31">
        <v>5.7878293999999997</v>
      </c>
      <c r="J51" s="31"/>
      <c r="K51" s="35"/>
    </row>
    <row r="52" spans="1:11" x14ac:dyDescent="0.3">
      <c r="B52" s="8" t="s">
        <v>3938</v>
      </c>
      <c r="C52" s="57" t="s">
        <v>3939</v>
      </c>
      <c r="D52" s="54" t="s">
        <v>3940</v>
      </c>
      <c r="E52" s="6" t="s">
        <v>186</v>
      </c>
      <c r="F52" s="19">
        <v>824000</v>
      </c>
      <c r="G52" s="24">
        <v>781.49</v>
      </c>
      <c r="H52" s="24">
        <v>1.32</v>
      </c>
      <c r="I52" s="31">
        <v>5.7863901000000002</v>
      </c>
      <c r="J52" s="31"/>
      <c r="K52" s="35"/>
    </row>
    <row r="53" spans="1:11" x14ac:dyDescent="0.3">
      <c r="B53" s="8" t="s">
        <v>3941</v>
      </c>
      <c r="C53" s="57" t="s">
        <v>3942</v>
      </c>
      <c r="D53" s="54" t="s">
        <v>3943</v>
      </c>
      <c r="E53" s="6" t="s">
        <v>186</v>
      </c>
      <c r="F53" s="19">
        <v>749700</v>
      </c>
      <c r="G53" s="24">
        <v>708.02</v>
      </c>
      <c r="H53" s="24">
        <v>1.2</v>
      </c>
      <c r="I53" s="31">
        <v>5.7871097999999996</v>
      </c>
      <c r="J53" s="31"/>
      <c r="K53" s="35"/>
    </row>
    <row r="54" spans="1:11" x14ac:dyDescent="0.3">
      <c r="B54" s="8" t="s">
        <v>3549</v>
      </c>
      <c r="C54" s="57" t="s">
        <v>3550</v>
      </c>
      <c r="D54" s="54" t="s">
        <v>3551</v>
      </c>
      <c r="E54" s="6" t="s">
        <v>186</v>
      </c>
      <c r="F54" s="19">
        <v>534500</v>
      </c>
      <c r="G54" s="24">
        <v>502.8</v>
      </c>
      <c r="H54" s="24">
        <v>0.85</v>
      </c>
      <c r="I54" s="31">
        <v>5.7906566000000002</v>
      </c>
      <c r="J54" s="31"/>
      <c r="K54" s="35"/>
    </row>
    <row r="55" spans="1:11" x14ac:dyDescent="0.3">
      <c r="B55" s="8" t="s">
        <v>3315</v>
      </c>
      <c r="C55" s="57" t="s">
        <v>3316</v>
      </c>
      <c r="D55" s="54" t="s">
        <v>3317</v>
      </c>
      <c r="E55" s="6" t="s">
        <v>186</v>
      </c>
      <c r="F55" s="19">
        <v>499800</v>
      </c>
      <c r="G55" s="24">
        <v>478.46</v>
      </c>
      <c r="H55" s="24">
        <v>0.81</v>
      </c>
      <c r="I55" s="31">
        <v>5.7494237999999998</v>
      </c>
      <c r="J55" s="31"/>
      <c r="K55" s="35"/>
    </row>
    <row r="56" spans="1:11" x14ac:dyDescent="0.3">
      <c r="B56" s="8" t="s">
        <v>3399</v>
      </c>
      <c r="C56" s="57" t="s">
        <v>3400</v>
      </c>
      <c r="D56" s="54" t="s">
        <v>3401</v>
      </c>
      <c r="E56" s="6" t="s">
        <v>186</v>
      </c>
      <c r="F56" s="19">
        <v>233000</v>
      </c>
      <c r="G56" s="24">
        <v>219.63</v>
      </c>
      <c r="H56" s="24">
        <v>0.37</v>
      </c>
      <c r="I56" s="31">
        <v>5.7888061000000004</v>
      </c>
      <c r="J56" s="31"/>
      <c r="K56" s="35"/>
    </row>
    <row r="57" spans="1:11" x14ac:dyDescent="0.3">
      <c r="C57" s="58" t="s">
        <v>175</v>
      </c>
      <c r="D57" s="54"/>
      <c r="E57" s="6"/>
      <c r="F57" s="19"/>
      <c r="G57" s="25">
        <v>27853.48</v>
      </c>
      <c r="H57" s="25">
        <v>47.12</v>
      </c>
      <c r="I57" s="31"/>
      <c r="J57" s="31"/>
      <c r="K57" s="35"/>
    </row>
    <row r="58" spans="1:11" x14ac:dyDescent="0.3">
      <c r="C58" s="57"/>
      <c r="D58" s="54"/>
      <c r="E58" s="6"/>
      <c r="F58" s="19"/>
      <c r="G58" s="24"/>
      <c r="H58" s="24"/>
      <c r="I58" s="31"/>
      <c r="J58" s="31"/>
      <c r="K58" s="35"/>
    </row>
    <row r="59" spans="1:11" x14ac:dyDescent="0.3">
      <c r="A59" s="10"/>
      <c r="B59" s="28"/>
      <c r="C59" s="58" t="s">
        <v>18</v>
      </c>
      <c r="D59" s="54"/>
      <c r="E59" s="6"/>
      <c r="F59" s="19"/>
      <c r="G59" s="24"/>
      <c r="H59" s="24"/>
      <c r="I59" s="31"/>
      <c r="J59" s="31"/>
      <c r="K59" s="35"/>
    </row>
    <row r="60" spans="1:11" x14ac:dyDescent="0.3">
      <c r="A60" s="28"/>
      <c r="B60" s="28"/>
      <c r="C60" s="58" t="s">
        <v>19</v>
      </c>
      <c r="D60" s="54"/>
      <c r="E60" s="6"/>
      <c r="F60" s="19"/>
      <c r="G60" s="24" t="s">
        <v>2</v>
      </c>
      <c r="H60" s="24" t="s">
        <v>2</v>
      </c>
      <c r="I60" s="31"/>
      <c r="J60" s="31"/>
      <c r="K60" s="35"/>
    </row>
    <row r="61" spans="1:11" x14ac:dyDescent="0.3">
      <c r="A61" s="28"/>
      <c r="B61" s="28"/>
      <c r="C61" s="58"/>
      <c r="D61" s="54"/>
      <c r="E61" s="6"/>
      <c r="F61" s="19"/>
      <c r="G61" s="24"/>
      <c r="H61" s="24"/>
      <c r="I61" s="31"/>
      <c r="J61" s="31"/>
      <c r="K61" s="35"/>
    </row>
    <row r="62" spans="1:11" x14ac:dyDescent="0.3">
      <c r="A62" s="28"/>
      <c r="B62" s="28"/>
      <c r="C62" s="58" t="s">
        <v>20</v>
      </c>
      <c r="D62" s="54"/>
      <c r="E62" s="6"/>
      <c r="F62" s="19"/>
      <c r="G62" s="24" t="s">
        <v>2</v>
      </c>
      <c r="H62" s="24" t="s">
        <v>2</v>
      </c>
      <c r="I62" s="31"/>
      <c r="J62" s="31"/>
      <c r="K62" s="35"/>
    </row>
    <row r="63" spans="1:11" x14ac:dyDescent="0.3">
      <c r="A63" s="28"/>
      <c r="B63" s="28"/>
      <c r="C63" s="58"/>
      <c r="D63" s="54"/>
      <c r="E63" s="6"/>
      <c r="F63" s="19"/>
      <c r="G63" s="24"/>
      <c r="H63" s="24"/>
      <c r="I63" s="31"/>
      <c r="J63" s="31"/>
      <c r="K63" s="35"/>
    </row>
    <row r="64" spans="1:11" x14ac:dyDescent="0.3">
      <c r="A64" s="28"/>
      <c r="B64" s="28"/>
      <c r="C64" s="58" t="s">
        <v>21</v>
      </c>
      <c r="D64" s="54"/>
      <c r="E64" s="6"/>
      <c r="F64" s="19"/>
      <c r="G64" s="24" t="s">
        <v>2</v>
      </c>
      <c r="H64" s="24" t="s">
        <v>2</v>
      </c>
      <c r="I64" s="31"/>
      <c r="J64" s="31"/>
      <c r="K64" s="35"/>
    </row>
    <row r="65" spans="1:54" x14ac:dyDescent="0.3">
      <c r="A65" s="28"/>
      <c r="B65" s="28"/>
      <c r="C65" s="58"/>
      <c r="D65" s="54"/>
      <c r="E65" s="6"/>
      <c r="F65" s="19"/>
      <c r="G65" s="24"/>
      <c r="H65" s="24"/>
      <c r="I65" s="31"/>
      <c r="J65" s="31"/>
      <c r="K65" s="35"/>
    </row>
    <row r="66" spans="1:54" x14ac:dyDescent="0.3">
      <c r="A66" s="28"/>
      <c r="B66" s="28"/>
      <c r="C66" s="58" t="s">
        <v>22</v>
      </c>
      <c r="D66" s="54"/>
      <c r="E66" s="6"/>
      <c r="F66" s="19"/>
      <c r="G66" s="24" t="s">
        <v>2</v>
      </c>
      <c r="H66" s="24" t="s">
        <v>2</v>
      </c>
      <c r="I66" s="31"/>
      <c r="J66" s="31"/>
      <c r="K66" s="35"/>
    </row>
    <row r="67" spans="1:54" x14ac:dyDescent="0.3">
      <c r="A67" s="28"/>
      <c r="B67" s="28"/>
      <c r="C67" s="58"/>
      <c r="D67" s="54"/>
      <c r="E67" s="6"/>
      <c r="F67" s="19"/>
      <c r="G67" s="24"/>
      <c r="H67" s="24"/>
      <c r="I67" s="31"/>
      <c r="J67" s="31"/>
      <c r="K67" s="35"/>
    </row>
    <row r="68" spans="1:54" x14ac:dyDescent="0.3">
      <c r="A68" s="28"/>
      <c r="B68" s="28"/>
      <c r="C68" s="58" t="s">
        <v>23</v>
      </c>
      <c r="D68" s="54"/>
      <c r="E68" s="6"/>
      <c r="F68" s="19"/>
      <c r="G68" s="24" t="s">
        <v>2</v>
      </c>
      <c r="H68" s="24" t="s">
        <v>2</v>
      </c>
      <c r="I68" s="31"/>
      <c r="J68" s="31"/>
      <c r="K68" s="35"/>
    </row>
    <row r="69" spans="1:54" x14ac:dyDescent="0.3">
      <c r="A69" s="28"/>
      <c r="B69" s="28"/>
      <c r="C69" s="58"/>
      <c r="D69" s="54"/>
      <c r="E69" s="6"/>
      <c r="F69" s="19"/>
      <c r="G69" s="24"/>
      <c r="H69" s="24"/>
      <c r="I69" s="31"/>
      <c r="J69" s="31"/>
      <c r="K69" s="35"/>
    </row>
    <row r="70" spans="1:54" x14ac:dyDescent="0.3">
      <c r="C70" s="59" t="s">
        <v>24</v>
      </c>
      <c r="D70" s="54"/>
      <c r="E70" s="6"/>
      <c r="F70" s="19"/>
      <c r="G70" s="24"/>
      <c r="H70" s="24"/>
      <c r="I70" s="31"/>
      <c r="J70" s="31"/>
      <c r="K70" s="35"/>
    </row>
    <row r="71" spans="1:54" x14ac:dyDescent="0.3">
      <c r="B71" s="8" t="s">
        <v>187</v>
      </c>
      <c r="C71" s="57" t="s">
        <v>188</v>
      </c>
      <c r="D71" s="54"/>
      <c r="E71" s="6"/>
      <c r="F71" s="19"/>
      <c r="G71" s="24">
        <v>1116.49</v>
      </c>
      <c r="H71" s="24">
        <v>1.89</v>
      </c>
      <c r="I71" s="31"/>
      <c r="J71" s="31"/>
      <c r="K71" s="35"/>
    </row>
    <row r="72" spans="1:54" x14ac:dyDescent="0.3">
      <c r="C72" s="58" t="s">
        <v>175</v>
      </c>
      <c r="D72" s="54"/>
      <c r="E72" s="6"/>
      <c r="F72" s="19"/>
      <c r="G72" s="25">
        <v>1116.49</v>
      </c>
      <c r="H72" s="25">
        <v>1.89</v>
      </c>
      <c r="I72" s="31"/>
      <c r="J72" s="31"/>
      <c r="K72" s="35"/>
    </row>
    <row r="73" spans="1:54" x14ac:dyDescent="0.3">
      <c r="C73" s="57"/>
      <c r="D73" s="54"/>
      <c r="E73" s="6"/>
      <c r="F73" s="19"/>
      <c r="G73" s="24"/>
      <c r="H73" s="24"/>
      <c r="I73" s="31"/>
      <c r="J73" s="31"/>
      <c r="K73" s="35"/>
    </row>
    <row r="74" spans="1:54" x14ac:dyDescent="0.3">
      <c r="A74" s="10"/>
      <c r="B74" s="28"/>
      <c r="C74" s="58" t="s">
        <v>25</v>
      </c>
      <c r="D74" s="54"/>
      <c r="E74" s="6"/>
      <c r="F74" s="19"/>
      <c r="G74" s="24"/>
      <c r="H74" s="24"/>
      <c r="I74" s="31"/>
      <c r="J74" s="31"/>
      <c r="K74" s="35"/>
    </row>
    <row r="75" spans="1:54" s="2" customFormat="1" ht="13.8" x14ac:dyDescent="0.3">
      <c r="A75" s="28"/>
      <c r="B75" s="28"/>
      <c r="C75" s="57" t="s">
        <v>5128</v>
      </c>
      <c r="D75" s="54"/>
      <c r="E75" s="6"/>
      <c r="F75" s="19"/>
      <c r="G75" s="24" t="s">
        <v>2</v>
      </c>
      <c r="H75" s="24" t="s">
        <v>2</v>
      </c>
      <c r="I75" s="31"/>
      <c r="J75" s="31"/>
      <c r="K75" s="35"/>
      <c r="L75" s="3"/>
      <c r="AI75" s="3"/>
      <c r="AV75" s="3"/>
      <c r="AX75" s="3"/>
      <c r="BB75" s="3"/>
    </row>
    <row r="76" spans="1:54" x14ac:dyDescent="0.3">
      <c r="B76" s="8"/>
      <c r="C76" s="57" t="s">
        <v>189</v>
      </c>
      <c r="D76" s="54"/>
      <c r="E76" s="6"/>
      <c r="F76" s="19"/>
      <c r="G76" s="24">
        <v>927.7</v>
      </c>
      <c r="H76" s="24">
        <v>1.57</v>
      </c>
      <c r="I76" s="31"/>
      <c r="J76" s="31"/>
      <c r="K76" s="35"/>
    </row>
    <row r="77" spans="1:54" x14ac:dyDescent="0.3">
      <c r="C77" s="58" t="s">
        <v>175</v>
      </c>
      <c r="D77" s="54"/>
      <c r="E77" s="6"/>
      <c r="F77" s="19"/>
      <c r="G77" s="25">
        <v>927.7</v>
      </c>
      <c r="H77" s="25">
        <v>1.57</v>
      </c>
      <c r="I77" s="31"/>
      <c r="J77" s="31"/>
      <c r="K77" s="35"/>
    </row>
    <row r="78" spans="1:54" x14ac:dyDescent="0.3">
      <c r="C78" s="57"/>
      <c r="D78" s="54"/>
      <c r="E78" s="6"/>
      <c r="F78" s="19"/>
      <c r="G78" s="24"/>
      <c r="H78" s="24"/>
      <c r="I78" s="31"/>
      <c r="J78" s="31"/>
      <c r="K78" s="35"/>
    </row>
    <row r="79" spans="1:54" x14ac:dyDescent="0.3">
      <c r="C79" s="60" t="s">
        <v>190</v>
      </c>
      <c r="D79" s="55"/>
      <c r="E79" s="5"/>
      <c r="F79" s="20"/>
      <c r="G79" s="26">
        <v>59110.46</v>
      </c>
      <c r="H79" s="26">
        <v>99.999999999999986</v>
      </c>
      <c r="I79" s="32"/>
      <c r="J79" s="32"/>
      <c r="K79" s="36"/>
    </row>
    <row r="82" spans="3:11" x14ac:dyDescent="0.3">
      <c r="C82" s="1" t="s">
        <v>191</v>
      </c>
    </row>
    <row r="83" spans="3:11" x14ac:dyDescent="0.3">
      <c r="C83" s="37" t="s">
        <v>192</v>
      </c>
      <c r="D83" s="37"/>
      <c r="E83" s="37"/>
      <c r="F83" s="37"/>
      <c r="G83" s="37"/>
      <c r="H83" s="37"/>
      <c r="I83" s="37"/>
      <c r="J83" s="37"/>
      <c r="K83" s="37"/>
    </row>
    <row r="84" spans="3:11" x14ac:dyDescent="0.3">
      <c r="C84" s="2" t="s">
        <v>193</v>
      </c>
    </row>
    <row r="85" spans="3:11" x14ac:dyDescent="0.3">
      <c r="C85" s="2" t="s">
        <v>194</v>
      </c>
    </row>
    <row r="86" spans="3:11" ht="30" customHeight="1" x14ac:dyDescent="0.3">
      <c r="C86" s="82" t="s">
        <v>195</v>
      </c>
      <c r="D86" s="83"/>
      <c r="E86" s="83"/>
      <c r="F86" s="83"/>
      <c r="G86" s="83"/>
      <c r="H86" s="83"/>
      <c r="I86" s="83"/>
      <c r="J86" s="83"/>
      <c r="K86" s="83"/>
    </row>
    <row r="87" spans="3:11" x14ac:dyDescent="0.3">
      <c r="C87" s="2" t="s">
        <v>196</v>
      </c>
    </row>
    <row r="89" spans="3:11" x14ac:dyDescent="0.3">
      <c r="C89" s="1" t="s">
        <v>5237</v>
      </c>
      <c r="E89" s="80" t="s">
        <v>5238</v>
      </c>
    </row>
    <row r="90" spans="3:11" x14ac:dyDescent="0.3">
      <c r="E90" s="2" t="s">
        <v>5244</v>
      </c>
    </row>
  </sheetData>
  <mergeCells count="1">
    <mergeCell ref="C86:K86"/>
  </mergeCells>
  <hyperlinks>
    <hyperlink ref="J2" location="'Index'!A1" display="'Index'!A1" xr:uid="{7AD24D98-4602-46CF-B2D3-E1F9B91553EF}"/>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D322A-18A0-4082-8031-49F501AEC5E3}">
  <sheetPr codeName="Sheet1"/>
  <dimension ref="A1:IV87"/>
  <sheetViews>
    <sheetView showGridLines="0" zoomScale="90" zoomScaleNormal="90" workbookViewId="0">
      <pane ySplit="6" topLeftCell="A78"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3944</v>
      </c>
      <c r="J2" s="38" t="s">
        <v>4884</v>
      </c>
    </row>
    <row r="3" spans="1:54" ht="16.2" x14ac:dyDescent="0.35">
      <c r="C3" s="1" t="s">
        <v>28</v>
      </c>
      <c r="D3" s="21" t="s">
        <v>3945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3946</v>
      </c>
      <c r="C24" s="57" t="s">
        <v>3947</v>
      </c>
      <c r="D24" s="54" t="s">
        <v>3948</v>
      </c>
      <c r="E24" s="6" t="s">
        <v>186</v>
      </c>
      <c r="F24" s="19">
        <v>11980000</v>
      </c>
      <c r="G24" s="24">
        <v>11951.24</v>
      </c>
      <c r="H24" s="24">
        <v>29.65</v>
      </c>
      <c r="I24" s="31">
        <v>5.6643999999999997</v>
      </c>
      <c r="J24" s="31"/>
      <c r="K24" s="35"/>
    </row>
    <row r="25" spans="1:11" x14ac:dyDescent="0.3">
      <c r="C25" s="58" t="s">
        <v>175</v>
      </c>
      <c r="D25" s="54"/>
      <c r="E25" s="6"/>
      <c r="F25" s="19"/>
      <c r="G25" s="25">
        <v>11951.24</v>
      </c>
      <c r="H25" s="25">
        <v>29.65</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3949</v>
      </c>
      <c r="C28" s="57" t="s">
        <v>3950</v>
      </c>
      <c r="D28" s="54" t="s">
        <v>3951</v>
      </c>
      <c r="E28" s="6" t="s">
        <v>186</v>
      </c>
      <c r="F28" s="19">
        <v>3900000</v>
      </c>
      <c r="G28" s="24">
        <v>3929.6</v>
      </c>
      <c r="H28" s="24">
        <v>9.75</v>
      </c>
      <c r="I28" s="31">
        <v>5.7949999999999999</v>
      </c>
      <c r="J28" s="31"/>
      <c r="K28" s="35"/>
    </row>
    <row r="29" spans="1:11" x14ac:dyDescent="0.3">
      <c r="B29" s="8" t="s">
        <v>3952</v>
      </c>
      <c r="C29" s="57" t="s">
        <v>3953</v>
      </c>
      <c r="D29" s="54" t="s">
        <v>3954</v>
      </c>
      <c r="E29" s="6" t="s">
        <v>186</v>
      </c>
      <c r="F29" s="19">
        <v>3500000</v>
      </c>
      <c r="G29" s="24">
        <v>3530.08</v>
      </c>
      <c r="H29" s="24">
        <v>8.76</v>
      </c>
      <c r="I29" s="31">
        <v>5.7949999999999999</v>
      </c>
      <c r="J29" s="31"/>
      <c r="K29" s="35"/>
    </row>
    <row r="30" spans="1:11" x14ac:dyDescent="0.3">
      <c r="B30" s="8" t="s">
        <v>3955</v>
      </c>
      <c r="C30" s="57" t="s">
        <v>3956</v>
      </c>
      <c r="D30" s="54" t="s">
        <v>3957</v>
      </c>
      <c r="E30" s="6" t="s">
        <v>186</v>
      </c>
      <c r="F30" s="19">
        <v>2950500</v>
      </c>
      <c r="G30" s="24">
        <v>2973.3</v>
      </c>
      <c r="H30" s="24">
        <v>7.38</v>
      </c>
      <c r="I30" s="31">
        <v>5.8057499999999997</v>
      </c>
      <c r="J30" s="31"/>
      <c r="K30" s="35"/>
    </row>
    <row r="31" spans="1:11" x14ac:dyDescent="0.3">
      <c r="B31" s="8" t="s">
        <v>3958</v>
      </c>
      <c r="C31" s="57" t="s">
        <v>3959</v>
      </c>
      <c r="D31" s="54" t="s">
        <v>3960</v>
      </c>
      <c r="E31" s="6" t="s">
        <v>186</v>
      </c>
      <c r="F31" s="19">
        <v>2500000</v>
      </c>
      <c r="G31" s="24">
        <v>2519.06</v>
      </c>
      <c r="H31" s="24">
        <v>6.25</v>
      </c>
      <c r="I31" s="31">
        <v>5.7949999999999999</v>
      </c>
      <c r="J31" s="31"/>
      <c r="K31" s="35"/>
    </row>
    <row r="32" spans="1:11" x14ac:dyDescent="0.3">
      <c r="B32" s="8" t="s">
        <v>3961</v>
      </c>
      <c r="C32" s="57" t="s">
        <v>3962</v>
      </c>
      <c r="D32" s="54" t="s">
        <v>3963</v>
      </c>
      <c r="E32" s="6" t="s">
        <v>186</v>
      </c>
      <c r="F32" s="19">
        <v>2000000</v>
      </c>
      <c r="G32" s="24">
        <v>2014.92</v>
      </c>
      <c r="H32" s="24">
        <v>5</v>
      </c>
      <c r="I32" s="31">
        <v>5.8392999999999997</v>
      </c>
      <c r="J32" s="31"/>
      <c r="K32" s="35"/>
    </row>
    <row r="33" spans="1:11" x14ac:dyDescent="0.3">
      <c r="C33" s="58" t="s">
        <v>175</v>
      </c>
      <c r="D33" s="54"/>
      <c r="E33" s="6"/>
      <c r="F33" s="19"/>
      <c r="G33" s="25">
        <v>14966.96</v>
      </c>
      <c r="H33" s="25">
        <v>37.14</v>
      </c>
      <c r="I33" s="31"/>
      <c r="J33" s="31"/>
      <c r="K33" s="35"/>
    </row>
    <row r="34" spans="1:11" x14ac:dyDescent="0.3">
      <c r="C34" s="57"/>
      <c r="D34" s="54"/>
      <c r="E34" s="6"/>
      <c r="F34" s="19"/>
      <c r="G34" s="24"/>
      <c r="H34" s="24"/>
      <c r="I34" s="31"/>
      <c r="J34" s="31"/>
      <c r="K34" s="35"/>
    </row>
    <row r="35" spans="1:11" x14ac:dyDescent="0.3">
      <c r="A35" s="10"/>
      <c r="B35" s="28"/>
      <c r="C35" s="58" t="s">
        <v>11</v>
      </c>
      <c r="D35" s="54"/>
      <c r="E35" s="6"/>
      <c r="F35" s="19"/>
      <c r="G35" s="24"/>
      <c r="H35" s="24"/>
      <c r="I35" s="31"/>
      <c r="J35" s="31"/>
      <c r="K35" s="35"/>
    </row>
    <row r="36" spans="1:11" x14ac:dyDescent="0.3">
      <c r="A36" s="28"/>
      <c r="B36" s="28"/>
      <c r="C36" s="58" t="s">
        <v>13</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A38" s="28"/>
      <c r="B38" s="28"/>
      <c r="C38" s="58" t="s">
        <v>14</v>
      </c>
      <c r="D38" s="54"/>
      <c r="E38" s="6"/>
      <c r="F38" s="19"/>
      <c r="G38" s="24" t="s">
        <v>2</v>
      </c>
      <c r="H38" s="24" t="s">
        <v>2</v>
      </c>
      <c r="I38" s="31"/>
      <c r="J38" s="31"/>
      <c r="K38" s="35"/>
    </row>
    <row r="39" spans="1:11" x14ac:dyDescent="0.3">
      <c r="A39" s="28"/>
      <c r="B39" s="28"/>
      <c r="C39" s="58"/>
      <c r="D39" s="54"/>
      <c r="E39" s="6"/>
      <c r="F39" s="19"/>
      <c r="G39" s="24"/>
      <c r="H39" s="24"/>
      <c r="I39" s="31"/>
      <c r="J39" s="31"/>
      <c r="K39" s="35"/>
    </row>
    <row r="40" spans="1:11" x14ac:dyDescent="0.3">
      <c r="A40" s="28"/>
      <c r="B40" s="28"/>
      <c r="C40" s="58" t="s">
        <v>15</v>
      </c>
      <c r="D40" s="54"/>
      <c r="E40" s="6"/>
      <c r="F40" s="19"/>
      <c r="G40" s="24" t="s">
        <v>2</v>
      </c>
      <c r="H40" s="24" t="s">
        <v>2</v>
      </c>
      <c r="I40" s="31"/>
      <c r="J40" s="31"/>
      <c r="K40" s="35"/>
    </row>
    <row r="41" spans="1:11" x14ac:dyDescent="0.3">
      <c r="A41" s="28"/>
      <c r="B41" s="28"/>
      <c r="C41" s="58"/>
      <c r="D41" s="54"/>
      <c r="E41" s="6"/>
      <c r="F41" s="19"/>
      <c r="G41" s="24"/>
      <c r="H41" s="24"/>
      <c r="I41" s="31"/>
      <c r="J41" s="31"/>
      <c r="K41" s="35"/>
    </row>
    <row r="42" spans="1:11" x14ac:dyDescent="0.3">
      <c r="A42" s="28"/>
      <c r="B42" s="28"/>
      <c r="C42" s="58" t="s">
        <v>16</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C44" s="59" t="s">
        <v>17</v>
      </c>
      <c r="D44" s="54"/>
      <c r="E44" s="6"/>
      <c r="F44" s="19"/>
      <c r="G44" s="24"/>
      <c r="H44" s="24"/>
      <c r="I44" s="31"/>
      <c r="J44" s="31"/>
      <c r="K44" s="35"/>
    </row>
    <row r="45" spans="1:11" x14ac:dyDescent="0.3">
      <c r="B45" s="8" t="s">
        <v>3359</v>
      </c>
      <c r="C45" s="57" t="s">
        <v>3360</v>
      </c>
      <c r="D45" s="54" t="s">
        <v>3361</v>
      </c>
      <c r="E45" s="6" t="s">
        <v>186</v>
      </c>
      <c r="F45" s="19">
        <v>5116000</v>
      </c>
      <c r="G45" s="24">
        <v>5103.99</v>
      </c>
      <c r="H45" s="24">
        <v>12.66</v>
      </c>
      <c r="I45" s="31">
        <v>5.7275999999999998</v>
      </c>
      <c r="J45" s="31"/>
      <c r="K45" s="35"/>
    </row>
    <row r="46" spans="1:11" x14ac:dyDescent="0.3">
      <c r="B46" s="8" t="s">
        <v>3455</v>
      </c>
      <c r="C46" s="57" t="s">
        <v>3456</v>
      </c>
      <c r="D46" s="54" t="s">
        <v>3457</v>
      </c>
      <c r="E46" s="6" t="s">
        <v>186</v>
      </c>
      <c r="F46" s="19">
        <v>2248500</v>
      </c>
      <c r="G46" s="24">
        <v>2243.5700000000002</v>
      </c>
      <c r="H46" s="24">
        <v>5.57</v>
      </c>
      <c r="I46" s="31">
        <v>5.7294999999999998</v>
      </c>
      <c r="J46" s="31"/>
      <c r="K46" s="35"/>
    </row>
    <row r="47" spans="1:11" x14ac:dyDescent="0.3">
      <c r="B47" s="8" t="s">
        <v>3330</v>
      </c>
      <c r="C47" s="57" t="s">
        <v>3331</v>
      </c>
      <c r="D47" s="54" t="s">
        <v>3332</v>
      </c>
      <c r="E47" s="6" t="s">
        <v>186</v>
      </c>
      <c r="F47" s="19">
        <v>1107000</v>
      </c>
      <c r="G47" s="24">
        <v>1088.47</v>
      </c>
      <c r="H47" s="24">
        <v>2.7</v>
      </c>
      <c r="I47" s="31">
        <v>5.6482999999999999</v>
      </c>
      <c r="J47" s="31"/>
      <c r="K47" s="35"/>
    </row>
    <row r="48" spans="1:11" x14ac:dyDescent="0.3">
      <c r="B48" s="8" t="s">
        <v>2638</v>
      </c>
      <c r="C48" s="57" t="s">
        <v>2639</v>
      </c>
      <c r="D48" s="54" t="s">
        <v>2640</v>
      </c>
      <c r="E48" s="6" t="s">
        <v>186</v>
      </c>
      <c r="F48" s="19">
        <v>1063800</v>
      </c>
      <c r="G48" s="24">
        <v>1042.32</v>
      </c>
      <c r="H48" s="24">
        <v>2.59</v>
      </c>
      <c r="I48" s="31">
        <v>5.6555999999999997</v>
      </c>
      <c r="J48" s="31"/>
      <c r="K48" s="35"/>
    </row>
    <row r="49" spans="1:11" x14ac:dyDescent="0.3">
      <c r="B49" s="8" t="s">
        <v>3924</v>
      </c>
      <c r="C49" s="57" t="s">
        <v>3925</v>
      </c>
      <c r="D49" s="54" t="s">
        <v>3926</v>
      </c>
      <c r="E49" s="6" t="s">
        <v>186</v>
      </c>
      <c r="F49" s="19">
        <v>1056900</v>
      </c>
      <c r="G49" s="24">
        <v>1031.6500000000001</v>
      </c>
      <c r="H49" s="24">
        <v>2.56</v>
      </c>
      <c r="I49" s="31">
        <v>5.6539000000000001</v>
      </c>
      <c r="J49" s="31"/>
      <c r="K49" s="35"/>
    </row>
    <row r="50" spans="1:11" x14ac:dyDescent="0.3">
      <c r="B50" s="8" t="s">
        <v>3365</v>
      </c>
      <c r="C50" s="57" t="s">
        <v>3366</v>
      </c>
      <c r="D50" s="54" t="s">
        <v>3367</v>
      </c>
      <c r="E50" s="6" t="s">
        <v>186</v>
      </c>
      <c r="F50" s="19">
        <v>950000</v>
      </c>
      <c r="G50" s="24">
        <v>947.33</v>
      </c>
      <c r="H50" s="24">
        <v>2.35</v>
      </c>
      <c r="I50" s="31">
        <v>5.7218999999999998</v>
      </c>
      <c r="J50" s="31"/>
      <c r="K50" s="35"/>
    </row>
    <row r="51" spans="1:11" x14ac:dyDescent="0.3">
      <c r="B51" s="8" t="s">
        <v>3368</v>
      </c>
      <c r="C51" s="57" t="s">
        <v>3369</v>
      </c>
      <c r="D51" s="54" t="s">
        <v>3370</v>
      </c>
      <c r="E51" s="6" t="s">
        <v>186</v>
      </c>
      <c r="F51" s="19">
        <v>507500</v>
      </c>
      <c r="G51" s="24">
        <v>506.62</v>
      </c>
      <c r="H51" s="24">
        <v>1.26</v>
      </c>
      <c r="I51" s="31">
        <v>5.73515</v>
      </c>
      <c r="J51" s="31"/>
      <c r="K51" s="35"/>
    </row>
    <row r="52" spans="1:11" x14ac:dyDescent="0.3">
      <c r="B52" s="8" t="s">
        <v>3964</v>
      </c>
      <c r="C52" s="57" t="s">
        <v>3965</v>
      </c>
      <c r="D52" s="54" t="s">
        <v>3966</v>
      </c>
      <c r="E52" s="6" t="s">
        <v>186</v>
      </c>
      <c r="F52" s="19">
        <v>290000</v>
      </c>
      <c r="G52" s="24">
        <v>283.70999999999998</v>
      </c>
      <c r="H52" s="24">
        <v>0.7</v>
      </c>
      <c r="I52" s="31">
        <v>5.6547999999999998</v>
      </c>
      <c r="J52" s="31"/>
      <c r="K52" s="35"/>
    </row>
    <row r="53" spans="1:11" x14ac:dyDescent="0.3">
      <c r="B53" s="8" t="s">
        <v>3362</v>
      </c>
      <c r="C53" s="57" t="s">
        <v>3363</v>
      </c>
      <c r="D53" s="54" t="s">
        <v>3364</v>
      </c>
      <c r="E53" s="6" t="s">
        <v>186</v>
      </c>
      <c r="F53" s="19">
        <v>60800</v>
      </c>
      <c r="G53" s="24">
        <v>59.85</v>
      </c>
      <c r="H53" s="24">
        <v>0.15</v>
      </c>
      <c r="I53" s="31">
        <v>5.6462000000000003</v>
      </c>
      <c r="J53" s="31"/>
      <c r="K53" s="35"/>
    </row>
    <row r="54" spans="1:11" x14ac:dyDescent="0.3">
      <c r="C54" s="58" t="s">
        <v>175</v>
      </c>
      <c r="D54" s="54"/>
      <c r="E54" s="6"/>
      <c r="F54" s="19"/>
      <c r="G54" s="25">
        <v>12307.51</v>
      </c>
      <c r="H54" s="25">
        <v>30.54</v>
      </c>
      <c r="I54" s="31"/>
      <c r="J54" s="31"/>
      <c r="K54" s="35"/>
    </row>
    <row r="55" spans="1:11" x14ac:dyDescent="0.3">
      <c r="C55" s="57"/>
      <c r="D55" s="54"/>
      <c r="E55" s="6"/>
      <c r="F55" s="19"/>
      <c r="G55" s="24"/>
      <c r="H55" s="24"/>
      <c r="I55" s="31"/>
      <c r="J55" s="31"/>
      <c r="K55" s="35"/>
    </row>
    <row r="56" spans="1:11" x14ac:dyDescent="0.3">
      <c r="A56" s="10"/>
      <c r="B56" s="28"/>
      <c r="C56" s="58" t="s">
        <v>18</v>
      </c>
      <c r="D56" s="54"/>
      <c r="E56" s="6"/>
      <c r="F56" s="19"/>
      <c r="G56" s="24"/>
      <c r="H56" s="24"/>
      <c r="I56" s="31"/>
      <c r="J56" s="31"/>
      <c r="K56" s="35"/>
    </row>
    <row r="57" spans="1:11" x14ac:dyDescent="0.3">
      <c r="A57" s="28"/>
      <c r="B57" s="28"/>
      <c r="C57" s="58" t="s">
        <v>19</v>
      </c>
      <c r="D57" s="54"/>
      <c r="E57" s="6"/>
      <c r="F57" s="19"/>
      <c r="G57" s="24" t="s">
        <v>2</v>
      </c>
      <c r="H57" s="24" t="s">
        <v>2</v>
      </c>
      <c r="I57" s="31"/>
      <c r="J57" s="31"/>
      <c r="K57" s="35"/>
    </row>
    <row r="58" spans="1:11" x14ac:dyDescent="0.3">
      <c r="A58" s="28"/>
      <c r="B58" s="28"/>
      <c r="C58" s="58"/>
      <c r="D58" s="54"/>
      <c r="E58" s="6"/>
      <c r="F58" s="19"/>
      <c r="G58" s="24"/>
      <c r="H58" s="24"/>
      <c r="I58" s="31"/>
      <c r="J58" s="31"/>
      <c r="K58" s="35"/>
    </row>
    <row r="59" spans="1:11" x14ac:dyDescent="0.3">
      <c r="A59" s="28"/>
      <c r="B59" s="28"/>
      <c r="C59" s="58" t="s">
        <v>20</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21</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22</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23</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C67" s="59" t="s">
        <v>24</v>
      </c>
      <c r="D67" s="54"/>
      <c r="E67" s="6"/>
      <c r="F67" s="19"/>
      <c r="G67" s="24"/>
      <c r="H67" s="24"/>
      <c r="I67" s="31"/>
      <c r="J67" s="31"/>
      <c r="K67" s="35"/>
    </row>
    <row r="68" spans="1:54" x14ac:dyDescent="0.3">
      <c r="B68" s="8" t="s">
        <v>187</v>
      </c>
      <c r="C68" s="57" t="s">
        <v>188</v>
      </c>
      <c r="D68" s="54"/>
      <c r="E68" s="6"/>
      <c r="F68" s="19"/>
      <c r="G68" s="24">
        <v>894.6</v>
      </c>
      <c r="H68" s="24">
        <v>2.2200000000000002</v>
      </c>
      <c r="I68" s="31"/>
      <c r="J68" s="31"/>
      <c r="K68" s="35"/>
    </row>
    <row r="69" spans="1:54" x14ac:dyDescent="0.3">
      <c r="C69" s="58" t="s">
        <v>175</v>
      </c>
      <c r="D69" s="54"/>
      <c r="E69" s="6"/>
      <c r="F69" s="19"/>
      <c r="G69" s="25">
        <v>894.6</v>
      </c>
      <c r="H69" s="25">
        <v>2.2200000000000002</v>
      </c>
      <c r="I69" s="31"/>
      <c r="J69" s="31"/>
      <c r="K69" s="35"/>
    </row>
    <row r="70" spans="1:54" x14ac:dyDescent="0.3">
      <c r="C70" s="57"/>
      <c r="D70" s="54"/>
      <c r="E70" s="6"/>
      <c r="F70" s="19"/>
      <c r="G70" s="24"/>
      <c r="H70" s="24"/>
      <c r="I70" s="31"/>
      <c r="J70" s="31"/>
      <c r="K70" s="35"/>
    </row>
    <row r="71" spans="1:54" x14ac:dyDescent="0.3">
      <c r="A71" s="10"/>
      <c r="B71" s="28"/>
      <c r="C71" s="58" t="s">
        <v>25</v>
      </c>
      <c r="D71" s="54"/>
      <c r="E71" s="6"/>
      <c r="F71" s="19"/>
      <c r="G71" s="24"/>
      <c r="H71" s="24"/>
      <c r="I71" s="31"/>
      <c r="J71" s="31"/>
      <c r="K71" s="35"/>
    </row>
    <row r="72" spans="1:54" s="2" customFormat="1" ht="13.8" x14ac:dyDescent="0.3">
      <c r="A72" s="28"/>
      <c r="B72" s="28"/>
      <c r="C72" s="57" t="s">
        <v>5128</v>
      </c>
      <c r="D72" s="54"/>
      <c r="E72" s="6"/>
      <c r="F72" s="19"/>
      <c r="G72" s="24" t="s">
        <v>2</v>
      </c>
      <c r="H72" s="24" t="s">
        <v>2</v>
      </c>
      <c r="I72" s="31"/>
      <c r="J72" s="31"/>
      <c r="K72" s="35"/>
      <c r="L72" s="3"/>
      <c r="AI72" s="3"/>
      <c r="AV72" s="3"/>
      <c r="AX72" s="3"/>
      <c r="BB72" s="3"/>
    </row>
    <row r="73" spans="1:54" x14ac:dyDescent="0.3">
      <c r="B73" s="8"/>
      <c r="C73" s="57" t="s">
        <v>189</v>
      </c>
      <c r="D73" s="54"/>
      <c r="E73" s="6"/>
      <c r="F73" s="19"/>
      <c r="G73" s="24">
        <v>186.73</v>
      </c>
      <c r="H73" s="24">
        <v>0.45</v>
      </c>
      <c r="I73" s="31"/>
      <c r="J73" s="31"/>
      <c r="K73" s="35"/>
    </row>
    <row r="74" spans="1:54" x14ac:dyDescent="0.3">
      <c r="C74" s="58" t="s">
        <v>175</v>
      </c>
      <c r="D74" s="54"/>
      <c r="E74" s="6"/>
      <c r="F74" s="19"/>
      <c r="G74" s="25">
        <v>186.73</v>
      </c>
      <c r="H74" s="25">
        <v>0.45</v>
      </c>
      <c r="I74" s="31"/>
      <c r="J74" s="31"/>
      <c r="K74" s="35"/>
    </row>
    <row r="75" spans="1:54" x14ac:dyDescent="0.3">
      <c r="C75" s="57"/>
      <c r="D75" s="54"/>
      <c r="E75" s="6"/>
      <c r="F75" s="19"/>
      <c r="G75" s="24"/>
      <c r="H75" s="24"/>
      <c r="I75" s="31"/>
      <c r="J75" s="31"/>
      <c r="K75" s="35"/>
    </row>
    <row r="76" spans="1:54" x14ac:dyDescent="0.3">
      <c r="C76" s="60" t="s">
        <v>190</v>
      </c>
      <c r="D76" s="55"/>
      <c r="E76" s="5"/>
      <c r="F76" s="20"/>
      <c r="G76" s="26">
        <v>40307.040000000001</v>
      </c>
      <c r="H76" s="26">
        <v>99.999999999999986</v>
      </c>
      <c r="I76" s="32"/>
      <c r="J76" s="32"/>
      <c r="K76" s="36"/>
    </row>
    <row r="79" spans="1:54" x14ac:dyDescent="0.3">
      <c r="C79" s="1" t="s">
        <v>191</v>
      </c>
    </row>
    <row r="80" spans="1:54" x14ac:dyDescent="0.3">
      <c r="C80" s="37" t="s">
        <v>192</v>
      </c>
      <c r="D80" s="37"/>
      <c r="E80" s="37"/>
      <c r="F80" s="37"/>
      <c r="G80" s="37"/>
      <c r="H80" s="37"/>
      <c r="I80" s="37"/>
      <c r="J80" s="37"/>
      <c r="K80" s="37"/>
    </row>
    <row r="81" spans="3:11" x14ac:dyDescent="0.3">
      <c r="C81" s="2" t="s">
        <v>193</v>
      </c>
    </row>
    <row r="82" spans="3:11" x14ac:dyDescent="0.3">
      <c r="C82" s="2" t="s">
        <v>194</v>
      </c>
    </row>
    <row r="83" spans="3:11" ht="30" customHeight="1" x14ac:dyDescent="0.3">
      <c r="C83" s="82" t="s">
        <v>195</v>
      </c>
      <c r="D83" s="83"/>
      <c r="E83" s="83"/>
      <c r="F83" s="83"/>
      <c r="G83" s="83"/>
      <c r="H83" s="83"/>
      <c r="I83" s="83"/>
      <c r="J83" s="83"/>
      <c r="K83" s="83"/>
    </row>
    <row r="84" spans="3:11" x14ac:dyDescent="0.3">
      <c r="C84" s="2" t="s">
        <v>196</v>
      </c>
    </row>
    <row r="86" spans="3:11" x14ac:dyDescent="0.3">
      <c r="C86" s="1" t="s">
        <v>5237</v>
      </c>
      <c r="E86" s="80" t="s">
        <v>5238</v>
      </c>
    </row>
    <row r="87" spans="3:11" x14ac:dyDescent="0.3">
      <c r="E87" s="2" t="s">
        <v>5286</v>
      </c>
    </row>
  </sheetData>
  <mergeCells count="1">
    <mergeCell ref="C83:K83"/>
  </mergeCells>
  <hyperlinks>
    <hyperlink ref="J2" location="'Index'!A1" display="'Index'!A1" xr:uid="{59232D9A-17B8-4491-A5A4-7C4FCB6D27C7}"/>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40278-AD9E-4116-9E92-9793B5A5E378}">
  <sheetPr codeName="Sheet1"/>
  <dimension ref="A1:IV75"/>
  <sheetViews>
    <sheetView showGridLines="0" zoomScale="90" zoomScaleNormal="90" workbookViewId="0">
      <pane ySplit="6" topLeftCell="A6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3967</v>
      </c>
      <c r="J2" s="38" t="s">
        <v>4884</v>
      </c>
    </row>
    <row r="3" spans="1:54" ht="16.2" x14ac:dyDescent="0.35">
      <c r="C3" s="1" t="s">
        <v>28</v>
      </c>
      <c r="D3" s="21" t="s">
        <v>3968</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1503</v>
      </c>
      <c r="C24" s="57" t="s">
        <v>1504</v>
      </c>
      <c r="D24" s="54" t="s">
        <v>1505</v>
      </c>
      <c r="E24" s="6" t="s">
        <v>186</v>
      </c>
      <c r="F24" s="19">
        <v>1500000</v>
      </c>
      <c r="G24" s="24">
        <v>1499.54</v>
      </c>
      <c r="H24" s="24">
        <v>7.68</v>
      </c>
      <c r="I24" s="31">
        <v>5.7372049000000001</v>
      </c>
      <c r="J24" s="31"/>
      <c r="K24" s="35"/>
    </row>
    <row r="25" spans="1:11" x14ac:dyDescent="0.3">
      <c r="C25" s="58" t="s">
        <v>175</v>
      </c>
      <c r="D25" s="54"/>
      <c r="E25" s="6"/>
      <c r="F25" s="19"/>
      <c r="G25" s="25">
        <v>1499.54</v>
      </c>
      <c r="H25" s="25">
        <v>7.68</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A29" s="10"/>
      <c r="B29" s="28"/>
      <c r="C29" s="58" t="s">
        <v>11</v>
      </c>
      <c r="D29" s="54"/>
      <c r="E29" s="6"/>
      <c r="F29" s="19"/>
      <c r="G29" s="24"/>
      <c r="H29" s="24"/>
      <c r="I29" s="31"/>
      <c r="J29" s="31"/>
      <c r="K29" s="35"/>
    </row>
    <row r="30" spans="1:11" x14ac:dyDescent="0.3">
      <c r="A30" s="28"/>
      <c r="B30" s="28"/>
      <c r="C30" s="58" t="s">
        <v>13</v>
      </c>
      <c r="D30" s="54"/>
      <c r="E30" s="6"/>
      <c r="F30" s="19"/>
      <c r="G30" s="24" t="s">
        <v>2</v>
      </c>
      <c r="H30" s="24" t="s">
        <v>2</v>
      </c>
      <c r="I30" s="31"/>
      <c r="J30" s="31"/>
      <c r="K30" s="35"/>
    </row>
    <row r="31" spans="1:11" x14ac:dyDescent="0.3">
      <c r="A31" s="28"/>
      <c r="B31" s="28"/>
      <c r="C31" s="58"/>
      <c r="D31" s="54"/>
      <c r="E31" s="6"/>
      <c r="F31" s="19"/>
      <c r="G31" s="24"/>
      <c r="H31" s="24"/>
      <c r="I31" s="31"/>
      <c r="J31" s="31"/>
      <c r="K31" s="35"/>
    </row>
    <row r="32" spans="1:11" x14ac:dyDescent="0.3">
      <c r="A32" s="28"/>
      <c r="B32" s="28"/>
      <c r="C32" s="58" t="s">
        <v>14</v>
      </c>
      <c r="D32" s="54"/>
      <c r="E32" s="6"/>
      <c r="F32" s="19"/>
      <c r="G32" s="24" t="s">
        <v>2</v>
      </c>
      <c r="H32" s="24" t="s">
        <v>2</v>
      </c>
      <c r="I32" s="31"/>
      <c r="J32" s="31"/>
      <c r="K32" s="35"/>
    </row>
    <row r="33" spans="1:11" x14ac:dyDescent="0.3">
      <c r="A33" s="28"/>
      <c r="B33" s="28"/>
      <c r="C33" s="58"/>
      <c r="D33" s="54"/>
      <c r="E33" s="6"/>
      <c r="F33" s="19"/>
      <c r="G33" s="24"/>
      <c r="H33" s="24"/>
      <c r="I33" s="31"/>
      <c r="J33" s="31"/>
      <c r="K33" s="35"/>
    </row>
    <row r="34" spans="1:11" x14ac:dyDescent="0.3">
      <c r="A34" s="28"/>
      <c r="B34" s="28"/>
      <c r="C34" s="58" t="s">
        <v>15</v>
      </c>
      <c r="D34" s="54"/>
      <c r="E34" s="6"/>
      <c r="F34" s="19"/>
      <c r="G34" s="24" t="s">
        <v>2</v>
      </c>
      <c r="H34" s="24" t="s">
        <v>2</v>
      </c>
      <c r="I34" s="31"/>
      <c r="J34" s="31"/>
      <c r="K34" s="35"/>
    </row>
    <row r="35" spans="1:11" x14ac:dyDescent="0.3">
      <c r="A35" s="28"/>
      <c r="B35" s="28"/>
      <c r="C35" s="58"/>
      <c r="D35" s="54"/>
      <c r="E35" s="6"/>
      <c r="F35" s="19"/>
      <c r="G35" s="24"/>
      <c r="H35" s="24"/>
      <c r="I35" s="31"/>
      <c r="J35" s="31"/>
      <c r="K35" s="35"/>
    </row>
    <row r="36" spans="1:11" x14ac:dyDescent="0.3">
      <c r="A36" s="28"/>
      <c r="B36" s="28"/>
      <c r="C36" s="58" t="s">
        <v>16</v>
      </c>
      <c r="D36" s="54"/>
      <c r="E36" s="6"/>
      <c r="F36" s="19"/>
      <c r="G36" s="24" t="s">
        <v>2</v>
      </c>
      <c r="H36" s="24" t="s">
        <v>2</v>
      </c>
      <c r="I36" s="31"/>
      <c r="J36" s="31"/>
      <c r="K36" s="35"/>
    </row>
    <row r="37" spans="1:11" x14ac:dyDescent="0.3">
      <c r="A37" s="28"/>
      <c r="B37" s="28"/>
      <c r="C37" s="58"/>
      <c r="D37" s="54"/>
      <c r="E37" s="6"/>
      <c r="F37" s="19"/>
      <c r="G37" s="24"/>
      <c r="H37" s="24"/>
      <c r="I37" s="31"/>
      <c r="J37" s="31"/>
      <c r="K37" s="35"/>
    </row>
    <row r="38" spans="1:11" x14ac:dyDescent="0.3">
      <c r="C38" s="59" t="s">
        <v>17</v>
      </c>
      <c r="D38" s="54"/>
      <c r="E38" s="6"/>
      <c r="F38" s="19"/>
      <c r="G38" s="24"/>
      <c r="H38" s="24"/>
      <c r="I38" s="31"/>
      <c r="J38" s="31"/>
      <c r="K38" s="35"/>
    </row>
    <row r="39" spans="1:11" x14ac:dyDescent="0.3">
      <c r="B39" s="8" t="s">
        <v>3969</v>
      </c>
      <c r="C39" s="57" t="s">
        <v>3970</v>
      </c>
      <c r="D39" s="54" t="s">
        <v>3971</v>
      </c>
      <c r="E39" s="6" t="s">
        <v>186</v>
      </c>
      <c r="F39" s="19">
        <v>18000000</v>
      </c>
      <c r="G39" s="24">
        <v>17146.46</v>
      </c>
      <c r="H39" s="24">
        <v>87.85</v>
      </c>
      <c r="I39" s="31">
        <v>5.7846938999999997</v>
      </c>
      <c r="J39" s="31"/>
      <c r="K39" s="35"/>
    </row>
    <row r="40" spans="1:11" x14ac:dyDescent="0.3">
      <c r="B40" s="8" t="s">
        <v>3972</v>
      </c>
      <c r="C40" s="57" t="s">
        <v>3970</v>
      </c>
      <c r="D40" s="54" t="s">
        <v>3973</v>
      </c>
      <c r="E40" s="6" t="s">
        <v>186</v>
      </c>
      <c r="F40" s="19">
        <v>506700</v>
      </c>
      <c r="G40" s="24">
        <v>482.67</v>
      </c>
      <c r="H40" s="24">
        <v>2.4700000000000002</v>
      </c>
      <c r="I40" s="31">
        <v>5.7846938999999997</v>
      </c>
      <c r="J40" s="31"/>
      <c r="K40" s="35"/>
    </row>
    <row r="41" spans="1:11" x14ac:dyDescent="0.3">
      <c r="B41" s="8" t="s">
        <v>3315</v>
      </c>
      <c r="C41" s="57" t="s">
        <v>3316</v>
      </c>
      <c r="D41" s="54" t="s">
        <v>3317</v>
      </c>
      <c r="E41" s="6" t="s">
        <v>186</v>
      </c>
      <c r="F41" s="19">
        <v>250000</v>
      </c>
      <c r="G41" s="24">
        <v>239.33</v>
      </c>
      <c r="H41" s="24">
        <v>1.23</v>
      </c>
      <c r="I41" s="31">
        <v>5.7494237999999998</v>
      </c>
      <c r="J41" s="31"/>
      <c r="K41" s="35"/>
    </row>
    <row r="42" spans="1:11" x14ac:dyDescent="0.3">
      <c r="C42" s="58" t="s">
        <v>175</v>
      </c>
      <c r="D42" s="54"/>
      <c r="E42" s="6"/>
      <c r="F42" s="19"/>
      <c r="G42" s="25">
        <v>17868.46</v>
      </c>
      <c r="H42" s="25">
        <v>91.55</v>
      </c>
      <c r="I42" s="31"/>
      <c r="J42" s="31"/>
      <c r="K42" s="35"/>
    </row>
    <row r="43" spans="1:11" x14ac:dyDescent="0.3">
      <c r="C43" s="57"/>
      <c r="D43" s="54"/>
      <c r="E43" s="6"/>
      <c r="F43" s="19"/>
      <c r="G43" s="24"/>
      <c r="H43" s="24"/>
      <c r="I43" s="31"/>
      <c r="J43" s="31"/>
      <c r="K43" s="35"/>
    </row>
    <row r="44" spans="1:11" x14ac:dyDescent="0.3">
      <c r="A44" s="10"/>
      <c r="B44" s="28"/>
      <c r="C44" s="58" t="s">
        <v>18</v>
      </c>
      <c r="D44" s="54"/>
      <c r="E44" s="6"/>
      <c r="F44" s="19"/>
      <c r="G44" s="24"/>
      <c r="H44" s="24"/>
      <c r="I44" s="31"/>
      <c r="J44" s="31"/>
      <c r="K44" s="35"/>
    </row>
    <row r="45" spans="1:11" x14ac:dyDescent="0.3">
      <c r="A45" s="28"/>
      <c r="B45" s="28"/>
      <c r="C45" s="58" t="s">
        <v>19</v>
      </c>
      <c r="D45" s="54"/>
      <c r="E45" s="6"/>
      <c r="F45" s="19"/>
      <c r="G45" s="24" t="s">
        <v>2</v>
      </c>
      <c r="H45" s="24" t="s">
        <v>2</v>
      </c>
      <c r="I45" s="31"/>
      <c r="J45" s="31"/>
      <c r="K45" s="35"/>
    </row>
    <row r="46" spans="1:11" x14ac:dyDescent="0.3">
      <c r="A46" s="28"/>
      <c r="B46" s="28"/>
      <c r="C46" s="58"/>
      <c r="D46" s="54"/>
      <c r="E46" s="6"/>
      <c r="F46" s="19"/>
      <c r="G46" s="24"/>
      <c r="H46" s="24"/>
      <c r="I46" s="31"/>
      <c r="J46" s="31"/>
      <c r="K46" s="35"/>
    </row>
    <row r="47" spans="1:11" x14ac:dyDescent="0.3">
      <c r="A47" s="28"/>
      <c r="B47" s="28"/>
      <c r="C47" s="58" t="s">
        <v>20</v>
      </c>
      <c r="D47" s="54"/>
      <c r="E47" s="6"/>
      <c r="F47" s="19"/>
      <c r="G47" s="24" t="s">
        <v>2</v>
      </c>
      <c r="H47" s="24" t="s">
        <v>2</v>
      </c>
      <c r="I47" s="31"/>
      <c r="J47" s="31"/>
      <c r="K47" s="35"/>
    </row>
    <row r="48" spans="1:11" x14ac:dyDescent="0.3">
      <c r="A48" s="28"/>
      <c r="B48" s="28"/>
      <c r="C48" s="58"/>
      <c r="D48" s="54"/>
      <c r="E48" s="6"/>
      <c r="F48" s="19"/>
      <c r="G48" s="24"/>
      <c r="H48" s="24"/>
      <c r="I48" s="31"/>
      <c r="J48" s="31"/>
      <c r="K48" s="35"/>
    </row>
    <row r="49" spans="1:54" x14ac:dyDescent="0.3">
      <c r="A49" s="28"/>
      <c r="B49" s="28"/>
      <c r="C49" s="58" t="s">
        <v>21</v>
      </c>
      <c r="D49" s="54"/>
      <c r="E49" s="6"/>
      <c r="F49" s="19"/>
      <c r="G49" s="24" t="s">
        <v>2</v>
      </c>
      <c r="H49" s="24" t="s">
        <v>2</v>
      </c>
      <c r="I49" s="31"/>
      <c r="J49" s="31"/>
      <c r="K49" s="35"/>
    </row>
    <row r="50" spans="1:54" x14ac:dyDescent="0.3">
      <c r="A50" s="28"/>
      <c r="B50" s="28"/>
      <c r="C50" s="58"/>
      <c r="D50" s="54"/>
      <c r="E50" s="6"/>
      <c r="F50" s="19"/>
      <c r="G50" s="24"/>
      <c r="H50" s="24"/>
      <c r="I50" s="31"/>
      <c r="J50" s="31"/>
      <c r="K50" s="35"/>
    </row>
    <row r="51" spans="1:54" x14ac:dyDescent="0.3">
      <c r="A51" s="28"/>
      <c r="B51" s="28"/>
      <c r="C51" s="58" t="s">
        <v>22</v>
      </c>
      <c r="D51" s="54"/>
      <c r="E51" s="6"/>
      <c r="F51" s="19"/>
      <c r="G51" s="24" t="s">
        <v>2</v>
      </c>
      <c r="H51" s="24" t="s">
        <v>2</v>
      </c>
      <c r="I51" s="31"/>
      <c r="J51" s="31"/>
      <c r="K51" s="35"/>
    </row>
    <row r="52" spans="1:54" x14ac:dyDescent="0.3">
      <c r="A52" s="28"/>
      <c r="B52" s="28"/>
      <c r="C52" s="58"/>
      <c r="D52" s="54"/>
      <c r="E52" s="6"/>
      <c r="F52" s="19"/>
      <c r="G52" s="24"/>
      <c r="H52" s="24"/>
      <c r="I52" s="31"/>
      <c r="J52" s="31"/>
      <c r="K52" s="35"/>
    </row>
    <row r="53" spans="1:54" x14ac:dyDescent="0.3">
      <c r="A53" s="28"/>
      <c r="B53" s="28"/>
      <c r="C53" s="58" t="s">
        <v>23</v>
      </c>
      <c r="D53" s="54"/>
      <c r="E53" s="6"/>
      <c r="F53" s="19"/>
      <c r="G53" s="24" t="s">
        <v>2</v>
      </c>
      <c r="H53" s="24" t="s">
        <v>2</v>
      </c>
      <c r="I53" s="31"/>
      <c r="J53" s="31"/>
      <c r="K53" s="35"/>
    </row>
    <row r="54" spans="1:54" x14ac:dyDescent="0.3">
      <c r="A54" s="28"/>
      <c r="B54" s="28"/>
      <c r="C54" s="58"/>
      <c r="D54" s="54"/>
      <c r="E54" s="6"/>
      <c r="F54" s="19"/>
      <c r="G54" s="24"/>
      <c r="H54" s="24"/>
      <c r="I54" s="31"/>
      <c r="J54" s="31"/>
      <c r="K54" s="35"/>
    </row>
    <row r="55" spans="1:54" x14ac:dyDescent="0.3">
      <c r="C55" s="59" t="s">
        <v>24</v>
      </c>
      <c r="D55" s="54"/>
      <c r="E55" s="6"/>
      <c r="F55" s="19"/>
      <c r="G55" s="24"/>
      <c r="H55" s="24"/>
      <c r="I55" s="31"/>
      <c r="J55" s="31"/>
      <c r="K55" s="35"/>
    </row>
    <row r="56" spans="1:54" x14ac:dyDescent="0.3">
      <c r="B56" s="8" t="s">
        <v>187</v>
      </c>
      <c r="C56" s="57" t="s">
        <v>188</v>
      </c>
      <c r="D56" s="54"/>
      <c r="E56" s="6"/>
      <c r="F56" s="19"/>
      <c r="G56" s="24">
        <v>131.38</v>
      </c>
      <c r="H56" s="24">
        <v>0.67</v>
      </c>
      <c r="I56" s="31"/>
      <c r="J56" s="31"/>
      <c r="K56" s="35"/>
    </row>
    <row r="57" spans="1:54" x14ac:dyDescent="0.3">
      <c r="C57" s="58" t="s">
        <v>175</v>
      </c>
      <c r="D57" s="54"/>
      <c r="E57" s="6"/>
      <c r="F57" s="19"/>
      <c r="G57" s="25">
        <v>131.38</v>
      </c>
      <c r="H57" s="25">
        <v>0.67</v>
      </c>
      <c r="I57" s="31"/>
      <c r="J57" s="31"/>
      <c r="K57" s="35"/>
    </row>
    <row r="58" spans="1:54" x14ac:dyDescent="0.3">
      <c r="C58" s="57"/>
      <c r="D58" s="54"/>
      <c r="E58" s="6"/>
      <c r="F58" s="19"/>
      <c r="G58" s="24"/>
      <c r="H58" s="24"/>
      <c r="I58" s="31"/>
      <c r="J58" s="31"/>
      <c r="K58" s="35"/>
    </row>
    <row r="59" spans="1:54" x14ac:dyDescent="0.3">
      <c r="A59" s="10"/>
      <c r="B59" s="28"/>
      <c r="C59" s="58" t="s">
        <v>25</v>
      </c>
      <c r="D59" s="54"/>
      <c r="E59" s="6"/>
      <c r="F59" s="19"/>
      <c r="G59" s="24"/>
      <c r="H59" s="24"/>
      <c r="I59" s="31"/>
      <c r="J59" s="31"/>
      <c r="K59" s="35"/>
    </row>
    <row r="60" spans="1:54" s="2" customFormat="1" ht="13.8" x14ac:dyDescent="0.3">
      <c r="A60" s="28"/>
      <c r="B60" s="28"/>
      <c r="C60" s="57" t="s">
        <v>5128</v>
      </c>
      <c r="D60" s="54"/>
      <c r="E60" s="6"/>
      <c r="F60" s="19"/>
      <c r="G60" s="24" t="s">
        <v>2</v>
      </c>
      <c r="H60" s="24" t="s">
        <v>2</v>
      </c>
      <c r="I60" s="31"/>
      <c r="J60" s="31"/>
      <c r="K60" s="35"/>
      <c r="L60" s="3"/>
      <c r="AI60" s="3"/>
      <c r="AV60" s="3"/>
      <c r="AX60" s="3"/>
      <c r="BB60" s="3"/>
    </row>
    <row r="61" spans="1:54" x14ac:dyDescent="0.3">
      <c r="B61" s="8"/>
      <c r="C61" s="57" t="s">
        <v>189</v>
      </c>
      <c r="D61" s="54"/>
      <c r="E61" s="6"/>
      <c r="F61" s="19"/>
      <c r="G61" s="24">
        <v>19.260000000000002</v>
      </c>
      <c r="H61" s="24">
        <v>0.1</v>
      </c>
      <c r="I61" s="31"/>
      <c r="J61" s="31"/>
      <c r="K61" s="35"/>
    </row>
    <row r="62" spans="1:54" x14ac:dyDescent="0.3">
      <c r="C62" s="58" t="s">
        <v>175</v>
      </c>
      <c r="D62" s="54"/>
      <c r="E62" s="6"/>
      <c r="F62" s="19"/>
      <c r="G62" s="25">
        <v>19.260000000000002</v>
      </c>
      <c r="H62" s="25">
        <v>0.1</v>
      </c>
      <c r="I62" s="31"/>
      <c r="J62" s="31"/>
      <c r="K62" s="35"/>
    </row>
    <row r="63" spans="1:54" x14ac:dyDescent="0.3">
      <c r="C63" s="57"/>
      <c r="D63" s="54"/>
      <c r="E63" s="6"/>
      <c r="F63" s="19"/>
      <c r="G63" s="24"/>
      <c r="H63" s="24"/>
      <c r="I63" s="31"/>
      <c r="J63" s="31"/>
      <c r="K63" s="35"/>
    </row>
    <row r="64" spans="1:54" x14ac:dyDescent="0.3">
      <c r="C64" s="60" t="s">
        <v>190</v>
      </c>
      <c r="D64" s="55"/>
      <c r="E64" s="5"/>
      <c r="F64" s="20"/>
      <c r="G64" s="26">
        <v>19518.64</v>
      </c>
      <c r="H64" s="26">
        <v>99.999999999999986</v>
      </c>
      <c r="I64" s="32"/>
      <c r="J64" s="32"/>
      <c r="K64" s="36"/>
    </row>
    <row r="67" spans="3:11" x14ac:dyDescent="0.3">
      <c r="C67" s="1" t="s">
        <v>191</v>
      </c>
    </row>
    <row r="68" spans="3:11" x14ac:dyDescent="0.3">
      <c r="C68" s="37" t="s">
        <v>192</v>
      </c>
      <c r="D68" s="37"/>
      <c r="E68" s="37"/>
      <c r="F68" s="37"/>
      <c r="G68" s="37"/>
      <c r="H68" s="37"/>
      <c r="I68" s="37"/>
      <c r="J68" s="37"/>
      <c r="K68" s="37"/>
    </row>
    <row r="69" spans="3:11" x14ac:dyDescent="0.3">
      <c r="C69" s="2" t="s">
        <v>193</v>
      </c>
    </row>
    <row r="70" spans="3:11" x14ac:dyDescent="0.3">
      <c r="C70" s="2" t="s">
        <v>194</v>
      </c>
    </row>
    <row r="71" spans="3:11" ht="30" customHeight="1" x14ac:dyDescent="0.3">
      <c r="C71" s="82" t="s">
        <v>195</v>
      </c>
      <c r="D71" s="83"/>
      <c r="E71" s="83"/>
      <c r="F71" s="83"/>
      <c r="G71" s="83"/>
      <c r="H71" s="83"/>
      <c r="I71" s="83"/>
      <c r="J71" s="83"/>
      <c r="K71" s="83"/>
    </row>
    <row r="72" spans="3:11" x14ac:dyDescent="0.3">
      <c r="C72" s="2" t="s">
        <v>196</v>
      </c>
    </row>
    <row r="74" spans="3:11" x14ac:dyDescent="0.3">
      <c r="C74" s="1" t="s">
        <v>5237</v>
      </c>
      <c r="E74" s="80" t="s">
        <v>5238</v>
      </c>
    </row>
    <row r="75" spans="3:11" x14ac:dyDescent="0.3">
      <c r="E75" s="2" t="s">
        <v>5286</v>
      </c>
    </row>
  </sheetData>
  <mergeCells count="1">
    <mergeCell ref="C71:K71"/>
  </mergeCells>
  <hyperlinks>
    <hyperlink ref="J2" location="'Index'!A1" display="'Index'!A1" xr:uid="{BE71E2A3-C9B5-4FF0-B18B-DD26DEFC1836}"/>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C437-04AE-4851-88C6-1C20591EC332}">
  <sheetPr codeName="Sheet1"/>
  <dimension ref="A1:IV223"/>
  <sheetViews>
    <sheetView showGridLines="0" zoomScale="90" zoomScaleNormal="90" workbookViewId="0">
      <pane ySplit="6" topLeftCell="A21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3974</v>
      </c>
      <c r="J2" s="38" t="s">
        <v>4884</v>
      </c>
    </row>
    <row r="3" spans="1:54" ht="16.2" x14ac:dyDescent="0.35">
      <c r="C3" s="1" t="s">
        <v>28</v>
      </c>
      <c r="D3" s="21" t="s">
        <v>3975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2320</v>
      </c>
      <c r="C10" s="57" t="s">
        <v>2321</v>
      </c>
      <c r="D10" s="54" t="s">
        <v>2322</v>
      </c>
      <c r="E10" s="6" t="s">
        <v>206</v>
      </c>
      <c r="F10" s="19">
        <v>98891</v>
      </c>
      <c r="G10" s="24">
        <v>2644.35</v>
      </c>
      <c r="H10" s="24">
        <v>3.12</v>
      </c>
      <c r="I10" s="31"/>
      <c r="J10" s="31"/>
      <c r="K10" s="35"/>
    </row>
    <row r="11" spans="1:54" x14ac:dyDescent="0.3">
      <c r="B11" s="8" t="s">
        <v>2946</v>
      </c>
      <c r="C11" s="57" t="s">
        <v>2947</v>
      </c>
      <c r="D11" s="54" t="s">
        <v>2948</v>
      </c>
      <c r="E11" s="6" t="s">
        <v>127</v>
      </c>
      <c r="F11" s="19">
        <v>2882623</v>
      </c>
      <c r="G11" s="24">
        <v>2060.5</v>
      </c>
      <c r="H11" s="24">
        <v>2.4300000000000002</v>
      </c>
      <c r="I11" s="31"/>
      <c r="J11" s="31"/>
      <c r="K11" s="35"/>
    </row>
    <row r="12" spans="1:54" x14ac:dyDescent="0.3">
      <c r="B12" s="8" t="s">
        <v>548</v>
      </c>
      <c r="C12" s="57" t="s">
        <v>549</v>
      </c>
      <c r="D12" s="54" t="s">
        <v>550</v>
      </c>
      <c r="E12" s="6" t="s">
        <v>155</v>
      </c>
      <c r="F12" s="19">
        <v>180506</v>
      </c>
      <c r="G12" s="24">
        <v>2031.05</v>
      </c>
      <c r="H12" s="24">
        <v>2.4</v>
      </c>
      <c r="I12" s="31"/>
      <c r="J12" s="31"/>
      <c r="K12" s="35"/>
    </row>
    <row r="13" spans="1:54" x14ac:dyDescent="0.3">
      <c r="B13" s="8" t="s">
        <v>851</v>
      </c>
      <c r="C13" s="57" t="s">
        <v>852</v>
      </c>
      <c r="D13" s="54" t="s">
        <v>853</v>
      </c>
      <c r="E13" s="6" t="s">
        <v>50</v>
      </c>
      <c r="F13" s="19">
        <v>25858</v>
      </c>
      <c r="G13" s="24">
        <v>1457.87</v>
      </c>
      <c r="H13" s="24">
        <v>1.72</v>
      </c>
      <c r="I13" s="31"/>
      <c r="J13" s="31"/>
      <c r="K13" s="35"/>
    </row>
    <row r="14" spans="1:54" x14ac:dyDescent="0.3">
      <c r="B14" s="8" t="s">
        <v>857</v>
      </c>
      <c r="C14" s="57" t="s">
        <v>858</v>
      </c>
      <c r="D14" s="54" t="s">
        <v>859</v>
      </c>
      <c r="E14" s="6" t="s">
        <v>860</v>
      </c>
      <c r="F14" s="19">
        <v>80359</v>
      </c>
      <c r="G14" s="24">
        <v>1415.6</v>
      </c>
      <c r="H14" s="24">
        <v>1.67</v>
      </c>
      <c r="I14" s="31"/>
      <c r="J14" s="31"/>
      <c r="K14" s="35"/>
    </row>
    <row r="15" spans="1:54" x14ac:dyDescent="0.3">
      <c r="B15" s="8" t="s">
        <v>241</v>
      </c>
      <c r="C15" s="57" t="s">
        <v>242</v>
      </c>
      <c r="D15" s="54" t="s">
        <v>243</v>
      </c>
      <c r="E15" s="6" t="s">
        <v>50</v>
      </c>
      <c r="F15" s="19">
        <v>16176</v>
      </c>
      <c r="G15" s="24">
        <v>1383.13</v>
      </c>
      <c r="H15" s="24">
        <v>1.63</v>
      </c>
      <c r="I15" s="31"/>
      <c r="J15" s="31"/>
      <c r="K15" s="35"/>
    </row>
    <row r="16" spans="1:54" x14ac:dyDescent="0.3">
      <c r="B16" s="8" t="s">
        <v>2409</v>
      </c>
      <c r="C16" s="57" t="s">
        <v>2410</v>
      </c>
      <c r="D16" s="54" t="s">
        <v>2411</v>
      </c>
      <c r="E16" s="6" t="s">
        <v>151</v>
      </c>
      <c r="F16" s="19">
        <v>9365</v>
      </c>
      <c r="G16" s="24">
        <v>1375.91</v>
      </c>
      <c r="H16" s="24">
        <v>1.62</v>
      </c>
      <c r="I16" s="31"/>
      <c r="J16" s="31"/>
      <c r="K16" s="35"/>
    </row>
    <row r="17" spans="2:11" x14ac:dyDescent="0.3">
      <c r="B17" s="8" t="s">
        <v>237</v>
      </c>
      <c r="C17" s="57" t="s">
        <v>238</v>
      </c>
      <c r="D17" s="54" t="s">
        <v>239</v>
      </c>
      <c r="E17" s="6" t="s">
        <v>240</v>
      </c>
      <c r="F17" s="19">
        <v>320982</v>
      </c>
      <c r="G17" s="24">
        <v>1233.05</v>
      </c>
      <c r="H17" s="24">
        <v>1.46</v>
      </c>
      <c r="I17" s="31"/>
      <c r="J17" s="31"/>
      <c r="K17" s="35"/>
    </row>
    <row r="18" spans="2:11" x14ac:dyDescent="0.3">
      <c r="B18" s="8" t="s">
        <v>2068</v>
      </c>
      <c r="C18" s="57" t="s">
        <v>2069</v>
      </c>
      <c r="D18" s="54" t="s">
        <v>2070</v>
      </c>
      <c r="E18" s="6" t="s">
        <v>43</v>
      </c>
      <c r="F18" s="19">
        <v>595438</v>
      </c>
      <c r="G18" s="24">
        <v>1203.1400000000001</v>
      </c>
      <c r="H18" s="24">
        <v>1.42</v>
      </c>
      <c r="I18" s="31"/>
      <c r="J18" s="31"/>
      <c r="K18" s="35"/>
    </row>
    <row r="19" spans="2:11" x14ac:dyDescent="0.3">
      <c r="B19" s="8" t="s">
        <v>203</v>
      </c>
      <c r="C19" s="57" t="s">
        <v>204</v>
      </c>
      <c r="D19" s="54" t="s">
        <v>205</v>
      </c>
      <c r="E19" s="6" t="s">
        <v>206</v>
      </c>
      <c r="F19" s="19">
        <v>24640</v>
      </c>
      <c r="G19" s="24">
        <v>1178.53</v>
      </c>
      <c r="H19" s="24">
        <v>1.39</v>
      </c>
      <c r="I19" s="31"/>
      <c r="J19" s="31"/>
      <c r="K19" s="35"/>
    </row>
    <row r="20" spans="2:11" x14ac:dyDescent="0.3">
      <c r="B20" s="8" t="s">
        <v>402</v>
      </c>
      <c r="C20" s="57" t="s">
        <v>403</v>
      </c>
      <c r="D20" s="54" t="s">
        <v>404</v>
      </c>
      <c r="E20" s="6" t="s">
        <v>90</v>
      </c>
      <c r="F20" s="19">
        <v>58664</v>
      </c>
      <c r="G20" s="24">
        <v>1148.47</v>
      </c>
      <c r="H20" s="24">
        <v>1.36</v>
      </c>
      <c r="I20" s="31"/>
      <c r="J20" s="31"/>
      <c r="K20" s="35"/>
    </row>
    <row r="21" spans="2:11" x14ac:dyDescent="0.3">
      <c r="B21" s="8" t="s">
        <v>164</v>
      </c>
      <c r="C21" s="57" t="s">
        <v>165</v>
      </c>
      <c r="D21" s="54" t="s">
        <v>166</v>
      </c>
      <c r="E21" s="6" t="s">
        <v>123</v>
      </c>
      <c r="F21" s="19">
        <v>32855</v>
      </c>
      <c r="G21" s="24">
        <v>1073.73</v>
      </c>
      <c r="H21" s="24">
        <v>1.27</v>
      </c>
      <c r="I21" s="31"/>
      <c r="J21" s="31"/>
      <c r="K21" s="35"/>
    </row>
    <row r="22" spans="2:11" x14ac:dyDescent="0.3">
      <c r="B22" s="8" t="s">
        <v>2246</v>
      </c>
      <c r="C22" s="57" t="s">
        <v>2247</v>
      </c>
      <c r="D22" s="54" t="s">
        <v>2248</v>
      </c>
      <c r="E22" s="6" t="s">
        <v>43</v>
      </c>
      <c r="F22" s="19">
        <v>1505664</v>
      </c>
      <c r="G22" s="24">
        <v>1023.4</v>
      </c>
      <c r="H22" s="24">
        <v>1.21</v>
      </c>
      <c r="I22" s="31"/>
      <c r="J22" s="31"/>
      <c r="K22" s="35"/>
    </row>
    <row r="23" spans="2:11" x14ac:dyDescent="0.3">
      <c r="B23" s="8" t="s">
        <v>2307</v>
      </c>
      <c r="C23" s="57" t="s">
        <v>2308</v>
      </c>
      <c r="D23" s="54" t="s">
        <v>2309</v>
      </c>
      <c r="E23" s="6" t="s">
        <v>318</v>
      </c>
      <c r="F23" s="19">
        <v>35242</v>
      </c>
      <c r="G23" s="24">
        <v>1008.27</v>
      </c>
      <c r="H23" s="24">
        <v>1.19</v>
      </c>
      <c r="I23" s="31"/>
      <c r="J23" s="31"/>
      <c r="K23" s="35"/>
    </row>
    <row r="24" spans="2:11" x14ac:dyDescent="0.3">
      <c r="B24" s="8" t="s">
        <v>2949</v>
      </c>
      <c r="C24" s="57" t="s">
        <v>1147</v>
      </c>
      <c r="D24" s="54" t="s">
        <v>2950</v>
      </c>
      <c r="E24" s="6" t="s">
        <v>43</v>
      </c>
      <c r="F24" s="19">
        <v>4578881</v>
      </c>
      <c r="G24" s="24">
        <v>983.54</v>
      </c>
      <c r="H24" s="24">
        <v>1.1599999999999999</v>
      </c>
      <c r="I24" s="31"/>
      <c r="J24" s="31"/>
      <c r="K24" s="35"/>
    </row>
    <row r="25" spans="2:11" x14ac:dyDescent="0.3">
      <c r="B25" s="8" t="s">
        <v>2082</v>
      </c>
      <c r="C25" s="57" t="s">
        <v>1276</v>
      </c>
      <c r="D25" s="54" t="s">
        <v>2083</v>
      </c>
      <c r="E25" s="6" t="s">
        <v>67</v>
      </c>
      <c r="F25" s="19">
        <v>233282</v>
      </c>
      <c r="G25" s="24">
        <v>958.91</v>
      </c>
      <c r="H25" s="24">
        <v>1.1299999999999999</v>
      </c>
      <c r="I25" s="31"/>
      <c r="J25" s="31"/>
      <c r="K25" s="35"/>
    </row>
    <row r="26" spans="2:11" x14ac:dyDescent="0.3">
      <c r="B26" s="8" t="s">
        <v>532</v>
      </c>
      <c r="C26" s="57" t="s">
        <v>533</v>
      </c>
      <c r="D26" s="54" t="s">
        <v>534</v>
      </c>
      <c r="E26" s="6" t="s">
        <v>318</v>
      </c>
      <c r="F26" s="19">
        <v>5917</v>
      </c>
      <c r="G26" s="24">
        <v>952.87</v>
      </c>
      <c r="H26" s="24">
        <v>1.1200000000000001</v>
      </c>
      <c r="I26" s="31"/>
      <c r="J26" s="31"/>
      <c r="K26" s="35"/>
    </row>
    <row r="27" spans="2:11" x14ac:dyDescent="0.3">
      <c r="B27" s="8" t="s">
        <v>557</v>
      </c>
      <c r="C27" s="57" t="s">
        <v>558</v>
      </c>
      <c r="D27" s="54" t="s">
        <v>559</v>
      </c>
      <c r="E27" s="6" t="s">
        <v>43</v>
      </c>
      <c r="F27" s="19">
        <v>136339</v>
      </c>
      <c r="G27" s="24">
        <v>944.9</v>
      </c>
      <c r="H27" s="24">
        <v>1.1200000000000001</v>
      </c>
      <c r="I27" s="31"/>
      <c r="J27" s="31"/>
      <c r="K27" s="35"/>
    </row>
    <row r="28" spans="2:11" x14ac:dyDescent="0.3">
      <c r="B28" s="8" t="s">
        <v>2071</v>
      </c>
      <c r="C28" s="57" t="s">
        <v>2072</v>
      </c>
      <c r="D28" s="54" t="s">
        <v>2073</v>
      </c>
      <c r="E28" s="6" t="s">
        <v>82</v>
      </c>
      <c r="F28" s="19">
        <v>62666</v>
      </c>
      <c r="G28" s="24">
        <v>941.68</v>
      </c>
      <c r="H28" s="24">
        <v>1.1100000000000001</v>
      </c>
      <c r="I28" s="31"/>
      <c r="J28" s="31"/>
      <c r="K28" s="35"/>
    </row>
    <row r="29" spans="2:11" x14ac:dyDescent="0.3">
      <c r="B29" s="8" t="s">
        <v>2349</v>
      </c>
      <c r="C29" s="57" t="s">
        <v>2350</v>
      </c>
      <c r="D29" s="54" t="s">
        <v>2351</v>
      </c>
      <c r="E29" s="6" t="s">
        <v>489</v>
      </c>
      <c r="F29" s="19">
        <v>128182</v>
      </c>
      <c r="G29" s="24">
        <v>918.36</v>
      </c>
      <c r="H29" s="24">
        <v>1.08</v>
      </c>
      <c r="I29" s="31"/>
      <c r="J29" s="31"/>
      <c r="K29" s="35"/>
    </row>
    <row r="30" spans="2:11" x14ac:dyDescent="0.3">
      <c r="B30" s="8" t="s">
        <v>433</v>
      </c>
      <c r="C30" s="57" t="s">
        <v>434</v>
      </c>
      <c r="D30" s="54" t="s">
        <v>435</v>
      </c>
      <c r="E30" s="6" t="s">
        <v>155</v>
      </c>
      <c r="F30" s="19">
        <v>126560</v>
      </c>
      <c r="G30" s="24">
        <v>893.89</v>
      </c>
      <c r="H30" s="24">
        <v>1.06</v>
      </c>
      <c r="I30" s="31"/>
      <c r="J30" s="31"/>
      <c r="K30" s="35"/>
    </row>
    <row r="31" spans="2:11" x14ac:dyDescent="0.3">
      <c r="B31" s="8" t="s">
        <v>2060</v>
      </c>
      <c r="C31" s="57" t="s">
        <v>1098</v>
      </c>
      <c r="D31" s="54" t="s">
        <v>2061</v>
      </c>
      <c r="E31" s="6" t="s">
        <v>86</v>
      </c>
      <c r="F31" s="19">
        <v>16721</v>
      </c>
      <c r="G31" s="24">
        <v>858.87</v>
      </c>
      <c r="H31" s="24">
        <v>1.01</v>
      </c>
      <c r="I31" s="31"/>
      <c r="J31" s="31"/>
      <c r="K31" s="35"/>
    </row>
    <row r="32" spans="2:11" x14ac:dyDescent="0.3">
      <c r="B32" s="8" t="s">
        <v>156</v>
      </c>
      <c r="C32" s="57" t="s">
        <v>157</v>
      </c>
      <c r="D32" s="54" t="s">
        <v>158</v>
      </c>
      <c r="E32" s="6" t="s">
        <v>159</v>
      </c>
      <c r="F32" s="19">
        <v>36632</v>
      </c>
      <c r="G32" s="24">
        <v>821.95</v>
      </c>
      <c r="H32" s="24">
        <v>0.97</v>
      </c>
      <c r="I32" s="31"/>
      <c r="J32" s="31"/>
      <c r="K32" s="35"/>
    </row>
    <row r="33" spans="2:11" x14ac:dyDescent="0.3">
      <c r="B33" s="8" t="s">
        <v>171</v>
      </c>
      <c r="C33" s="57" t="s">
        <v>172</v>
      </c>
      <c r="D33" s="54" t="s">
        <v>173</v>
      </c>
      <c r="E33" s="6" t="s">
        <v>174</v>
      </c>
      <c r="F33" s="19">
        <v>347376</v>
      </c>
      <c r="G33" s="24">
        <v>819.91</v>
      </c>
      <c r="H33" s="24">
        <v>0.97</v>
      </c>
      <c r="I33" s="31"/>
      <c r="J33" s="31"/>
      <c r="K33" s="35"/>
    </row>
    <row r="34" spans="2:11" x14ac:dyDescent="0.3">
      <c r="B34" s="8" t="s">
        <v>2080</v>
      </c>
      <c r="C34" s="57" t="s">
        <v>1347</v>
      </c>
      <c r="D34" s="54" t="s">
        <v>2081</v>
      </c>
      <c r="E34" s="6" t="s">
        <v>127</v>
      </c>
      <c r="F34" s="19">
        <v>312152</v>
      </c>
      <c r="G34" s="24">
        <v>811.06</v>
      </c>
      <c r="H34" s="24">
        <v>0.96</v>
      </c>
      <c r="I34" s="31"/>
      <c r="J34" s="31"/>
      <c r="K34" s="35"/>
    </row>
    <row r="35" spans="2:11" x14ac:dyDescent="0.3">
      <c r="B35" s="8" t="s">
        <v>225</v>
      </c>
      <c r="C35" s="57" t="s">
        <v>226</v>
      </c>
      <c r="D35" s="54" t="s">
        <v>227</v>
      </c>
      <c r="E35" s="6" t="s">
        <v>137</v>
      </c>
      <c r="F35" s="19">
        <v>64759</v>
      </c>
      <c r="G35" s="24">
        <v>803.59</v>
      </c>
      <c r="H35" s="24">
        <v>0.95</v>
      </c>
      <c r="I35" s="31"/>
      <c r="J35" s="31"/>
      <c r="K35" s="35"/>
    </row>
    <row r="36" spans="2:11" x14ac:dyDescent="0.3">
      <c r="B36" s="8" t="s">
        <v>319</v>
      </c>
      <c r="C36" s="57" t="s">
        <v>320</v>
      </c>
      <c r="D36" s="54" t="s">
        <v>321</v>
      </c>
      <c r="E36" s="6" t="s">
        <v>137</v>
      </c>
      <c r="F36" s="19">
        <v>26124</v>
      </c>
      <c r="G36" s="24">
        <v>799.94</v>
      </c>
      <c r="H36" s="24">
        <v>0.94</v>
      </c>
      <c r="I36" s="31"/>
      <c r="J36" s="31"/>
      <c r="K36" s="35"/>
    </row>
    <row r="37" spans="2:11" x14ac:dyDescent="0.3">
      <c r="B37" s="8" t="s">
        <v>2338</v>
      </c>
      <c r="C37" s="57" t="s">
        <v>2339</v>
      </c>
      <c r="D37" s="54" t="s">
        <v>2340</v>
      </c>
      <c r="E37" s="6" t="s">
        <v>123</v>
      </c>
      <c r="F37" s="19">
        <v>44003</v>
      </c>
      <c r="G37" s="24">
        <v>797.2</v>
      </c>
      <c r="H37" s="24">
        <v>0.94</v>
      </c>
      <c r="I37" s="31"/>
      <c r="J37" s="31"/>
      <c r="K37" s="35"/>
    </row>
    <row r="38" spans="2:11" x14ac:dyDescent="0.3">
      <c r="B38" s="8" t="s">
        <v>167</v>
      </c>
      <c r="C38" s="57" t="s">
        <v>168</v>
      </c>
      <c r="D38" s="54" t="s">
        <v>169</v>
      </c>
      <c r="E38" s="6" t="s">
        <v>170</v>
      </c>
      <c r="F38" s="19">
        <v>32000</v>
      </c>
      <c r="G38" s="24">
        <v>785.89</v>
      </c>
      <c r="H38" s="24">
        <v>0.93</v>
      </c>
      <c r="I38" s="31"/>
      <c r="J38" s="31"/>
      <c r="K38" s="35"/>
    </row>
    <row r="39" spans="2:11" x14ac:dyDescent="0.3">
      <c r="B39" s="8" t="s">
        <v>922</v>
      </c>
      <c r="C39" s="57" t="s">
        <v>923</v>
      </c>
      <c r="D39" s="54" t="s">
        <v>924</v>
      </c>
      <c r="E39" s="6" t="s">
        <v>90</v>
      </c>
      <c r="F39" s="19">
        <v>67924</v>
      </c>
      <c r="G39" s="24">
        <v>779.63</v>
      </c>
      <c r="H39" s="24">
        <v>0.92</v>
      </c>
      <c r="I39" s="31"/>
      <c r="J39" s="31"/>
      <c r="K39" s="35"/>
    </row>
    <row r="40" spans="2:11" x14ac:dyDescent="0.3">
      <c r="B40" s="8" t="s">
        <v>2373</v>
      </c>
      <c r="C40" s="57" t="s">
        <v>2374</v>
      </c>
      <c r="D40" s="54" t="s">
        <v>2375</v>
      </c>
      <c r="E40" s="6" t="s">
        <v>439</v>
      </c>
      <c r="F40" s="19">
        <v>122902</v>
      </c>
      <c r="G40" s="24">
        <v>771.7</v>
      </c>
      <c r="H40" s="24">
        <v>0.91</v>
      </c>
      <c r="I40" s="31"/>
      <c r="J40" s="31"/>
      <c r="K40" s="35"/>
    </row>
    <row r="41" spans="2:11" x14ac:dyDescent="0.3">
      <c r="B41" s="8" t="s">
        <v>2090</v>
      </c>
      <c r="C41" s="57" t="s">
        <v>2091</v>
      </c>
      <c r="D41" s="54" t="s">
        <v>2092</v>
      </c>
      <c r="E41" s="6" t="s">
        <v>439</v>
      </c>
      <c r="F41" s="19">
        <v>19674</v>
      </c>
      <c r="G41" s="24">
        <v>752.27</v>
      </c>
      <c r="H41" s="24">
        <v>0.89</v>
      </c>
      <c r="I41" s="31"/>
      <c r="J41" s="31"/>
      <c r="K41" s="35"/>
    </row>
    <row r="42" spans="2:11" x14ac:dyDescent="0.3">
      <c r="B42" s="8" t="s">
        <v>2273</v>
      </c>
      <c r="C42" s="57" t="s">
        <v>2274</v>
      </c>
      <c r="D42" s="54" t="s">
        <v>2275</v>
      </c>
      <c r="E42" s="6" t="s">
        <v>860</v>
      </c>
      <c r="F42" s="19">
        <v>82673</v>
      </c>
      <c r="G42" s="24">
        <v>736.16</v>
      </c>
      <c r="H42" s="24">
        <v>0.87</v>
      </c>
      <c r="I42" s="31"/>
      <c r="J42" s="31"/>
      <c r="K42" s="35"/>
    </row>
    <row r="43" spans="2:11" x14ac:dyDescent="0.3">
      <c r="B43" s="8" t="s">
        <v>2344</v>
      </c>
      <c r="C43" s="57" t="s">
        <v>2345</v>
      </c>
      <c r="D43" s="54" t="s">
        <v>2346</v>
      </c>
      <c r="E43" s="6" t="s">
        <v>123</v>
      </c>
      <c r="F43" s="19">
        <v>12254</v>
      </c>
      <c r="G43" s="24">
        <v>734.14</v>
      </c>
      <c r="H43" s="24">
        <v>0.87</v>
      </c>
      <c r="I43" s="31"/>
      <c r="J43" s="31"/>
      <c r="K43" s="35"/>
    </row>
    <row r="44" spans="2:11" x14ac:dyDescent="0.3">
      <c r="B44" s="8" t="s">
        <v>2270</v>
      </c>
      <c r="C44" s="57" t="s">
        <v>2271</v>
      </c>
      <c r="D44" s="54" t="s">
        <v>2272</v>
      </c>
      <c r="E44" s="6" t="s">
        <v>547</v>
      </c>
      <c r="F44" s="19">
        <v>870968</v>
      </c>
      <c r="G44" s="24">
        <v>732.31</v>
      </c>
      <c r="H44" s="24">
        <v>0.86</v>
      </c>
      <c r="I44" s="31"/>
      <c r="J44" s="31"/>
      <c r="K44" s="35"/>
    </row>
    <row r="45" spans="2:11" x14ac:dyDescent="0.3">
      <c r="B45" s="8" t="s">
        <v>108</v>
      </c>
      <c r="C45" s="57" t="s">
        <v>109</v>
      </c>
      <c r="D45" s="54" t="s">
        <v>110</v>
      </c>
      <c r="E45" s="6" t="s">
        <v>111</v>
      </c>
      <c r="F45" s="19">
        <v>1531</v>
      </c>
      <c r="G45" s="24">
        <v>710.08</v>
      </c>
      <c r="H45" s="24">
        <v>0.84</v>
      </c>
      <c r="I45" s="31"/>
      <c r="J45" s="31"/>
      <c r="K45" s="35"/>
    </row>
    <row r="46" spans="2:11" x14ac:dyDescent="0.3">
      <c r="B46" s="8" t="s">
        <v>2276</v>
      </c>
      <c r="C46" s="57" t="s">
        <v>2277</v>
      </c>
      <c r="D46" s="54" t="s">
        <v>2278</v>
      </c>
      <c r="E46" s="6" t="s">
        <v>50</v>
      </c>
      <c r="F46" s="19">
        <v>27608</v>
      </c>
      <c r="G46" s="24">
        <v>706.43</v>
      </c>
      <c r="H46" s="24">
        <v>0.83</v>
      </c>
      <c r="I46" s="31"/>
      <c r="J46" s="31"/>
      <c r="K46" s="35"/>
    </row>
    <row r="47" spans="2:11" x14ac:dyDescent="0.3">
      <c r="B47" s="8" t="s">
        <v>799</v>
      </c>
      <c r="C47" s="57" t="s">
        <v>800</v>
      </c>
      <c r="D47" s="54" t="s">
        <v>801</v>
      </c>
      <c r="E47" s="6" t="s">
        <v>151</v>
      </c>
      <c r="F47" s="19">
        <v>55296</v>
      </c>
      <c r="G47" s="24">
        <v>698.28</v>
      </c>
      <c r="H47" s="24">
        <v>0.82</v>
      </c>
      <c r="I47" s="31"/>
      <c r="J47" s="31"/>
      <c r="K47" s="35"/>
    </row>
    <row r="48" spans="2:11" x14ac:dyDescent="0.3">
      <c r="B48" s="8" t="s">
        <v>2084</v>
      </c>
      <c r="C48" s="57" t="s">
        <v>2085</v>
      </c>
      <c r="D48" s="54" t="s">
        <v>2086</v>
      </c>
      <c r="E48" s="6" t="s">
        <v>159</v>
      </c>
      <c r="F48" s="19">
        <v>45281</v>
      </c>
      <c r="G48" s="24">
        <v>696.01</v>
      </c>
      <c r="H48" s="24">
        <v>0.82</v>
      </c>
      <c r="I48" s="31"/>
      <c r="J48" s="31"/>
      <c r="K48" s="35"/>
    </row>
    <row r="49" spans="2:11" x14ac:dyDescent="0.3">
      <c r="B49" s="8" t="s">
        <v>2380</v>
      </c>
      <c r="C49" s="57" t="s">
        <v>1687</v>
      </c>
      <c r="D49" s="54" t="s">
        <v>2381</v>
      </c>
      <c r="E49" s="6" t="s">
        <v>43</v>
      </c>
      <c r="F49" s="19">
        <v>469267</v>
      </c>
      <c r="G49" s="24">
        <v>688.84</v>
      </c>
      <c r="H49" s="24">
        <v>0.81</v>
      </c>
      <c r="I49" s="31"/>
      <c r="J49" s="31"/>
      <c r="K49" s="35"/>
    </row>
    <row r="50" spans="2:11" x14ac:dyDescent="0.3">
      <c r="B50" s="8" t="s">
        <v>341</v>
      </c>
      <c r="C50" s="57" t="s">
        <v>342</v>
      </c>
      <c r="D50" s="54" t="s">
        <v>343</v>
      </c>
      <c r="E50" s="6" t="s">
        <v>137</v>
      </c>
      <c r="F50" s="19">
        <v>492</v>
      </c>
      <c r="G50" s="24">
        <v>683.22</v>
      </c>
      <c r="H50" s="24">
        <v>0.81</v>
      </c>
      <c r="I50" s="31"/>
      <c r="J50" s="31"/>
      <c r="K50" s="35"/>
    </row>
    <row r="51" spans="2:11" x14ac:dyDescent="0.3">
      <c r="B51" s="8" t="s">
        <v>903</v>
      </c>
      <c r="C51" s="57" t="s">
        <v>904</v>
      </c>
      <c r="D51" s="54" t="s">
        <v>905</v>
      </c>
      <c r="E51" s="6" t="s">
        <v>90</v>
      </c>
      <c r="F51" s="19">
        <v>27431</v>
      </c>
      <c r="G51" s="24">
        <v>676.91</v>
      </c>
      <c r="H51" s="24">
        <v>0.8</v>
      </c>
      <c r="I51" s="31"/>
      <c r="J51" s="31"/>
      <c r="K51" s="35"/>
    </row>
    <row r="52" spans="2:11" x14ac:dyDescent="0.3">
      <c r="B52" s="8" t="s">
        <v>467</v>
      </c>
      <c r="C52" s="57" t="s">
        <v>468</v>
      </c>
      <c r="D52" s="54" t="s">
        <v>469</v>
      </c>
      <c r="E52" s="6" t="s">
        <v>127</v>
      </c>
      <c r="F52" s="19">
        <v>30105</v>
      </c>
      <c r="G52" s="24">
        <v>674.77</v>
      </c>
      <c r="H52" s="24">
        <v>0.8</v>
      </c>
      <c r="I52" s="31"/>
      <c r="J52" s="31"/>
      <c r="K52" s="35"/>
    </row>
    <row r="53" spans="2:11" x14ac:dyDescent="0.3">
      <c r="B53" s="8" t="s">
        <v>160</v>
      </c>
      <c r="C53" s="57" t="s">
        <v>161</v>
      </c>
      <c r="D53" s="54" t="s">
        <v>162</v>
      </c>
      <c r="E53" s="6" t="s">
        <v>163</v>
      </c>
      <c r="F53" s="19">
        <v>330968</v>
      </c>
      <c r="G53" s="24">
        <v>672.73</v>
      </c>
      <c r="H53" s="24">
        <v>0.79</v>
      </c>
      <c r="I53" s="31"/>
      <c r="J53" s="31"/>
      <c r="K53" s="35"/>
    </row>
    <row r="54" spans="2:11" x14ac:dyDescent="0.3">
      <c r="B54" s="8" t="s">
        <v>2370</v>
      </c>
      <c r="C54" s="57" t="s">
        <v>2371</v>
      </c>
      <c r="D54" s="54" t="s">
        <v>2372</v>
      </c>
      <c r="E54" s="6" t="s">
        <v>119</v>
      </c>
      <c r="F54" s="19">
        <v>768240</v>
      </c>
      <c r="G54" s="24">
        <v>671.52</v>
      </c>
      <c r="H54" s="24">
        <v>0.79</v>
      </c>
      <c r="I54" s="31"/>
      <c r="J54" s="31"/>
      <c r="K54" s="35"/>
    </row>
    <row r="55" spans="2:11" x14ac:dyDescent="0.3">
      <c r="B55" s="8" t="s">
        <v>2406</v>
      </c>
      <c r="C55" s="57" t="s">
        <v>2407</v>
      </c>
      <c r="D55" s="54" t="s">
        <v>2408</v>
      </c>
      <c r="E55" s="6" t="s">
        <v>86</v>
      </c>
      <c r="F55" s="19">
        <v>72747</v>
      </c>
      <c r="G55" s="24">
        <v>670.04</v>
      </c>
      <c r="H55" s="24">
        <v>0.79</v>
      </c>
      <c r="I55" s="31"/>
      <c r="J55" s="31"/>
      <c r="K55" s="35"/>
    </row>
    <row r="56" spans="2:11" x14ac:dyDescent="0.3">
      <c r="B56" s="8" t="s">
        <v>216</v>
      </c>
      <c r="C56" s="57" t="s">
        <v>217</v>
      </c>
      <c r="D56" s="54" t="s">
        <v>218</v>
      </c>
      <c r="E56" s="6" t="s">
        <v>90</v>
      </c>
      <c r="F56" s="19">
        <v>12913</v>
      </c>
      <c r="G56" s="24">
        <v>658.37</v>
      </c>
      <c r="H56" s="24">
        <v>0.78</v>
      </c>
      <c r="I56" s="31"/>
      <c r="J56" s="31"/>
      <c r="K56" s="35"/>
    </row>
    <row r="57" spans="2:11" x14ac:dyDescent="0.3">
      <c r="B57" s="8" t="s">
        <v>3976</v>
      </c>
      <c r="C57" s="57" t="s">
        <v>3977</v>
      </c>
      <c r="D57" s="54" t="s">
        <v>3978</v>
      </c>
      <c r="E57" s="6" t="s">
        <v>439</v>
      </c>
      <c r="F57" s="19">
        <v>28679</v>
      </c>
      <c r="G57" s="24">
        <v>656.58</v>
      </c>
      <c r="H57" s="24">
        <v>0.77</v>
      </c>
      <c r="I57" s="31"/>
      <c r="J57" s="31"/>
      <c r="K57" s="35"/>
    </row>
    <row r="58" spans="2:11" x14ac:dyDescent="0.3">
      <c r="B58" s="8" t="s">
        <v>2397</v>
      </c>
      <c r="C58" s="57" t="s">
        <v>2398</v>
      </c>
      <c r="D58" s="54" t="s">
        <v>2399</v>
      </c>
      <c r="E58" s="6" t="s">
        <v>123</v>
      </c>
      <c r="F58" s="19">
        <v>15700</v>
      </c>
      <c r="G58" s="24">
        <v>650.95000000000005</v>
      </c>
      <c r="H58" s="24">
        <v>0.77</v>
      </c>
      <c r="I58" s="31"/>
      <c r="J58" s="31"/>
      <c r="K58" s="35"/>
    </row>
    <row r="59" spans="2:11" x14ac:dyDescent="0.3">
      <c r="B59" s="8" t="s">
        <v>228</v>
      </c>
      <c r="C59" s="57" t="s">
        <v>229</v>
      </c>
      <c r="D59" s="54" t="s">
        <v>230</v>
      </c>
      <c r="E59" s="6" t="s">
        <v>119</v>
      </c>
      <c r="F59" s="19">
        <v>46212</v>
      </c>
      <c r="G59" s="24">
        <v>634.95000000000005</v>
      </c>
      <c r="H59" s="24">
        <v>0.75</v>
      </c>
      <c r="I59" s="31"/>
      <c r="J59" s="31"/>
      <c r="K59" s="35"/>
    </row>
    <row r="60" spans="2:11" x14ac:dyDescent="0.3">
      <c r="B60" s="8" t="s">
        <v>144</v>
      </c>
      <c r="C60" s="57" t="s">
        <v>145</v>
      </c>
      <c r="D60" s="54" t="s">
        <v>146</v>
      </c>
      <c r="E60" s="6" t="s">
        <v>147</v>
      </c>
      <c r="F60" s="19">
        <v>92420</v>
      </c>
      <c r="G60" s="24">
        <v>605.86</v>
      </c>
      <c r="H60" s="24">
        <v>0.72</v>
      </c>
      <c r="I60" s="31"/>
      <c r="J60" s="31"/>
      <c r="K60" s="35"/>
    </row>
    <row r="61" spans="2:11" x14ac:dyDescent="0.3">
      <c r="B61" s="8" t="s">
        <v>1788</v>
      </c>
      <c r="C61" s="57" t="s">
        <v>2347</v>
      </c>
      <c r="D61" s="54" t="s">
        <v>2348</v>
      </c>
      <c r="E61" s="6" t="s">
        <v>159</v>
      </c>
      <c r="F61" s="19">
        <v>40974</v>
      </c>
      <c r="G61" s="24">
        <v>600.91999999999996</v>
      </c>
      <c r="H61" s="24">
        <v>0.71</v>
      </c>
      <c r="I61" s="31"/>
      <c r="J61" s="31"/>
      <c r="K61" s="35"/>
    </row>
    <row r="62" spans="2:11" x14ac:dyDescent="0.3">
      <c r="B62" s="8" t="s">
        <v>978</v>
      </c>
      <c r="C62" s="57" t="s">
        <v>979</v>
      </c>
      <c r="D62" s="54" t="s">
        <v>980</v>
      </c>
      <c r="E62" s="6" t="s">
        <v>981</v>
      </c>
      <c r="F62" s="19">
        <v>839378</v>
      </c>
      <c r="G62" s="24">
        <v>597.39</v>
      </c>
      <c r="H62" s="24">
        <v>0.71</v>
      </c>
      <c r="I62" s="31"/>
      <c r="J62" s="31"/>
      <c r="K62" s="35"/>
    </row>
    <row r="63" spans="2:11" x14ac:dyDescent="0.3">
      <c r="B63" s="8" t="s">
        <v>138</v>
      </c>
      <c r="C63" s="57" t="s">
        <v>139</v>
      </c>
      <c r="D63" s="54" t="s">
        <v>140</v>
      </c>
      <c r="E63" s="6" t="s">
        <v>127</v>
      </c>
      <c r="F63" s="19">
        <v>3091</v>
      </c>
      <c r="G63" s="24">
        <v>596.5</v>
      </c>
      <c r="H63" s="24">
        <v>0.7</v>
      </c>
      <c r="I63" s="31"/>
      <c r="J63" s="31"/>
      <c r="K63" s="35"/>
    </row>
    <row r="64" spans="2:11" x14ac:dyDescent="0.3">
      <c r="B64" s="8" t="s">
        <v>141</v>
      </c>
      <c r="C64" s="57" t="s">
        <v>142</v>
      </c>
      <c r="D64" s="54" t="s">
        <v>143</v>
      </c>
      <c r="E64" s="6" t="s">
        <v>137</v>
      </c>
      <c r="F64" s="19">
        <v>108958</v>
      </c>
      <c r="G64" s="24">
        <v>592.67999999999995</v>
      </c>
      <c r="H64" s="24">
        <v>0.7</v>
      </c>
      <c r="I64" s="31"/>
      <c r="J64" s="31"/>
      <c r="K64" s="35"/>
    </row>
    <row r="65" spans="2:11" x14ac:dyDescent="0.3">
      <c r="B65" s="8" t="s">
        <v>222</v>
      </c>
      <c r="C65" s="57" t="s">
        <v>223</v>
      </c>
      <c r="D65" s="54" t="s">
        <v>224</v>
      </c>
      <c r="E65" s="6" t="s">
        <v>86</v>
      </c>
      <c r="F65" s="19">
        <v>26042</v>
      </c>
      <c r="G65" s="24">
        <v>576.92999999999995</v>
      </c>
      <c r="H65" s="24">
        <v>0.68</v>
      </c>
      <c r="I65" s="31"/>
      <c r="J65" s="31"/>
      <c r="K65" s="35"/>
    </row>
    <row r="66" spans="2:11" x14ac:dyDescent="0.3">
      <c r="B66" s="8" t="s">
        <v>2119</v>
      </c>
      <c r="C66" s="57" t="s">
        <v>2120</v>
      </c>
      <c r="D66" s="54" t="s">
        <v>2121</v>
      </c>
      <c r="E66" s="6" t="s">
        <v>426</v>
      </c>
      <c r="F66" s="19">
        <v>132437</v>
      </c>
      <c r="G66" s="24">
        <v>565.24</v>
      </c>
      <c r="H66" s="24">
        <v>0.67</v>
      </c>
      <c r="I66" s="31"/>
      <c r="J66" s="31"/>
      <c r="K66" s="35"/>
    </row>
    <row r="67" spans="2:11" x14ac:dyDescent="0.3">
      <c r="B67" s="8" t="s">
        <v>427</v>
      </c>
      <c r="C67" s="57" t="s">
        <v>428</v>
      </c>
      <c r="D67" s="54" t="s">
        <v>429</v>
      </c>
      <c r="E67" s="6" t="s">
        <v>347</v>
      </c>
      <c r="F67" s="19">
        <v>182027</v>
      </c>
      <c r="G67" s="24">
        <v>559.37</v>
      </c>
      <c r="H67" s="24">
        <v>0.66</v>
      </c>
      <c r="I67" s="31"/>
      <c r="J67" s="31"/>
      <c r="K67" s="35"/>
    </row>
    <row r="68" spans="2:11" x14ac:dyDescent="0.3">
      <c r="B68" s="8" t="s">
        <v>3979</v>
      </c>
      <c r="C68" s="57" t="s">
        <v>3980</v>
      </c>
      <c r="D68" s="54" t="s">
        <v>3981</v>
      </c>
      <c r="E68" s="6" t="s">
        <v>57</v>
      </c>
      <c r="F68" s="19">
        <v>137862</v>
      </c>
      <c r="G68" s="24">
        <v>559.1</v>
      </c>
      <c r="H68" s="24">
        <v>0.66</v>
      </c>
      <c r="I68" s="31"/>
      <c r="J68" s="31"/>
      <c r="K68" s="35"/>
    </row>
    <row r="69" spans="2:11" x14ac:dyDescent="0.3">
      <c r="B69" s="8" t="s">
        <v>2074</v>
      </c>
      <c r="C69" s="57" t="s">
        <v>2075</v>
      </c>
      <c r="D69" s="54" t="s">
        <v>2076</v>
      </c>
      <c r="E69" s="6" t="s">
        <v>78</v>
      </c>
      <c r="F69" s="19">
        <v>10161</v>
      </c>
      <c r="G69" s="24">
        <v>558.6</v>
      </c>
      <c r="H69" s="24">
        <v>0.66</v>
      </c>
      <c r="I69" s="31"/>
      <c r="J69" s="31"/>
      <c r="K69" s="35"/>
    </row>
    <row r="70" spans="2:11" x14ac:dyDescent="0.3">
      <c r="B70" s="8" t="s">
        <v>2281</v>
      </c>
      <c r="C70" s="57" t="s">
        <v>2282</v>
      </c>
      <c r="D70" s="54" t="s">
        <v>2283</v>
      </c>
      <c r="E70" s="6" t="s">
        <v>147</v>
      </c>
      <c r="F70" s="19">
        <v>73268</v>
      </c>
      <c r="G70" s="24">
        <v>553.91</v>
      </c>
      <c r="H70" s="24">
        <v>0.65</v>
      </c>
      <c r="I70" s="31"/>
      <c r="J70" s="31"/>
      <c r="K70" s="35"/>
    </row>
    <row r="71" spans="2:11" x14ac:dyDescent="0.3">
      <c r="B71" s="8" t="s">
        <v>2062</v>
      </c>
      <c r="C71" s="57" t="s">
        <v>2063</v>
      </c>
      <c r="D71" s="54" t="s">
        <v>2064</v>
      </c>
      <c r="E71" s="6" t="s">
        <v>50</v>
      </c>
      <c r="F71" s="19">
        <v>8418</v>
      </c>
      <c r="G71" s="24">
        <v>542.08000000000004</v>
      </c>
      <c r="H71" s="24">
        <v>0.64</v>
      </c>
      <c r="I71" s="31"/>
      <c r="J71" s="31"/>
      <c r="K71" s="35"/>
    </row>
    <row r="72" spans="2:11" x14ac:dyDescent="0.3">
      <c r="B72" s="8" t="s">
        <v>2394</v>
      </c>
      <c r="C72" s="57" t="s">
        <v>2395</v>
      </c>
      <c r="D72" s="54" t="s">
        <v>2396</v>
      </c>
      <c r="E72" s="6" t="s">
        <v>123</v>
      </c>
      <c r="F72" s="19">
        <v>14965</v>
      </c>
      <c r="G72" s="24">
        <v>540.27</v>
      </c>
      <c r="H72" s="24">
        <v>0.64</v>
      </c>
      <c r="I72" s="31"/>
      <c r="J72" s="31"/>
      <c r="K72" s="35"/>
    </row>
    <row r="73" spans="2:11" x14ac:dyDescent="0.3">
      <c r="B73" s="8" t="s">
        <v>2301</v>
      </c>
      <c r="C73" s="57" t="s">
        <v>2302</v>
      </c>
      <c r="D73" s="54" t="s">
        <v>2303</v>
      </c>
      <c r="E73" s="6" t="s">
        <v>90</v>
      </c>
      <c r="F73" s="19">
        <v>36576</v>
      </c>
      <c r="G73" s="24">
        <v>532.95000000000005</v>
      </c>
      <c r="H73" s="24">
        <v>0.63</v>
      </c>
      <c r="I73" s="31"/>
      <c r="J73" s="31"/>
      <c r="K73" s="35"/>
    </row>
    <row r="74" spans="2:11" x14ac:dyDescent="0.3">
      <c r="B74" s="8" t="s">
        <v>2982</v>
      </c>
      <c r="C74" s="57" t="s">
        <v>2983</v>
      </c>
      <c r="D74" s="54" t="s">
        <v>2984</v>
      </c>
      <c r="E74" s="6" t="s">
        <v>50</v>
      </c>
      <c r="F74" s="19">
        <v>39654</v>
      </c>
      <c r="G74" s="24">
        <v>530.49</v>
      </c>
      <c r="H74" s="24">
        <v>0.63</v>
      </c>
      <c r="I74" s="31"/>
      <c r="J74" s="31"/>
      <c r="K74" s="35"/>
    </row>
    <row r="75" spans="2:11" x14ac:dyDescent="0.3">
      <c r="B75" s="8" t="s">
        <v>2421</v>
      </c>
      <c r="C75" s="57" t="s">
        <v>744</v>
      </c>
      <c r="D75" s="54" t="s">
        <v>2422</v>
      </c>
      <c r="E75" s="6" t="s">
        <v>43</v>
      </c>
      <c r="F75" s="19">
        <v>85825</v>
      </c>
      <c r="G75" s="24">
        <v>529.20000000000005</v>
      </c>
      <c r="H75" s="24">
        <v>0.62</v>
      </c>
      <c r="I75" s="31"/>
      <c r="J75" s="31"/>
      <c r="K75" s="35"/>
    </row>
    <row r="76" spans="2:11" x14ac:dyDescent="0.3">
      <c r="B76" s="8" t="s">
        <v>2310</v>
      </c>
      <c r="C76" s="57" t="s">
        <v>2311</v>
      </c>
      <c r="D76" s="54" t="s">
        <v>2312</v>
      </c>
      <c r="E76" s="6" t="s">
        <v>199</v>
      </c>
      <c r="F76" s="19">
        <v>66950</v>
      </c>
      <c r="G76" s="24">
        <v>525.16</v>
      </c>
      <c r="H76" s="24">
        <v>0.62</v>
      </c>
      <c r="I76" s="31"/>
      <c r="J76" s="31"/>
      <c r="K76" s="35"/>
    </row>
    <row r="77" spans="2:11" x14ac:dyDescent="0.3">
      <c r="B77" s="8" t="s">
        <v>2412</v>
      </c>
      <c r="C77" s="57" t="s">
        <v>2413</v>
      </c>
      <c r="D77" s="54" t="s">
        <v>2414</v>
      </c>
      <c r="E77" s="6" t="s">
        <v>151</v>
      </c>
      <c r="F77" s="19">
        <v>93273</v>
      </c>
      <c r="G77" s="24">
        <v>522.70000000000005</v>
      </c>
      <c r="H77" s="24">
        <v>0.62</v>
      </c>
      <c r="I77" s="31"/>
      <c r="J77" s="31"/>
      <c r="K77" s="35"/>
    </row>
    <row r="78" spans="2:11" x14ac:dyDescent="0.3">
      <c r="B78" s="8" t="s">
        <v>3982</v>
      </c>
      <c r="C78" s="57" t="s">
        <v>3983</v>
      </c>
      <c r="D78" s="54" t="s">
        <v>3984</v>
      </c>
      <c r="E78" s="6" t="s">
        <v>287</v>
      </c>
      <c r="F78" s="19">
        <v>14903</v>
      </c>
      <c r="G78" s="24">
        <v>518.36</v>
      </c>
      <c r="H78" s="24">
        <v>0.61</v>
      </c>
      <c r="I78" s="31"/>
      <c r="J78" s="31"/>
      <c r="K78" s="35"/>
    </row>
    <row r="79" spans="2:11" x14ac:dyDescent="0.3">
      <c r="B79" s="8" t="s">
        <v>357</v>
      </c>
      <c r="C79" s="57" t="s">
        <v>358</v>
      </c>
      <c r="D79" s="54" t="s">
        <v>359</v>
      </c>
      <c r="E79" s="6" t="s">
        <v>197</v>
      </c>
      <c r="F79" s="19">
        <v>78714</v>
      </c>
      <c r="G79" s="24">
        <v>507.51</v>
      </c>
      <c r="H79" s="24">
        <v>0.6</v>
      </c>
      <c r="I79" s="31"/>
      <c r="J79" s="31"/>
      <c r="K79" s="35"/>
    </row>
    <row r="80" spans="2:11" x14ac:dyDescent="0.3">
      <c r="B80" s="8" t="s">
        <v>2087</v>
      </c>
      <c r="C80" s="57" t="s">
        <v>2088</v>
      </c>
      <c r="D80" s="54" t="s">
        <v>2089</v>
      </c>
      <c r="E80" s="6" t="s">
        <v>159</v>
      </c>
      <c r="F80" s="19">
        <v>28590</v>
      </c>
      <c r="G80" s="24">
        <v>499.27</v>
      </c>
      <c r="H80" s="24">
        <v>0.59</v>
      </c>
      <c r="I80" s="31"/>
      <c r="J80" s="31"/>
      <c r="K80" s="35"/>
    </row>
    <row r="81" spans="2:11" x14ac:dyDescent="0.3">
      <c r="B81" s="8" t="s">
        <v>2385</v>
      </c>
      <c r="C81" s="57" t="s">
        <v>2386</v>
      </c>
      <c r="D81" s="54" t="s">
        <v>2387</v>
      </c>
      <c r="E81" s="6" t="s">
        <v>50</v>
      </c>
      <c r="F81" s="19">
        <v>5748</v>
      </c>
      <c r="G81" s="24">
        <v>486.42</v>
      </c>
      <c r="H81" s="24">
        <v>0.56999999999999995</v>
      </c>
      <c r="I81" s="31"/>
      <c r="J81" s="31"/>
      <c r="K81" s="35"/>
    </row>
    <row r="82" spans="2:11" x14ac:dyDescent="0.3">
      <c r="B82" s="8" t="s">
        <v>312</v>
      </c>
      <c r="C82" s="57" t="s">
        <v>313</v>
      </c>
      <c r="D82" s="54" t="s">
        <v>314</v>
      </c>
      <c r="E82" s="6" t="s">
        <v>151</v>
      </c>
      <c r="F82" s="19">
        <v>31525</v>
      </c>
      <c r="G82" s="24">
        <v>483.06</v>
      </c>
      <c r="H82" s="24">
        <v>0.56999999999999995</v>
      </c>
      <c r="I82" s="31"/>
      <c r="J82" s="31"/>
      <c r="K82" s="35"/>
    </row>
    <row r="83" spans="2:11" x14ac:dyDescent="0.3">
      <c r="B83" s="8" t="s">
        <v>219</v>
      </c>
      <c r="C83" s="57" t="s">
        <v>220</v>
      </c>
      <c r="D83" s="54" t="s">
        <v>221</v>
      </c>
      <c r="E83" s="6" t="s">
        <v>137</v>
      </c>
      <c r="F83" s="19">
        <v>19461</v>
      </c>
      <c r="G83" s="24">
        <v>481.11</v>
      </c>
      <c r="H83" s="24">
        <v>0.56999999999999995</v>
      </c>
      <c r="I83" s="31"/>
      <c r="J83" s="31"/>
      <c r="K83" s="35"/>
    </row>
    <row r="84" spans="2:11" x14ac:dyDescent="0.3">
      <c r="B84" s="8" t="s">
        <v>3985</v>
      </c>
      <c r="C84" s="57" t="s">
        <v>3986</v>
      </c>
      <c r="D84" s="54" t="s">
        <v>3987</v>
      </c>
      <c r="E84" s="6" t="s">
        <v>90</v>
      </c>
      <c r="F84" s="19">
        <v>33747</v>
      </c>
      <c r="G84" s="24">
        <v>480.83</v>
      </c>
      <c r="H84" s="24">
        <v>0.56999999999999995</v>
      </c>
      <c r="I84" s="31"/>
      <c r="J84" s="31"/>
      <c r="K84" s="35"/>
    </row>
    <row r="85" spans="2:11" x14ac:dyDescent="0.3">
      <c r="B85" s="8" t="s">
        <v>2296</v>
      </c>
      <c r="C85" s="57" t="s">
        <v>615</v>
      </c>
      <c r="D85" s="54" t="s">
        <v>2297</v>
      </c>
      <c r="E85" s="6" t="s">
        <v>240</v>
      </c>
      <c r="F85" s="19">
        <v>28525</v>
      </c>
      <c r="G85" s="24">
        <v>478.14</v>
      </c>
      <c r="H85" s="24">
        <v>0.56000000000000005</v>
      </c>
      <c r="I85" s="31"/>
      <c r="J85" s="31"/>
      <c r="K85" s="35"/>
    </row>
    <row r="86" spans="2:11" x14ac:dyDescent="0.3">
      <c r="B86" s="8" t="s">
        <v>2290</v>
      </c>
      <c r="C86" s="57" t="s">
        <v>2291</v>
      </c>
      <c r="D86" s="54" t="s">
        <v>2292</v>
      </c>
      <c r="E86" s="6" t="s">
        <v>240</v>
      </c>
      <c r="F86" s="19">
        <v>6706085</v>
      </c>
      <c r="G86" s="24">
        <v>464.06</v>
      </c>
      <c r="H86" s="24">
        <v>0.55000000000000004</v>
      </c>
      <c r="I86" s="31"/>
      <c r="J86" s="31"/>
      <c r="K86" s="35"/>
    </row>
    <row r="87" spans="2:11" x14ac:dyDescent="0.3">
      <c r="B87" s="8" t="s">
        <v>2352</v>
      </c>
      <c r="C87" s="57" t="s">
        <v>2353</v>
      </c>
      <c r="D87" s="54" t="s">
        <v>2354</v>
      </c>
      <c r="E87" s="6" t="s">
        <v>347</v>
      </c>
      <c r="F87" s="19">
        <v>67353</v>
      </c>
      <c r="G87" s="24">
        <v>460.53</v>
      </c>
      <c r="H87" s="24">
        <v>0.54</v>
      </c>
      <c r="I87" s="31"/>
      <c r="J87" s="31"/>
      <c r="K87" s="35"/>
    </row>
    <row r="88" spans="2:11" x14ac:dyDescent="0.3">
      <c r="B88" s="8" t="s">
        <v>265</v>
      </c>
      <c r="C88" s="57" t="s">
        <v>266</v>
      </c>
      <c r="D88" s="54" t="s">
        <v>267</v>
      </c>
      <c r="E88" s="6" t="s">
        <v>197</v>
      </c>
      <c r="F88" s="19">
        <v>351083</v>
      </c>
      <c r="G88" s="24">
        <v>453.53</v>
      </c>
      <c r="H88" s="24">
        <v>0.54</v>
      </c>
      <c r="I88" s="31"/>
      <c r="J88" s="31"/>
      <c r="K88" s="35"/>
    </row>
    <row r="89" spans="2:11" x14ac:dyDescent="0.3">
      <c r="B89" s="8" t="s">
        <v>3988</v>
      </c>
      <c r="C89" s="57" t="s">
        <v>3989</v>
      </c>
      <c r="D89" s="54" t="s">
        <v>3990</v>
      </c>
      <c r="E89" s="6" t="s">
        <v>1038</v>
      </c>
      <c r="F89" s="19">
        <v>22379</v>
      </c>
      <c r="G89" s="24">
        <v>451.05</v>
      </c>
      <c r="H89" s="24">
        <v>0.53</v>
      </c>
      <c r="I89" s="31"/>
      <c r="J89" s="31"/>
      <c r="K89" s="35"/>
    </row>
    <row r="90" spans="2:11" x14ac:dyDescent="0.3">
      <c r="B90" s="8" t="s">
        <v>2323</v>
      </c>
      <c r="C90" s="57" t="s">
        <v>2324</v>
      </c>
      <c r="D90" s="54" t="s">
        <v>2325</v>
      </c>
      <c r="E90" s="6" t="s">
        <v>489</v>
      </c>
      <c r="F90" s="19">
        <v>26917</v>
      </c>
      <c r="G90" s="24">
        <v>449.86</v>
      </c>
      <c r="H90" s="24">
        <v>0.53</v>
      </c>
      <c r="I90" s="31"/>
      <c r="J90" s="31"/>
      <c r="K90" s="35"/>
    </row>
    <row r="91" spans="2:11" x14ac:dyDescent="0.3">
      <c r="B91" s="8" t="s">
        <v>568</v>
      </c>
      <c r="C91" s="57" t="s">
        <v>569</v>
      </c>
      <c r="D91" s="54" t="s">
        <v>570</v>
      </c>
      <c r="E91" s="6" t="s">
        <v>123</v>
      </c>
      <c r="F91" s="19">
        <v>29933</v>
      </c>
      <c r="G91" s="24">
        <v>448.43</v>
      </c>
      <c r="H91" s="24">
        <v>0.53</v>
      </c>
      <c r="I91" s="31"/>
      <c r="J91" s="31"/>
      <c r="K91" s="35"/>
    </row>
    <row r="92" spans="2:11" x14ac:dyDescent="0.3">
      <c r="B92" s="8" t="s">
        <v>256</v>
      </c>
      <c r="C92" s="57" t="s">
        <v>257</v>
      </c>
      <c r="D92" s="54" t="s">
        <v>258</v>
      </c>
      <c r="E92" s="6" t="s">
        <v>137</v>
      </c>
      <c r="F92" s="19">
        <v>43419</v>
      </c>
      <c r="G92" s="24">
        <v>437.08</v>
      </c>
      <c r="H92" s="24">
        <v>0.52</v>
      </c>
      <c r="I92" s="31"/>
      <c r="J92" s="31"/>
      <c r="K92" s="35"/>
    </row>
    <row r="93" spans="2:11" x14ac:dyDescent="0.3">
      <c r="B93" s="8" t="s">
        <v>2279</v>
      </c>
      <c r="C93" s="57" t="s">
        <v>595</v>
      </c>
      <c r="D93" s="54" t="s">
        <v>2280</v>
      </c>
      <c r="E93" s="6" t="s">
        <v>86</v>
      </c>
      <c r="F93" s="19">
        <v>73021</v>
      </c>
      <c r="G93" s="24">
        <v>435.53</v>
      </c>
      <c r="H93" s="24">
        <v>0.51</v>
      </c>
      <c r="I93" s="31"/>
      <c r="J93" s="31"/>
      <c r="K93" s="35"/>
    </row>
    <row r="94" spans="2:11" x14ac:dyDescent="0.3">
      <c r="B94" s="8" t="s">
        <v>2284</v>
      </c>
      <c r="C94" s="57" t="s">
        <v>2285</v>
      </c>
      <c r="D94" s="54" t="s">
        <v>2286</v>
      </c>
      <c r="E94" s="6" t="s">
        <v>137</v>
      </c>
      <c r="F94" s="19">
        <v>110520</v>
      </c>
      <c r="G94" s="24">
        <v>427.55</v>
      </c>
      <c r="H94" s="24">
        <v>0.5</v>
      </c>
      <c r="I94" s="31"/>
      <c r="J94" s="31"/>
      <c r="K94" s="35"/>
    </row>
    <row r="95" spans="2:11" x14ac:dyDescent="0.3">
      <c r="B95" s="8" t="s">
        <v>3991</v>
      </c>
      <c r="C95" s="57" t="s">
        <v>3992</v>
      </c>
      <c r="D95" s="54" t="s">
        <v>3993</v>
      </c>
      <c r="E95" s="6" t="s">
        <v>981</v>
      </c>
      <c r="F95" s="19">
        <v>29523</v>
      </c>
      <c r="G95" s="24">
        <v>411.28</v>
      </c>
      <c r="H95" s="24">
        <v>0.49</v>
      </c>
      <c r="I95" s="31"/>
      <c r="J95" s="31"/>
      <c r="K95" s="35"/>
    </row>
    <row r="96" spans="2:11" x14ac:dyDescent="0.3">
      <c r="B96" s="8" t="s">
        <v>134</v>
      </c>
      <c r="C96" s="57" t="s">
        <v>135</v>
      </c>
      <c r="D96" s="54" t="s">
        <v>136</v>
      </c>
      <c r="E96" s="6" t="s">
        <v>137</v>
      </c>
      <c r="F96" s="19">
        <v>9776</v>
      </c>
      <c r="G96" s="24">
        <v>409.49</v>
      </c>
      <c r="H96" s="24">
        <v>0.48</v>
      </c>
      <c r="I96" s="31"/>
      <c r="J96" s="31"/>
      <c r="K96" s="35"/>
    </row>
    <row r="97" spans="2:11" x14ac:dyDescent="0.3">
      <c r="B97" s="8" t="s">
        <v>2418</v>
      </c>
      <c r="C97" s="57" t="s">
        <v>2419</v>
      </c>
      <c r="D97" s="54" t="s">
        <v>2420</v>
      </c>
      <c r="E97" s="6" t="s">
        <v>107</v>
      </c>
      <c r="F97" s="19">
        <v>89056</v>
      </c>
      <c r="G97" s="24">
        <v>408.05</v>
      </c>
      <c r="H97" s="24">
        <v>0.48</v>
      </c>
      <c r="I97" s="31"/>
      <c r="J97" s="31"/>
      <c r="K97" s="35"/>
    </row>
    <row r="98" spans="2:11" x14ac:dyDescent="0.3">
      <c r="B98" s="8" t="s">
        <v>3994</v>
      </c>
      <c r="C98" s="57" t="s">
        <v>3995</v>
      </c>
      <c r="D98" s="54" t="s">
        <v>3996</v>
      </c>
      <c r="E98" s="6" t="s">
        <v>287</v>
      </c>
      <c r="F98" s="19">
        <v>20558</v>
      </c>
      <c r="G98" s="24">
        <v>400.28</v>
      </c>
      <c r="H98" s="24">
        <v>0.47</v>
      </c>
      <c r="I98" s="31"/>
      <c r="J98" s="31"/>
      <c r="K98" s="35"/>
    </row>
    <row r="99" spans="2:11" x14ac:dyDescent="0.3">
      <c r="B99" s="8" t="s">
        <v>213</v>
      </c>
      <c r="C99" s="57" t="s">
        <v>214</v>
      </c>
      <c r="D99" s="54" t="s">
        <v>215</v>
      </c>
      <c r="E99" s="6" t="s">
        <v>151</v>
      </c>
      <c r="F99" s="19">
        <v>69157</v>
      </c>
      <c r="G99" s="24">
        <v>393.02</v>
      </c>
      <c r="H99" s="24">
        <v>0.46</v>
      </c>
      <c r="I99" s="31"/>
      <c r="J99" s="31"/>
      <c r="K99" s="35"/>
    </row>
    <row r="100" spans="2:11" x14ac:dyDescent="0.3">
      <c r="B100" s="8" t="s">
        <v>250</v>
      </c>
      <c r="C100" s="57" t="s">
        <v>251</v>
      </c>
      <c r="D100" s="54" t="s">
        <v>252</v>
      </c>
      <c r="E100" s="6" t="s">
        <v>107</v>
      </c>
      <c r="F100" s="19">
        <v>217793</v>
      </c>
      <c r="G100" s="24">
        <v>392.79</v>
      </c>
      <c r="H100" s="24">
        <v>0.46</v>
      </c>
      <c r="I100" s="31"/>
      <c r="J100" s="31"/>
      <c r="K100" s="35"/>
    </row>
    <row r="101" spans="2:11" x14ac:dyDescent="0.3">
      <c r="B101" s="8" t="s">
        <v>2077</v>
      </c>
      <c r="C101" s="57" t="s">
        <v>2078</v>
      </c>
      <c r="D101" s="54" t="s">
        <v>2079</v>
      </c>
      <c r="E101" s="6" t="s">
        <v>78</v>
      </c>
      <c r="F101" s="19">
        <v>19350</v>
      </c>
      <c r="G101" s="24">
        <v>390.17</v>
      </c>
      <c r="H101" s="24">
        <v>0.46</v>
      </c>
      <c r="I101" s="31"/>
      <c r="J101" s="31"/>
      <c r="K101" s="35"/>
    </row>
    <row r="102" spans="2:11" x14ac:dyDescent="0.3">
      <c r="B102" s="8" t="s">
        <v>3997</v>
      </c>
      <c r="C102" s="57" t="s">
        <v>3998</v>
      </c>
      <c r="D102" s="54" t="s">
        <v>3999</v>
      </c>
      <c r="E102" s="6" t="s">
        <v>206</v>
      </c>
      <c r="F102" s="19">
        <v>38958</v>
      </c>
      <c r="G102" s="24">
        <v>388.59</v>
      </c>
      <c r="H102" s="24">
        <v>0.46</v>
      </c>
      <c r="I102" s="31"/>
      <c r="J102" s="31"/>
      <c r="K102" s="35"/>
    </row>
    <row r="103" spans="2:11" x14ac:dyDescent="0.3">
      <c r="B103" s="8" t="s">
        <v>210</v>
      </c>
      <c r="C103" s="57" t="s">
        <v>211</v>
      </c>
      <c r="D103" s="54" t="s">
        <v>212</v>
      </c>
      <c r="E103" s="6" t="s">
        <v>90</v>
      </c>
      <c r="F103" s="19">
        <v>1266</v>
      </c>
      <c r="G103" s="24">
        <v>385.56</v>
      </c>
      <c r="H103" s="24">
        <v>0.46</v>
      </c>
      <c r="I103" s="31"/>
      <c r="J103" s="31"/>
      <c r="K103" s="35"/>
    </row>
    <row r="104" spans="2:11" x14ac:dyDescent="0.3">
      <c r="B104" s="8" t="s">
        <v>2268</v>
      </c>
      <c r="C104" s="57" t="s">
        <v>1206</v>
      </c>
      <c r="D104" s="54" t="s">
        <v>2269</v>
      </c>
      <c r="E104" s="6" t="s">
        <v>86</v>
      </c>
      <c r="F104" s="19">
        <v>173190</v>
      </c>
      <c r="G104" s="24">
        <v>385.37</v>
      </c>
      <c r="H104" s="24">
        <v>0.45</v>
      </c>
      <c r="I104" s="31"/>
      <c r="J104" s="31"/>
      <c r="K104" s="35"/>
    </row>
    <row r="105" spans="2:11" x14ac:dyDescent="0.3">
      <c r="B105" s="8" t="s">
        <v>4000</v>
      </c>
      <c r="C105" s="57" t="s">
        <v>4001</v>
      </c>
      <c r="D105" s="54" t="s">
        <v>4002</v>
      </c>
      <c r="E105" s="6" t="s">
        <v>318</v>
      </c>
      <c r="F105" s="19">
        <v>5109</v>
      </c>
      <c r="G105" s="24">
        <v>383.46</v>
      </c>
      <c r="H105" s="24">
        <v>0.45</v>
      </c>
      <c r="I105" s="31"/>
      <c r="J105" s="31"/>
      <c r="K105" s="35"/>
    </row>
    <row r="106" spans="2:11" x14ac:dyDescent="0.3">
      <c r="B106" s="8" t="s">
        <v>411</v>
      </c>
      <c r="C106" s="57" t="s">
        <v>412</v>
      </c>
      <c r="D106" s="54" t="s">
        <v>413</v>
      </c>
      <c r="E106" s="6" t="s">
        <v>86</v>
      </c>
      <c r="F106" s="19">
        <v>144371</v>
      </c>
      <c r="G106" s="24">
        <v>376.95</v>
      </c>
      <c r="H106" s="24">
        <v>0.44</v>
      </c>
      <c r="I106" s="31"/>
      <c r="J106" s="31"/>
      <c r="K106" s="35"/>
    </row>
    <row r="107" spans="2:11" x14ac:dyDescent="0.3">
      <c r="B107" s="8" t="s">
        <v>818</v>
      </c>
      <c r="C107" s="57" t="s">
        <v>819</v>
      </c>
      <c r="D107" s="54" t="s">
        <v>820</v>
      </c>
      <c r="E107" s="6" t="s">
        <v>137</v>
      </c>
      <c r="F107" s="19">
        <v>78335</v>
      </c>
      <c r="G107" s="24">
        <v>368.61</v>
      </c>
      <c r="H107" s="24">
        <v>0.44</v>
      </c>
      <c r="I107" s="31"/>
      <c r="J107" s="31"/>
      <c r="K107" s="35"/>
    </row>
    <row r="108" spans="2:11" x14ac:dyDescent="0.3">
      <c r="B108" s="8" t="s">
        <v>931</v>
      </c>
      <c r="C108" s="57" t="s">
        <v>932</v>
      </c>
      <c r="D108" s="54" t="s">
        <v>933</v>
      </c>
      <c r="E108" s="6" t="s">
        <v>90</v>
      </c>
      <c r="F108" s="19">
        <v>109368</v>
      </c>
      <c r="G108" s="24">
        <v>367.31</v>
      </c>
      <c r="H108" s="24">
        <v>0.43</v>
      </c>
      <c r="I108" s="31"/>
      <c r="J108" s="31"/>
      <c r="K108" s="35"/>
    </row>
    <row r="109" spans="2:11" x14ac:dyDescent="0.3">
      <c r="B109" s="8" t="s">
        <v>332</v>
      </c>
      <c r="C109" s="57" t="s">
        <v>333</v>
      </c>
      <c r="D109" s="54" t="s">
        <v>334</v>
      </c>
      <c r="E109" s="6" t="s">
        <v>43</v>
      </c>
      <c r="F109" s="19">
        <v>295105</v>
      </c>
      <c r="G109" s="24">
        <v>359.85</v>
      </c>
      <c r="H109" s="24">
        <v>0.42</v>
      </c>
      <c r="I109" s="31"/>
      <c r="J109" s="31"/>
      <c r="K109" s="35"/>
    </row>
    <row r="110" spans="2:11" x14ac:dyDescent="0.3">
      <c r="B110" s="8" t="s">
        <v>4003</v>
      </c>
      <c r="C110" s="57" t="s">
        <v>4004</v>
      </c>
      <c r="D110" s="54" t="s">
        <v>4005</v>
      </c>
      <c r="E110" s="6" t="s">
        <v>318</v>
      </c>
      <c r="F110" s="19">
        <v>9917</v>
      </c>
      <c r="G110" s="24">
        <v>352.38</v>
      </c>
      <c r="H110" s="24">
        <v>0.42</v>
      </c>
      <c r="I110" s="31"/>
      <c r="J110" s="31"/>
      <c r="K110" s="35"/>
    </row>
    <row r="111" spans="2:11" x14ac:dyDescent="0.3">
      <c r="B111" s="8" t="s">
        <v>2423</v>
      </c>
      <c r="C111" s="57" t="s">
        <v>2424</v>
      </c>
      <c r="D111" s="54" t="s">
        <v>2425</v>
      </c>
      <c r="E111" s="6" t="s">
        <v>347</v>
      </c>
      <c r="F111" s="19">
        <v>170351</v>
      </c>
      <c r="G111" s="24">
        <v>352.05</v>
      </c>
      <c r="H111" s="24">
        <v>0.42</v>
      </c>
      <c r="I111" s="31"/>
      <c r="J111" s="31"/>
      <c r="K111" s="35"/>
    </row>
    <row r="112" spans="2:11" x14ac:dyDescent="0.3">
      <c r="B112" s="8" t="s">
        <v>268</v>
      </c>
      <c r="C112" s="57" t="s">
        <v>269</v>
      </c>
      <c r="D112" s="54" t="s">
        <v>270</v>
      </c>
      <c r="E112" s="6" t="s">
        <v>271</v>
      </c>
      <c r="F112" s="19">
        <v>17531</v>
      </c>
      <c r="G112" s="24">
        <v>346.55</v>
      </c>
      <c r="H112" s="24">
        <v>0.41</v>
      </c>
      <c r="I112" s="31"/>
      <c r="J112" s="31"/>
      <c r="K112" s="35"/>
    </row>
    <row r="113" spans="2:11" x14ac:dyDescent="0.3">
      <c r="B113" s="8" t="s">
        <v>988</v>
      </c>
      <c r="C113" s="57" t="s">
        <v>989</v>
      </c>
      <c r="D113" s="54" t="s">
        <v>990</v>
      </c>
      <c r="E113" s="6" t="s">
        <v>43</v>
      </c>
      <c r="F113" s="19">
        <v>201758</v>
      </c>
      <c r="G113" s="24">
        <v>343.37</v>
      </c>
      <c r="H113" s="24">
        <v>0.41</v>
      </c>
      <c r="I113" s="31"/>
      <c r="J113" s="31"/>
      <c r="K113" s="35"/>
    </row>
    <row r="114" spans="2:11" x14ac:dyDescent="0.3">
      <c r="B114" s="8" t="s">
        <v>4006</v>
      </c>
      <c r="C114" s="57" t="s">
        <v>4007</v>
      </c>
      <c r="D114" s="54" t="s">
        <v>4008</v>
      </c>
      <c r="E114" s="6" t="s">
        <v>318</v>
      </c>
      <c r="F114" s="19">
        <v>16689</v>
      </c>
      <c r="G114" s="24">
        <v>338.34</v>
      </c>
      <c r="H114" s="24">
        <v>0.4</v>
      </c>
      <c r="I114" s="31"/>
      <c r="J114" s="31"/>
      <c r="K114" s="35"/>
    </row>
    <row r="115" spans="2:11" x14ac:dyDescent="0.3">
      <c r="B115" s="8" t="s">
        <v>4009</v>
      </c>
      <c r="C115" s="57" t="s">
        <v>4010</v>
      </c>
      <c r="D115" s="54" t="s">
        <v>4011</v>
      </c>
      <c r="E115" s="6" t="s">
        <v>240</v>
      </c>
      <c r="F115" s="19">
        <v>18259</v>
      </c>
      <c r="G115" s="24">
        <v>334.27</v>
      </c>
      <c r="H115" s="24">
        <v>0.39</v>
      </c>
      <c r="I115" s="31"/>
      <c r="J115" s="31"/>
      <c r="K115" s="35"/>
    </row>
    <row r="116" spans="2:11" x14ac:dyDescent="0.3">
      <c r="B116" s="8" t="s">
        <v>4012</v>
      </c>
      <c r="C116" s="57" t="s">
        <v>2468</v>
      </c>
      <c r="D116" s="54" t="s">
        <v>4013</v>
      </c>
      <c r="E116" s="6" t="s">
        <v>86</v>
      </c>
      <c r="F116" s="19">
        <v>194910</v>
      </c>
      <c r="G116" s="24">
        <v>333.86</v>
      </c>
      <c r="H116" s="24">
        <v>0.39</v>
      </c>
      <c r="I116" s="31"/>
      <c r="J116" s="31"/>
      <c r="K116" s="35"/>
    </row>
    <row r="117" spans="2:11" x14ac:dyDescent="0.3">
      <c r="B117" s="8" t="s">
        <v>4014</v>
      </c>
      <c r="C117" s="57" t="s">
        <v>4015</v>
      </c>
      <c r="D117" s="54" t="s">
        <v>4016</v>
      </c>
      <c r="E117" s="6" t="s">
        <v>127</v>
      </c>
      <c r="F117" s="19">
        <v>4106</v>
      </c>
      <c r="G117" s="24">
        <v>333.16</v>
      </c>
      <c r="H117" s="24">
        <v>0.39</v>
      </c>
      <c r="I117" s="31"/>
      <c r="J117" s="31"/>
      <c r="K117" s="35"/>
    </row>
    <row r="118" spans="2:11" x14ac:dyDescent="0.3">
      <c r="B118" s="8" t="s">
        <v>2065</v>
      </c>
      <c r="C118" s="57" t="s">
        <v>2066</v>
      </c>
      <c r="D118" s="54" t="s">
        <v>2067</v>
      </c>
      <c r="E118" s="6" t="s">
        <v>90</v>
      </c>
      <c r="F118" s="19">
        <v>10050</v>
      </c>
      <c r="G118" s="24">
        <v>331.51</v>
      </c>
      <c r="H118" s="24">
        <v>0.39</v>
      </c>
      <c r="I118" s="31"/>
      <c r="J118" s="31"/>
      <c r="K118" s="35"/>
    </row>
    <row r="119" spans="2:11" x14ac:dyDescent="0.3">
      <c r="B119" s="8" t="s">
        <v>405</v>
      </c>
      <c r="C119" s="57" t="s">
        <v>406</v>
      </c>
      <c r="D119" s="54" t="s">
        <v>407</v>
      </c>
      <c r="E119" s="6" t="s">
        <v>123</v>
      </c>
      <c r="F119" s="19">
        <v>9436</v>
      </c>
      <c r="G119" s="24">
        <v>330.06</v>
      </c>
      <c r="H119" s="24">
        <v>0.39</v>
      </c>
      <c r="I119" s="31"/>
      <c r="J119" s="31"/>
      <c r="K119" s="35"/>
    </row>
    <row r="120" spans="2:11" x14ac:dyDescent="0.3">
      <c r="B120" s="8" t="s">
        <v>128</v>
      </c>
      <c r="C120" s="57" t="s">
        <v>129</v>
      </c>
      <c r="D120" s="54" t="s">
        <v>130</v>
      </c>
      <c r="E120" s="6" t="s">
        <v>127</v>
      </c>
      <c r="F120" s="19">
        <v>9417</v>
      </c>
      <c r="G120" s="24">
        <v>319.07</v>
      </c>
      <c r="H120" s="24">
        <v>0.38</v>
      </c>
      <c r="I120" s="31"/>
      <c r="J120" s="31"/>
      <c r="K120" s="35"/>
    </row>
    <row r="121" spans="2:11" x14ac:dyDescent="0.3">
      <c r="B121" s="8" t="s">
        <v>2917</v>
      </c>
      <c r="C121" s="57" t="s">
        <v>2918</v>
      </c>
      <c r="D121" s="54" t="s">
        <v>2919</v>
      </c>
      <c r="E121" s="6" t="s">
        <v>206</v>
      </c>
      <c r="F121" s="19">
        <v>42484</v>
      </c>
      <c r="G121" s="24">
        <v>314.79000000000002</v>
      </c>
      <c r="H121" s="24">
        <v>0.37</v>
      </c>
      <c r="I121" s="31"/>
      <c r="J121" s="31"/>
      <c r="K121" s="35"/>
    </row>
    <row r="122" spans="2:11" x14ac:dyDescent="0.3">
      <c r="B122" s="8" t="s">
        <v>2057</v>
      </c>
      <c r="C122" s="57" t="s">
        <v>2058</v>
      </c>
      <c r="D122" s="54" t="s">
        <v>2059</v>
      </c>
      <c r="E122" s="6" t="s">
        <v>86</v>
      </c>
      <c r="F122" s="19">
        <v>5918</v>
      </c>
      <c r="G122" s="24">
        <v>310.68</v>
      </c>
      <c r="H122" s="24">
        <v>0.37</v>
      </c>
      <c r="I122" s="31"/>
      <c r="J122" s="31"/>
      <c r="K122" s="35"/>
    </row>
    <row r="123" spans="2:11" x14ac:dyDescent="0.3">
      <c r="B123" s="8" t="s">
        <v>2753</v>
      </c>
      <c r="C123" s="57" t="s">
        <v>2754</v>
      </c>
      <c r="D123" s="54" t="s">
        <v>2755</v>
      </c>
      <c r="E123" s="6" t="s">
        <v>82</v>
      </c>
      <c r="F123" s="19">
        <v>75101</v>
      </c>
      <c r="G123" s="24">
        <v>309.12</v>
      </c>
      <c r="H123" s="24">
        <v>0.36</v>
      </c>
      <c r="I123" s="31"/>
      <c r="J123" s="31"/>
      <c r="K123" s="35"/>
    </row>
    <row r="124" spans="2:11" x14ac:dyDescent="0.3">
      <c r="B124" s="8" t="s">
        <v>288</v>
      </c>
      <c r="C124" s="57" t="s">
        <v>289</v>
      </c>
      <c r="D124" s="54" t="s">
        <v>290</v>
      </c>
      <c r="E124" s="6" t="s">
        <v>78</v>
      </c>
      <c r="F124" s="19">
        <v>16374</v>
      </c>
      <c r="G124" s="24">
        <v>308.29000000000002</v>
      </c>
      <c r="H124" s="24">
        <v>0.36</v>
      </c>
      <c r="I124" s="31"/>
      <c r="J124" s="31"/>
      <c r="K124" s="35"/>
    </row>
    <row r="125" spans="2:11" x14ac:dyDescent="0.3">
      <c r="B125" s="8" t="s">
        <v>234</v>
      </c>
      <c r="C125" s="57" t="s">
        <v>235</v>
      </c>
      <c r="D125" s="54" t="s">
        <v>236</v>
      </c>
      <c r="E125" s="6" t="s">
        <v>90</v>
      </c>
      <c r="F125" s="19">
        <v>19334</v>
      </c>
      <c r="G125" s="24">
        <v>307.14</v>
      </c>
      <c r="H125" s="24">
        <v>0.36</v>
      </c>
      <c r="I125" s="31"/>
      <c r="J125" s="31"/>
      <c r="K125" s="35"/>
    </row>
    <row r="126" spans="2:11" x14ac:dyDescent="0.3">
      <c r="B126" s="8" t="s">
        <v>2355</v>
      </c>
      <c r="C126" s="57" t="s">
        <v>2356</v>
      </c>
      <c r="D126" s="54" t="s">
        <v>2357</v>
      </c>
      <c r="E126" s="6" t="s">
        <v>155</v>
      </c>
      <c r="F126" s="19">
        <v>45925</v>
      </c>
      <c r="G126" s="24">
        <v>296.93</v>
      </c>
      <c r="H126" s="24">
        <v>0.35</v>
      </c>
      <c r="I126" s="31"/>
      <c r="J126" s="31"/>
      <c r="K126" s="35"/>
    </row>
    <row r="127" spans="2:11" x14ac:dyDescent="0.3">
      <c r="B127" s="8" t="s">
        <v>2391</v>
      </c>
      <c r="C127" s="57" t="s">
        <v>2392</v>
      </c>
      <c r="D127" s="54" t="s">
        <v>2393</v>
      </c>
      <c r="E127" s="6" t="s">
        <v>86</v>
      </c>
      <c r="F127" s="19">
        <v>121864</v>
      </c>
      <c r="G127" s="24">
        <v>293.98</v>
      </c>
      <c r="H127" s="24">
        <v>0.35</v>
      </c>
      <c r="I127" s="31"/>
      <c r="J127" s="31"/>
      <c r="K127" s="35"/>
    </row>
    <row r="128" spans="2:11" x14ac:dyDescent="0.3">
      <c r="B128" s="8" t="s">
        <v>4017</v>
      </c>
      <c r="C128" s="57" t="s">
        <v>1607</v>
      </c>
      <c r="D128" s="54" t="s">
        <v>4018</v>
      </c>
      <c r="E128" s="6" t="s">
        <v>206</v>
      </c>
      <c r="F128" s="19">
        <v>36084</v>
      </c>
      <c r="G128" s="24">
        <v>292.24</v>
      </c>
      <c r="H128" s="24">
        <v>0.34</v>
      </c>
      <c r="I128" s="31"/>
      <c r="J128" s="31"/>
      <c r="K128" s="35"/>
    </row>
    <row r="129" spans="2:11" x14ac:dyDescent="0.3">
      <c r="B129" s="8" t="s">
        <v>112</v>
      </c>
      <c r="C129" s="57" t="s">
        <v>113</v>
      </c>
      <c r="D129" s="54" t="s">
        <v>114</v>
      </c>
      <c r="E129" s="6" t="s">
        <v>115</v>
      </c>
      <c r="F129" s="19">
        <v>6671</v>
      </c>
      <c r="G129" s="24">
        <v>291.36</v>
      </c>
      <c r="H129" s="24">
        <v>0.34</v>
      </c>
      <c r="I129" s="31"/>
      <c r="J129" s="31"/>
      <c r="K129" s="35"/>
    </row>
    <row r="130" spans="2:11" x14ac:dyDescent="0.3">
      <c r="B130" s="8" t="s">
        <v>2184</v>
      </c>
      <c r="C130" s="57" t="s">
        <v>2185</v>
      </c>
      <c r="D130" s="54" t="s">
        <v>2186</v>
      </c>
      <c r="E130" s="6" t="s">
        <v>115</v>
      </c>
      <c r="F130" s="19">
        <v>37460</v>
      </c>
      <c r="G130" s="24">
        <v>289.79000000000002</v>
      </c>
      <c r="H130" s="24">
        <v>0.34</v>
      </c>
      <c r="I130" s="31"/>
      <c r="J130" s="31"/>
      <c r="K130" s="35"/>
    </row>
    <row r="131" spans="2:11" x14ac:dyDescent="0.3">
      <c r="B131" s="8" t="s">
        <v>4019</v>
      </c>
      <c r="C131" s="57" t="s">
        <v>4020</v>
      </c>
      <c r="D131" s="54" t="s">
        <v>4021</v>
      </c>
      <c r="E131" s="6" t="s">
        <v>86</v>
      </c>
      <c r="F131" s="19">
        <v>163626</v>
      </c>
      <c r="G131" s="24">
        <v>285.89999999999998</v>
      </c>
      <c r="H131" s="24">
        <v>0.34</v>
      </c>
      <c r="I131" s="31"/>
      <c r="J131" s="31"/>
      <c r="K131" s="35"/>
    </row>
    <row r="132" spans="2:11" x14ac:dyDescent="0.3">
      <c r="B132" s="8" t="s">
        <v>247</v>
      </c>
      <c r="C132" s="57" t="s">
        <v>248</v>
      </c>
      <c r="D132" s="54" t="s">
        <v>249</v>
      </c>
      <c r="E132" s="6" t="s">
        <v>170</v>
      </c>
      <c r="F132" s="19">
        <v>47891</v>
      </c>
      <c r="G132" s="24">
        <v>279.77999999999997</v>
      </c>
      <c r="H132" s="24">
        <v>0.33</v>
      </c>
      <c r="I132" s="31"/>
      <c r="J132" s="31"/>
      <c r="K132" s="35"/>
    </row>
    <row r="133" spans="2:11" x14ac:dyDescent="0.3">
      <c r="B133" s="8" t="s">
        <v>975</v>
      </c>
      <c r="C133" s="57" t="s">
        <v>976</v>
      </c>
      <c r="D133" s="54" t="s">
        <v>977</v>
      </c>
      <c r="E133" s="6" t="s">
        <v>111</v>
      </c>
      <c r="F133" s="19">
        <v>24389</v>
      </c>
      <c r="G133" s="24">
        <v>274.74</v>
      </c>
      <c r="H133" s="24">
        <v>0.32</v>
      </c>
      <c r="I133" s="31"/>
      <c r="J133" s="31"/>
      <c r="K133" s="35"/>
    </row>
    <row r="134" spans="2:11" x14ac:dyDescent="0.3">
      <c r="B134" s="8" t="s">
        <v>4022</v>
      </c>
      <c r="C134" s="57" t="s">
        <v>4023</v>
      </c>
      <c r="D134" s="54" t="s">
        <v>4024</v>
      </c>
      <c r="E134" s="6" t="s">
        <v>174</v>
      </c>
      <c r="F134" s="19">
        <v>8062</v>
      </c>
      <c r="G134" s="24">
        <v>267.8</v>
      </c>
      <c r="H134" s="24">
        <v>0.32</v>
      </c>
      <c r="I134" s="31"/>
      <c r="J134" s="31"/>
      <c r="K134" s="35"/>
    </row>
    <row r="135" spans="2:11" x14ac:dyDescent="0.3">
      <c r="B135" s="8" t="s">
        <v>2093</v>
      </c>
      <c r="C135" s="57" t="s">
        <v>2094</v>
      </c>
      <c r="D135" s="54" t="s">
        <v>2095</v>
      </c>
      <c r="E135" s="6" t="s">
        <v>82</v>
      </c>
      <c r="F135" s="19">
        <v>54783</v>
      </c>
      <c r="G135" s="24">
        <v>261.67</v>
      </c>
      <c r="H135" s="24">
        <v>0.31</v>
      </c>
      <c r="I135" s="31"/>
      <c r="J135" s="31"/>
      <c r="K135" s="35"/>
    </row>
    <row r="136" spans="2:11" x14ac:dyDescent="0.3">
      <c r="B136" s="8" t="s">
        <v>4025</v>
      </c>
      <c r="C136" s="57" t="s">
        <v>4026</v>
      </c>
      <c r="D136" s="54" t="s">
        <v>4027</v>
      </c>
      <c r="E136" s="6" t="s">
        <v>90</v>
      </c>
      <c r="F136" s="19">
        <v>10231</v>
      </c>
      <c r="G136" s="24">
        <v>256.88</v>
      </c>
      <c r="H136" s="24">
        <v>0.3</v>
      </c>
      <c r="I136" s="31"/>
      <c r="J136" s="31"/>
      <c r="K136" s="35"/>
    </row>
    <row r="137" spans="2:11" x14ac:dyDescent="0.3">
      <c r="B137" s="8" t="s">
        <v>2400</v>
      </c>
      <c r="C137" s="57" t="s">
        <v>2401</v>
      </c>
      <c r="D137" s="54" t="s">
        <v>2402</v>
      </c>
      <c r="E137" s="6" t="s">
        <v>57</v>
      </c>
      <c r="F137" s="19">
        <v>481800</v>
      </c>
      <c r="G137" s="24">
        <v>247.02</v>
      </c>
      <c r="H137" s="24">
        <v>0.28999999999999998</v>
      </c>
      <c r="I137" s="31"/>
      <c r="J137" s="31"/>
      <c r="K137" s="35"/>
    </row>
    <row r="138" spans="2:11" x14ac:dyDescent="0.3">
      <c r="B138" s="8" t="s">
        <v>4028</v>
      </c>
      <c r="C138" s="57" t="s">
        <v>4029</v>
      </c>
      <c r="D138" s="54" t="s">
        <v>4030</v>
      </c>
      <c r="E138" s="6" t="s">
        <v>155</v>
      </c>
      <c r="F138" s="19">
        <v>20220</v>
      </c>
      <c r="G138" s="24">
        <v>240.25</v>
      </c>
      <c r="H138" s="24">
        <v>0.28000000000000003</v>
      </c>
      <c r="I138" s="31"/>
      <c r="J138" s="31"/>
      <c r="K138" s="35"/>
    </row>
    <row r="139" spans="2:11" x14ac:dyDescent="0.3">
      <c r="B139" s="8" t="s">
        <v>335</v>
      </c>
      <c r="C139" s="57" t="s">
        <v>336</v>
      </c>
      <c r="D139" s="54" t="s">
        <v>337</v>
      </c>
      <c r="E139" s="6" t="s">
        <v>137</v>
      </c>
      <c r="F139" s="19">
        <v>411835</v>
      </c>
      <c r="G139" s="24">
        <v>238.37</v>
      </c>
      <c r="H139" s="24">
        <v>0.28000000000000003</v>
      </c>
      <c r="I139" s="31"/>
      <c r="J139" s="31"/>
      <c r="K139" s="35"/>
    </row>
    <row r="140" spans="2:11" x14ac:dyDescent="0.3">
      <c r="B140" s="8" t="s">
        <v>577</v>
      </c>
      <c r="C140" s="57" t="s">
        <v>578</v>
      </c>
      <c r="D140" s="54" t="s">
        <v>579</v>
      </c>
      <c r="E140" s="6" t="s">
        <v>163</v>
      </c>
      <c r="F140" s="19">
        <v>181381</v>
      </c>
      <c r="G140" s="24">
        <v>226.11</v>
      </c>
      <c r="H140" s="24">
        <v>0.27</v>
      </c>
      <c r="I140" s="31"/>
      <c r="J140" s="31"/>
      <c r="K140" s="35"/>
    </row>
    <row r="141" spans="2:11" x14ac:dyDescent="0.3">
      <c r="B141" s="8" t="s">
        <v>4031</v>
      </c>
      <c r="C141" s="57" t="s">
        <v>4032</v>
      </c>
      <c r="D141" s="54" t="s">
        <v>4033</v>
      </c>
      <c r="E141" s="6" t="s">
        <v>489</v>
      </c>
      <c r="F141" s="19">
        <v>80084</v>
      </c>
      <c r="G141" s="24">
        <v>220.23</v>
      </c>
      <c r="H141" s="24">
        <v>0.26</v>
      </c>
      <c r="I141" s="31"/>
      <c r="J141" s="31"/>
      <c r="K141" s="35"/>
    </row>
    <row r="142" spans="2:11" x14ac:dyDescent="0.3">
      <c r="B142" s="8" t="s">
        <v>4034</v>
      </c>
      <c r="C142" s="57" t="s">
        <v>4035</v>
      </c>
      <c r="D142" s="54" t="s">
        <v>4036</v>
      </c>
      <c r="E142" s="6" t="s">
        <v>86</v>
      </c>
      <c r="F142" s="19">
        <v>3161</v>
      </c>
      <c r="G142" s="24">
        <v>212.72</v>
      </c>
      <c r="H142" s="24">
        <v>0.25</v>
      </c>
      <c r="I142" s="31"/>
      <c r="J142" s="31"/>
      <c r="K142" s="35"/>
    </row>
    <row r="143" spans="2:11" x14ac:dyDescent="0.3">
      <c r="B143" s="8" t="s">
        <v>3235</v>
      </c>
      <c r="C143" s="57" t="s">
        <v>3236</v>
      </c>
      <c r="D143" s="54" t="s">
        <v>3237</v>
      </c>
      <c r="E143" s="6" t="s">
        <v>137</v>
      </c>
      <c r="F143" s="19">
        <v>8555</v>
      </c>
      <c r="G143" s="24">
        <v>208.04</v>
      </c>
      <c r="H143" s="24">
        <v>0.25</v>
      </c>
      <c r="I143" s="31"/>
      <c r="J143" s="31"/>
      <c r="K143" s="35"/>
    </row>
    <row r="144" spans="2:11" x14ac:dyDescent="0.3">
      <c r="B144" s="8" t="s">
        <v>4037</v>
      </c>
      <c r="C144" s="57" t="s">
        <v>4038</v>
      </c>
      <c r="D144" s="54" t="s">
        <v>4039</v>
      </c>
      <c r="E144" s="6" t="s">
        <v>43</v>
      </c>
      <c r="F144" s="19">
        <v>382084</v>
      </c>
      <c r="G144" s="24">
        <v>206.25</v>
      </c>
      <c r="H144" s="24">
        <v>0.24</v>
      </c>
      <c r="I144" s="31"/>
      <c r="J144" s="31"/>
      <c r="K144" s="35"/>
    </row>
    <row r="145" spans="2:11" x14ac:dyDescent="0.3">
      <c r="B145" s="8" t="s">
        <v>297</v>
      </c>
      <c r="C145" s="57" t="s">
        <v>298</v>
      </c>
      <c r="D145" s="54" t="s">
        <v>299</v>
      </c>
      <c r="E145" s="6" t="s">
        <v>287</v>
      </c>
      <c r="F145" s="19">
        <v>535</v>
      </c>
      <c r="G145" s="24">
        <v>206.14</v>
      </c>
      <c r="H145" s="24">
        <v>0.24</v>
      </c>
      <c r="I145" s="31"/>
      <c r="J145" s="31"/>
      <c r="K145" s="35"/>
    </row>
    <row r="146" spans="2:11" x14ac:dyDescent="0.3">
      <c r="B146" s="8" t="s">
        <v>4040</v>
      </c>
      <c r="C146" s="57" t="s">
        <v>4041</v>
      </c>
      <c r="D146" s="54" t="s">
        <v>4042</v>
      </c>
      <c r="E146" s="6" t="s">
        <v>119</v>
      </c>
      <c r="F146" s="19">
        <v>180952</v>
      </c>
      <c r="G146" s="24">
        <v>201.33</v>
      </c>
      <c r="H146" s="24">
        <v>0.24</v>
      </c>
      <c r="I146" s="31"/>
      <c r="J146" s="31"/>
      <c r="K146" s="35"/>
    </row>
    <row r="147" spans="2:11" x14ac:dyDescent="0.3">
      <c r="B147" s="8" t="s">
        <v>4043</v>
      </c>
      <c r="C147" s="57" t="s">
        <v>4044</v>
      </c>
      <c r="D147" s="54" t="s">
        <v>4045</v>
      </c>
      <c r="E147" s="6" t="s">
        <v>378</v>
      </c>
      <c r="F147" s="19">
        <v>687</v>
      </c>
      <c r="G147" s="24">
        <v>201.12</v>
      </c>
      <c r="H147" s="24">
        <v>0.24</v>
      </c>
      <c r="I147" s="31"/>
      <c r="J147" s="31"/>
      <c r="K147" s="35"/>
    </row>
    <row r="148" spans="2:11" x14ac:dyDescent="0.3">
      <c r="B148" s="8" t="s">
        <v>4047</v>
      </c>
      <c r="C148" s="57" t="s">
        <v>4048</v>
      </c>
      <c r="D148" s="54" t="s">
        <v>4049</v>
      </c>
      <c r="E148" s="6" t="s">
        <v>163</v>
      </c>
      <c r="F148" s="19">
        <v>113625</v>
      </c>
      <c r="G148" s="24">
        <v>194.24</v>
      </c>
      <c r="H148" s="24">
        <v>0.23</v>
      </c>
      <c r="I148" s="31"/>
      <c r="J148" s="31"/>
      <c r="K148" s="35" t="s">
        <v>5190</v>
      </c>
    </row>
    <row r="149" spans="2:11" x14ac:dyDescent="0.3">
      <c r="B149" s="8" t="s">
        <v>2759</v>
      </c>
      <c r="C149" s="57" t="s">
        <v>2760</v>
      </c>
      <c r="D149" s="54" t="s">
        <v>2761</v>
      </c>
      <c r="E149" s="6" t="s">
        <v>347</v>
      </c>
      <c r="F149" s="19">
        <v>41865</v>
      </c>
      <c r="G149" s="24">
        <v>192.6</v>
      </c>
      <c r="H149" s="24">
        <v>0.23</v>
      </c>
      <c r="I149" s="31"/>
      <c r="J149" s="31"/>
      <c r="K149" s="35"/>
    </row>
    <row r="150" spans="2:11" x14ac:dyDescent="0.3">
      <c r="B150" s="8" t="s">
        <v>4050</v>
      </c>
      <c r="C150" s="57" t="s">
        <v>1578</v>
      </c>
      <c r="D150" s="54" t="s">
        <v>4051</v>
      </c>
      <c r="E150" s="6" t="s">
        <v>547</v>
      </c>
      <c r="F150" s="19">
        <v>65970</v>
      </c>
      <c r="G150" s="24">
        <v>191.87</v>
      </c>
      <c r="H150" s="24">
        <v>0.23</v>
      </c>
      <c r="I150" s="31"/>
      <c r="J150" s="31"/>
      <c r="K150" s="35"/>
    </row>
    <row r="151" spans="2:11" x14ac:dyDescent="0.3">
      <c r="B151" s="8" t="s">
        <v>4052</v>
      </c>
      <c r="C151" s="57" t="s">
        <v>4053</v>
      </c>
      <c r="D151" s="54" t="s">
        <v>4054</v>
      </c>
      <c r="E151" s="6" t="s">
        <v>119</v>
      </c>
      <c r="F151" s="19">
        <v>79234</v>
      </c>
      <c r="G151" s="24">
        <v>191.52</v>
      </c>
      <c r="H151" s="24">
        <v>0.23</v>
      </c>
      <c r="I151" s="31"/>
      <c r="J151" s="31"/>
      <c r="K151" s="35"/>
    </row>
    <row r="152" spans="2:11" x14ac:dyDescent="0.3">
      <c r="B152" s="8" t="s">
        <v>4055</v>
      </c>
      <c r="C152" s="57" t="s">
        <v>4056</v>
      </c>
      <c r="D152" s="54" t="s">
        <v>4057</v>
      </c>
      <c r="E152" s="6" t="s">
        <v>127</v>
      </c>
      <c r="F152" s="19">
        <v>6411</v>
      </c>
      <c r="G152" s="24">
        <v>190.98</v>
      </c>
      <c r="H152" s="24">
        <v>0.23</v>
      </c>
      <c r="I152" s="31"/>
      <c r="J152" s="31"/>
      <c r="K152" s="35"/>
    </row>
    <row r="153" spans="2:11" x14ac:dyDescent="0.3">
      <c r="B153" s="8" t="s">
        <v>4058</v>
      </c>
      <c r="C153" s="57" t="s">
        <v>1795</v>
      </c>
      <c r="D153" s="54" t="s">
        <v>4059</v>
      </c>
      <c r="E153" s="6" t="s">
        <v>378</v>
      </c>
      <c r="F153" s="19">
        <v>15050</v>
      </c>
      <c r="G153" s="24">
        <v>178.3</v>
      </c>
      <c r="H153" s="24">
        <v>0.21</v>
      </c>
      <c r="I153" s="31"/>
      <c r="J153" s="31"/>
      <c r="K153" s="35"/>
    </row>
    <row r="154" spans="2:11" x14ac:dyDescent="0.3">
      <c r="B154" s="8" t="s">
        <v>4060</v>
      </c>
      <c r="C154" s="57" t="s">
        <v>4061</v>
      </c>
      <c r="D154" s="54" t="s">
        <v>4062</v>
      </c>
      <c r="E154" s="6" t="s">
        <v>127</v>
      </c>
      <c r="F154" s="19">
        <v>16020</v>
      </c>
      <c r="G154" s="24">
        <v>170.07</v>
      </c>
      <c r="H154" s="24">
        <v>0.2</v>
      </c>
      <c r="I154" s="31"/>
      <c r="J154" s="31"/>
      <c r="K154" s="35"/>
    </row>
    <row r="155" spans="2:11" x14ac:dyDescent="0.3">
      <c r="B155" s="8" t="s">
        <v>4063</v>
      </c>
      <c r="C155" s="57" t="s">
        <v>4064</v>
      </c>
      <c r="D155" s="54" t="s">
        <v>4065</v>
      </c>
      <c r="E155" s="6" t="s">
        <v>119</v>
      </c>
      <c r="F155" s="19">
        <v>173716</v>
      </c>
      <c r="G155" s="24">
        <v>167.29</v>
      </c>
      <c r="H155" s="24">
        <v>0.2</v>
      </c>
      <c r="I155" s="31"/>
      <c r="J155" s="31"/>
      <c r="K155" s="35"/>
    </row>
    <row r="156" spans="2:11" x14ac:dyDescent="0.3">
      <c r="B156" s="8" t="s">
        <v>4066</v>
      </c>
      <c r="C156" s="57" t="s">
        <v>4067</v>
      </c>
      <c r="D156" s="54" t="s">
        <v>4068</v>
      </c>
      <c r="E156" s="6" t="s">
        <v>508</v>
      </c>
      <c r="F156" s="19">
        <v>23991</v>
      </c>
      <c r="G156" s="24">
        <v>151.06</v>
      </c>
      <c r="H156" s="24">
        <v>0.18</v>
      </c>
      <c r="I156" s="31"/>
      <c r="J156" s="31"/>
      <c r="K156" s="35"/>
    </row>
    <row r="157" spans="2:11" x14ac:dyDescent="0.3">
      <c r="B157" s="8" t="s">
        <v>4069</v>
      </c>
      <c r="C157" s="57" t="s">
        <v>4070</v>
      </c>
      <c r="D157" s="54" t="s">
        <v>4071</v>
      </c>
      <c r="E157" s="6" t="s">
        <v>71</v>
      </c>
      <c r="F157" s="19">
        <v>216654</v>
      </c>
      <c r="G157" s="24">
        <v>110.41</v>
      </c>
      <c r="H157" s="24">
        <v>0.13</v>
      </c>
      <c r="I157" s="31"/>
      <c r="J157" s="31"/>
      <c r="K157" s="35"/>
    </row>
    <row r="158" spans="2:11" x14ac:dyDescent="0.3">
      <c r="B158" s="8" t="s">
        <v>4072</v>
      </c>
      <c r="C158" s="57" t="s">
        <v>4073</v>
      </c>
      <c r="D158" s="54" t="s">
        <v>4074</v>
      </c>
      <c r="E158" s="6" t="s">
        <v>82</v>
      </c>
      <c r="F158" s="19">
        <v>58459</v>
      </c>
      <c r="G158" s="24">
        <v>109</v>
      </c>
      <c r="H158" s="24">
        <v>0.13</v>
      </c>
      <c r="I158" s="31"/>
      <c r="J158" s="31"/>
      <c r="K158" s="35"/>
    </row>
    <row r="159" spans="2:11" x14ac:dyDescent="0.3">
      <c r="B159" s="8" t="s">
        <v>2432</v>
      </c>
      <c r="C159" s="57" t="s">
        <v>2433</v>
      </c>
      <c r="D159" s="54" t="s">
        <v>2434</v>
      </c>
      <c r="E159" s="6" t="s">
        <v>163</v>
      </c>
      <c r="F159" s="19">
        <v>113997</v>
      </c>
      <c r="G159" s="24">
        <v>97.87</v>
      </c>
      <c r="H159" s="24">
        <v>0.12</v>
      </c>
      <c r="I159" s="31"/>
      <c r="J159" s="31"/>
      <c r="K159" s="35"/>
    </row>
    <row r="160" spans="2:11" x14ac:dyDescent="0.3">
      <c r="B160" s="8" t="s">
        <v>4075</v>
      </c>
      <c r="C160" s="57" t="s">
        <v>1254</v>
      </c>
      <c r="D160" s="54" t="s">
        <v>4076</v>
      </c>
      <c r="E160" s="6" t="s">
        <v>67</v>
      </c>
      <c r="F160" s="19">
        <v>43351</v>
      </c>
      <c r="G160" s="24">
        <v>62.44</v>
      </c>
      <c r="H160" s="24">
        <v>7.0000000000000007E-2</v>
      </c>
      <c r="I160" s="31"/>
      <c r="J160" s="31"/>
      <c r="K160" s="35"/>
    </row>
    <row r="161" spans="2:11" x14ac:dyDescent="0.3">
      <c r="B161" s="8" t="s">
        <v>482</v>
      </c>
      <c r="C161" s="57" t="s">
        <v>412</v>
      </c>
      <c r="D161" s="54" t="s">
        <v>483</v>
      </c>
      <c r="E161" s="6" t="s">
        <v>86</v>
      </c>
      <c r="F161" s="19">
        <v>17364</v>
      </c>
      <c r="G161" s="24">
        <v>11.65</v>
      </c>
      <c r="H161" s="24">
        <v>0.01</v>
      </c>
      <c r="I161" s="31"/>
      <c r="J161" s="31"/>
      <c r="K161" s="35" t="s">
        <v>481</v>
      </c>
    </row>
    <row r="162" spans="2:11" x14ac:dyDescent="0.3">
      <c r="C162" s="58" t="s">
        <v>175</v>
      </c>
      <c r="D162" s="54"/>
      <c r="E162" s="6"/>
      <c r="F162" s="19"/>
      <c r="G162" s="25">
        <v>84640.49</v>
      </c>
      <c r="H162" s="25">
        <v>99.88</v>
      </c>
      <c r="I162" s="31"/>
      <c r="J162" s="31"/>
      <c r="K162" s="35"/>
    </row>
    <row r="163" spans="2:11" x14ac:dyDescent="0.3">
      <c r="C163" s="57"/>
      <c r="D163" s="54"/>
      <c r="E163" s="6"/>
      <c r="F163" s="19"/>
      <c r="G163" s="24"/>
      <c r="H163" s="24"/>
      <c r="I163" s="31"/>
      <c r="J163" s="31"/>
      <c r="K163" s="35"/>
    </row>
    <row r="164" spans="2:11" x14ac:dyDescent="0.3">
      <c r="C164" s="58" t="s">
        <v>3</v>
      </c>
      <c r="D164" s="54"/>
      <c r="E164" s="6"/>
      <c r="F164" s="19"/>
      <c r="G164" s="24" t="s">
        <v>2</v>
      </c>
      <c r="H164" s="24" t="s">
        <v>2</v>
      </c>
      <c r="I164" s="31"/>
      <c r="J164" s="31"/>
      <c r="K164" s="35"/>
    </row>
    <row r="165" spans="2:11" x14ac:dyDescent="0.3">
      <c r="C165" s="57"/>
      <c r="D165" s="54"/>
      <c r="E165" s="6"/>
      <c r="F165" s="19"/>
      <c r="G165" s="24"/>
      <c r="H165" s="24"/>
      <c r="I165" s="31"/>
      <c r="J165" s="31"/>
      <c r="K165" s="35"/>
    </row>
    <row r="166" spans="2:11" x14ac:dyDescent="0.3">
      <c r="C166" s="58" t="s">
        <v>4</v>
      </c>
      <c r="D166" s="54"/>
      <c r="E166" s="6"/>
      <c r="F166" s="19"/>
      <c r="G166" s="24" t="s">
        <v>2</v>
      </c>
      <c r="H166" s="24" t="s">
        <v>2</v>
      </c>
      <c r="I166" s="31"/>
      <c r="J166" s="31"/>
      <c r="K166" s="35"/>
    </row>
    <row r="167" spans="2:11" x14ac:dyDescent="0.3">
      <c r="C167" s="57"/>
      <c r="D167" s="54"/>
      <c r="E167" s="6"/>
      <c r="F167" s="19"/>
      <c r="G167" s="24"/>
      <c r="H167" s="24"/>
      <c r="I167" s="31"/>
      <c r="J167" s="31"/>
      <c r="K167" s="35"/>
    </row>
    <row r="168" spans="2:11" x14ac:dyDescent="0.3">
      <c r="C168" s="58" t="s">
        <v>5</v>
      </c>
      <c r="D168" s="54"/>
      <c r="E168" s="6"/>
      <c r="F168" s="19"/>
      <c r="G168" s="24"/>
      <c r="H168" s="24"/>
      <c r="I168" s="31"/>
      <c r="J168" s="31"/>
      <c r="K168" s="35"/>
    </row>
    <row r="169" spans="2:11" x14ac:dyDescent="0.3">
      <c r="C169" s="57"/>
      <c r="D169" s="54"/>
      <c r="E169" s="6"/>
      <c r="F169" s="19"/>
      <c r="G169" s="24"/>
      <c r="H169" s="24"/>
      <c r="I169" s="31"/>
      <c r="J169" s="31"/>
      <c r="K169" s="35"/>
    </row>
    <row r="170" spans="2:11" x14ac:dyDescent="0.3">
      <c r="C170" s="58" t="s">
        <v>6</v>
      </c>
      <c r="D170" s="54"/>
      <c r="E170" s="6"/>
      <c r="F170" s="19"/>
      <c r="G170" s="24" t="s">
        <v>2</v>
      </c>
      <c r="H170" s="24" t="s">
        <v>2</v>
      </c>
      <c r="I170" s="31"/>
      <c r="J170" s="31"/>
      <c r="K170" s="35"/>
    </row>
    <row r="171" spans="2:11" x14ac:dyDescent="0.3">
      <c r="C171" s="57"/>
      <c r="D171" s="54"/>
      <c r="E171" s="6"/>
      <c r="F171" s="19"/>
      <c r="G171" s="24"/>
      <c r="H171" s="24"/>
      <c r="I171" s="31"/>
      <c r="J171" s="31"/>
      <c r="K171" s="35"/>
    </row>
    <row r="172" spans="2:11" x14ac:dyDescent="0.3">
      <c r="C172" s="58" t="s">
        <v>7</v>
      </c>
      <c r="D172" s="54"/>
      <c r="E172" s="6"/>
      <c r="F172" s="19"/>
      <c r="G172" s="24" t="s">
        <v>2</v>
      </c>
      <c r="H172" s="24" t="s">
        <v>2</v>
      </c>
      <c r="I172" s="31"/>
      <c r="J172" s="31"/>
      <c r="K172" s="35"/>
    </row>
    <row r="173" spans="2:11" x14ac:dyDescent="0.3">
      <c r="C173" s="57"/>
      <c r="D173" s="54"/>
      <c r="E173" s="6"/>
      <c r="F173" s="19"/>
      <c r="G173" s="24"/>
      <c r="H173" s="24"/>
      <c r="I173" s="31"/>
      <c r="J173" s="31"/>
      <c r="K173" s="35"/>
    </row>
    <row r="174" spans="2:11" x14ac:dyDescent="0.3">
      <c r="C174" s="58" t="s">
        <v>8</v>
      </c>
      <c r="D174" s="54"/>
      <c r="E174" s="6"/>
      <c r="F174" s="19"/>
      <c r="G174" s="24" t="s">
        <v>2</v>
      </c>
      <c r="H174" s="24" t="s">
        <v>2</v>
      </c>
      <c r="I174" s="31"/>
      <c r="J174" s="31"/>
      <c r="K174" s="35"/>
    </row>
    <row r="175" spans="2:11" x14ac:dyDescent="0.3">
      <c r="C175" s="57"/>
      <c r="D175" s="54"/>
      <c r="E175" s="6"/>
      <c r="F175" s="19"/>
      <c r="G175" s="24"/>
      <c r="H175" s="24"/>
      <c r="I175" s="31"/>
      <c r="J175" s="31"/>
      <c r="K175" s="35"/>
    </row>
    <row r="176" spans="2:11" x14ac:dyDescent="0.3">
      <c r="C176" s="58" t="s">
        <v>9</v>
      </c>
      <c r="D176" s="54"/>
      <c r="E176" s="6"/>
      <c r="F176" s="19"/>
      <c r="G176" s="24" t="s">
        <v>2</v>
      </c>
      <c r="H176" s="24" t="s">
        <v>2</v>
      </c>
      <c r="I176" s="31"/>
      <c r="J176" s="31"/>
      <c r="K176" s="35"/>
    </row>
    <row r="177" spans="1:11" x14ac:dyDescent="0.3">
      <c r="C177" s="57"/>
      <c r="D177" s="54"/>
      <c r="E177" s="6"/>
      <c r="F177" s="19"/>
      <c r="G177" s="24"/>
      <c r="H177" s="24"/>
      <c r="I177" s="31"/>
      <c r="J177" s="31"/>
      <c r="K177" s="35"/>
    </row>
    <row r="178" spans="1:11" x14ac:dyDescent="0.3">
      <c r="C178" s="58" t="s">
        <v>10</v>
      </c>
      <c r="D178" s="54"/>
      <c r="E178" s="6"/>
      <c r="F178" s="19"/>
      <c r="G178" s="24" t="s">
        <v>2</v>
      </c>
      <c r="H178" s="24" t="s">
        <v>2</v>
      </c>
      <c r="I178" s="31"/>
      <c r="J178" s="31"/>
      <c r="K178" s="35"/>
    </row>
    <row r="179" spans="1:11" x14ac:dyDescent="0.3">
      <c r="C179" s="57"/>
      <c r="D179" s="54"/>
      <c r="E179" s="6"/>
      <c r="F179" s="19"/>
      <c r="G179" s="24"/>
      <c r="H179" s="24"/>
      <c r="I179" s="31"/>
      <c r="J179" s="31"/>
      <c r="K179" s="35"/>
    </row>
    <row r="180" spans="1:11" x14ac:dyDescent="0.3">
      <c r="C180" s="58" t="s">
        <v>11</v>
      </c>
      <c r="D180" s="54"/>
      <c r="E180" s="6"/>
      <c r="F180" s="19"/>
      <c r="G180" s="24"/>
      <c r="H180" s="24"/>
      <c r="I180" s="31"/>
      <c r="J180" s="31"/>
      <c r="K180" s="35"/>
    </row>
    <row r="181" spans="1:11" x14ac:dyDescent="0.3">
      <c r="C181" s="57"/>
      <c r="D181" s="54"/>
      <c r="E181" s="6"/>
      <c r="F181" s="19"/>
      <c r="G181" s="24"/>
      <c r="H181" s="24"/>
      <c r="I181" s="31"/>
      <c r="J181" s="31"/>
      <c r="K181" s="35"/>
    </row>
    <row r="182" spans="1:11" x14ac:dyDescent="0.3">
      <c r="C182" s="58" t="s">
        <v>13</v>
      </c>
      <c r="D182" s="54"/>
      <c r="E182" s="6"/>
      <c r="F182" s="19"/>
      <c r="G182" s="24" t="s">
        <v>2</v>
      </c>
      <c r="H182" s="24" t="s">
        <v>2</v>
      </c>
      <c r="I182" s="31"/>
      <c r="J182" s="31"/>
      <c r="K182" s="35"/>
    </row>
    <row r="183" spans="1:11" x14ac:dyDescent="0.3">
      <c r="C183" s="57"/>
      <c r="D183" s="54"/>
      <c r="E183" s="6"/>
      <c r="F183" s="19"/>
      <c r="G183" s="24"/>
      <c r="H183" s="24"/>
      <c r="I183" s="31"/>
      <c r="J183" s="31"/>
      <c r="K183" s="35"/>
    </row>
    <row r="184" spans="1:11" x14ac:dyDescent="0.3">
      <c r="C184" s="58" t="s">
        <v>14</v>
      </c>
      <c r="D184" s="54"/>
      <c r="E184" s="6"/>
      <c r="F184" s="19"/>
      <c r="G184" s="24" t="s">
        <v>2</v>
      </c>
      <c r="H184" s="24" t="s">
        <v>2</v>
      </c>
      <c r="I184" s="31"/>
      <c r="J184" s="31"/>
      <c r="K184" s="35"/>
    </row>
    <row r="185" spans="1:11" x14ac:dyDescent="0.3">
      <c r="C185" s="57"/>
      <c r="D185" s="54"/>
      <c r="E185" s="6"/>
      <c r="F185" s="19"/>
      <c r="G185" s="24"/>
      <c r="H185" s="24"/>
      <c r="I185" s="31"/>
      <c r="J185" s="31"/>
      <c r="K185" s="35"/>
    </row>
    <row r="186" spans="1:11" x14ac:dyDescent="0.3">
      <c r="C186" s="58" t="s">
        <v>15</v>
      </c>
      <c r="D186" s="54"/>
      <c r="E186" s="6"/>
      <c r="F186" s="19"/>
      <c r="G186" s="24" t="s">
        <v>2</v>
      </c>
      <c r="H186" s="24" t="s">
        <v>2</v>
      </c>
      <c r="I186" s="31"/>
      <c r="J186" s="31"/>
      <c r="K186" s="35"/>
    </row>
    <row r="187" spans="1:11" x14ac:dyDescent="0.3">
      <c r="C187" s="57"/>
      <c r="D187" s="54"/>
      <c r="E187" s="6"/>
      <c r="F187" s="19"/>
      <c r="G187" s="24"/>
      <c r="H187" s="24"/>
      <c r="I187" s="31"/>
      <c r="J187" s="31"/>
      <c r="K187" s="35"/>
    </row>
    <row r="188" spans="1:11" x14ac:dyDescent="0.3">
      <c r="C188" s="58" t="s">
        <v>16</v>
      </c>
      <c r="D188" s="54"/>
      <c r="E188" s="6"/>
      <c r="F188" s="19"/>
      <c r="G188" s="24" t="s">
        <v>2</v>
      </c>
      <c r="H188" s="24" t="s">
        <v>2</v>
      </c>
      <c r="I188" s="31"/>
      <c r="J188" s="31"/>
      <c r="K188" s="35"/>
    </row>
    <row r="189" spans="1:11" x14ac:dyDescent="0.3">
      <c r="C189" s="57"/>
      <c r="D189" s="54"/>
      <c r="E189" s="6"/>
      <c r="F189" s="19"/>
      <c r="G189" s="24"/>
      <c r="H189" s="24"/>
      <c r="I189" s="31"/>
      <c r="J189" s="31"/>
      <c r="K189" s="35"/>
    </row>
    <row r="190" spans="1:11" x14ac:dyDescent="0.3">
      <c r="C190" s="58" t="s">
        <v>17</v>
      </c>
      <c r="D190" s="54"/>
      <c r="E190" s="6"/>
      <c r="F190" s="19"/>
      <c r="G190" s="24" t="s">
        <v>2</v>
      </c>
      <c r="H190" s="24" t="s">
        <v>2</v>
      </c>
      <c r="I190" s="31"/>
      <c r="J190" s="31"/>
      <c r="K190" s="35"/>
    </row>
    <row r="191" spans="1:11" x14ac:dyDescent="0.3">
      <c r="C191" s="57"/>
      <c r="D191" s="54"/>
      <c r="E191" s="6"/>
      <c r="F191" s="19"/>
      <c r="G191" s="24"/>
      <c r="H191" s="24"/>
      <c r="I191" s="31"/>
      <c r="J191" s="31"/>
      <c r="K191" s="35"/>
    </row>
    <row r="192" spans="1:11" x14ac:dyDescent="0.3">
      <c r="A192" s="10"/>
      <c r="B192" s="28"/>
      <c r="C192" s="58" t="s">
        <v>18</v>
      </c>
      <c r="D192" s="54"/>
      <c r="E192" s="6"/>
      <c r="F192" s="19"/>
      <c r="G192" s="24"/>
      <c r="H192" s="24"/>
      <c r="I192" s="31"/>
      <c r="J192" s="31"/>
      <c r="K192" s="35"/>
    </row>
    <row r="193" spans="1:54" x14ac:dyDescent="0.3">
      <c r="A193" s="28"/>
      <c r="B193" s="28"/>
      <c r="C193" s="58" t="s">
        <v>19</v>
      </c>
      <c r="D193" s="54"/>
      <c r="E193" s="6"/>
      <c r="F193" s="19"/>
      <c r="G193" s="24" t="s">
        <v>2</v>
      </c>
      <c r="H193" s="24" t="s">
        <v>2</v>
      </c>
      <c r="I193" s="31"/>
      <c r="J193" s="31"/>
      <c r="K193" s="35"/>
    </row>
    <row r="194" spans="1:54" x14ac:dyDescent="0.3">
      <c r="A194" s="28"/>
      <c r="B194" s="28"/>
      <c r="C194" s="58"/>
      <c r="D194" s="54"/>
      <c r="E194" s="6"/>
      <c r="F194" s="19"/>
      <c r="G194" s="24"/>
      <c r="H194" s="24"/>
      <c r="I194" s="31"/>
      <c r="J194" s="31"/>
      <c r="K194" s="35"/>
    </row>
    <row r="195" spans="1:54" x14ac:dyDescent="0.3">
      <c r="A195" s="28"/>
      <c r="B195" s="28"/>
      <c r="C195" s="58" t="s">
        <v>20</v>
      </c>
      <c r="D195" s="54"/>
      <c r="E195" s="6"/>
      <c r="F195" s="19"/>
      <c r="G195" s="24" t="s">
        <v>2</v>
      </c>
      <c r="H195" s="24" t="s">
        <v>2</v>
      </c>
      <c r="I195" s="31"/>
      <c r="J195" s="31"/>
      <c r="K195" s="35"/>
    </row>
    <row r="196" spans="1:54" x14ac:dyDescent="0.3">
      <c r="A196" s="28"/>
      <c r="B196" s="28"/>
      <c r="C196" s="58"/>
      <c r="D196" s="54"/>
      <c r="E196" s="6"/>
      <c r="F196" s="19"/>
      <c r="G196" s="24"/>
      <c r="H196" s="24"/>
      <c r="I196" s="31"/>
      <c r="J196" s="31"/>
      <c r="K196" s="35"/>
    </row>
    <row r="197" spans="1:54" x14ac:dyDescent="0.3">
      <c r="A197" s="28"/>
      <c r="B197" s="28"/>
      <c r="C197" s="58" t="s">
        <v>21</v>
      </c>
      <c r="D197" s="54"/>
      <c r="E197" s="6"/>
      <c r="F197" s="19"/>
      <c r="G197" s="24" t="s">
        <v>2</v>
      </c>
      <c r="H197" s="24" t="s">
        <v>2</v>
      </c>
      <c r="I197" s="31"/>
      <c r="J197" s="31"/>
      <c r="K197" s="35"/>
    </row>
    <row r="198" spans="1:54" x14ac:dyDescent="0.3">
      <c r="A198" s="28"/>
      <c r="B198" s="28"/>
      <c r="C198" s="58"/>
      <c r="D198" s="54"/>
      <c r="E198" s="6"/>
      <c r="F198" s="19"/>
      <c r="G198" s="24"/>
      <c r="H198" s="24"/>
      <c r="I198" s="31"/>
      <c r="J198" s="31"/>
      <c r="K198" s="35"/>
    </row>
    <row r="199" spans="1:54" x14ac:dyDescent="0.3">
      <c r="A199" s="28"/>
      <c r="B199" s="28"/>
      <c r="C199" s="58" t="s">
        <v>22</v>
      </c>
      <c r="D199" s="54"/>
      <c r="E199" s="6"/>
      <c r="F199" s="19"/>
      <c r="G199" s="24" t="s">
        <v>2</v>
      </c>
      <c r="H199" s="24" t="s">
        <v>2</v>
      </c>
      <c r="I199" s="31"/>
      <c r="J199" s="31"/>
      <c r="K199" s="35"/>
    </row>
    <row r="200" spans="1:54" x14ac:dyDescent="0.3">
      <c r="A200" s="28"/>
      <c r="B200" s="28"/>
      <c r="C200" s="58"/>
      <c r="D200" s="54"/>
      <c r="E200" s="6"/>
      <c r="F200" s="19"/>
      <c r="G200" s="24"/>
      <c r="H200" s="24"/>
      <c r="I200" s="31"/>
      <c r="J200" s="31"/>
      <c r="K200" s="35"/>
    </row>
    <row r="201" spans="1:54" x14ac:dyDescent="0.3">
      <c r="A201" s="28"/>
      <c r="B201" s="28"/>
      <c r="C201" s="58" t="s">
        <v>23</v>
      </c>
      <c r="D201" s="54"/>
      <c r="E201" s="6"/>
      <c r="F201" s="19"/>
      <c r="G201" s="24" t="s">
        <v>2</v>
      </c>
      <c r="H201" s="24" t="s">
        <v>2</v>
      </c>
      <c r="I201" s="31"/>
      <c r="J201" s="31"/>
      <c r="K201" s="35"/>
    </row>
    <row r="202" spans="1:54" x14ac:dyDescent="0.3">
      <c r="A202" s="28"/>
      <c r="B202" s="28"/>
      <c r="C202" s="58"/>
      <c r="D202" s="54"/>
      <c r="E202" s="6"/>
      <c r="F202" s="19"/>
      <c r="G202" s="24"/>
      <c r="H202" s="24"/>
      <c r="I202" s="31"/>
      <c r="J202" s="31"/>
      <c r="K202" s="35"/>
    </row>
    <row r="203" spans="1:54" x14ac:dyDescent="0.3">
      <c r="C203" s="59" t="s">
        <v>24</v>
      </c>
      <c r="D203" s="54"/>
      <c r="E203" s="6"/>
      <c r="F203" s="19"/>
      <c r="G203" s="24"/>
      <c r="H203" s="24"/>
      <c r="I203" s="31"/>
      <c r="J203" s="31"/>
      <c r="K203" s="35"/>
    </row>
    <row r="204" spans="1:54" x14ac:dyDescent="0.3">
      <c r="B204" s="8" t="s">
        <v>187</v>
      </c>
      <c r="C204" s="57" t="s">
        <v>188</v>
      </c>
      <c r="D204" s="54"/>
      <c r="E204" s="6"/>
      <c r="F204" s="19"/>
      <c r="G204" s="24">
        <v>217.59</v>
      </c>
      <c r="H204" s="24">
        <v>0.26</v>
      </c>
      <c r="I204" s="31"/>
      <c r="J204" s="31"/>
      <c r="K204" s="35"/>
    </row>
    <row r="205" spans="1:54" x14ac:dyDescent="0.3">
      <c r="C205" s="58" t="s">
        <v>175</v>
      </c>
      <c r="D205" s="54"/>
      <c r="E205" s="6"/>
      <c r="F205" s="19"/>
      <c r="G205" s="25">
        <v>217.59</v>
      </c>
      <c r="H205" s="25">
        <v>0.26</v>
      </c>
      <c r="I205" s="31"/>
      <c r="J205" s="31"/>
      <c r="K205" s="35"/>
    </row>
    <row r="206" spans="1:54" x14ac:dyDescent="0.3">
      <c r="C206" s="57"/>
      <c r="D206" s="54"/>
      <c r="E206" s="6"/>
      <c r="F206" s="19"/>
      <c r="G206" s="24"/>
      <c r="H206" s="24"/>
      <c r="I206" s="31"/>
      <c r="J206" s="31"/>
      <c r="K206" s="35"/>
    </row>
    <row r="207" spans="1:54" x14ac:dyDescent="0.3">
      <c r="A207" s="10"/>
      <c r="B207" s="28"/>
      <c r="C207" s="58" t="s">
        <v>25</v>
      </c>
      <c r="D207" s="54"/>
      <c r="E207" s="6"/>
      <c r="F207" s="19"/>
      <c r="G207" s="24"/>
      <c r="H207" s="24"/>
      <c r="I207" s="31"/>
      <c r="J207" s="31"/>
      <c r="K207" s="35"/>
    </row>
    <row r="208" spans="1:54" s="2" customFormat="1" ht="13.8" x14ac:dyDescent="0.3">
      <c r="A208" s="28"/>
      <c r="B208" s="28"/>
      <c r="C208" s="57" t="s">
        <v>5128</v>
      </c>
      <c r="D208" s="54"/>
      <c r="E208" s="6"/>
      <c r="F208" s="19"/>
      <c r="G208" s="24" t="s">
        <v>2</v>
      </c>
      <c r="H208" s="24" t="s">
        <v>2</v>
      </c>
      <c r="I208" s="31"/>
      <c r="J208" s="31"/>
      <c r="K208" s="35"/>
      <c r="L208" s="3"/>
      <c r="AI208" s="3"/>
      <c r="AV208" s="3"/>
      <c r="AX208" s="3"/>
      <c r="BB208" s="3"/>
    </row>
    <row r="209" spans="2:11" x14ac:dyDescent="0.3">
      <c r="B209" s="8"/>
      <c r="C209" s="57" t="s">
        <v>189</v>
      </c>
      <c r="D209" s="54"/>
      <c r="E209" s="6"/>
      <c r="F209" s="19"/>
      <c r="G209" s="24">
        <v>-132.66999999999999</v>
      </c>
      <c r="H209" s="24">
        <v>-0.14000000000000001</v>
      </c>
      <c r="I209" s="31"/>
      <c r="J209" s="31"/>
      <c r="K209" s="35"/>
    </row>
    <row r="210" spans="2:11" x14ac:dyDescent="0.3">
      <c r="C210" s="58" t="s">
        <v>175</v>
      </c>
      <c r="D210" s="54"/>
      <c r="E210" s="6"/>
      <c r="F210" s="19"/>
      <c r="G210" s="25">
        <v>-132.66999999999999</v>
      </c>
      <c r="H210" s="25">
        <v>-0.14000000000000001</v>
      </c>
      <c r="I210" s="31"/>
      <c r="J210" s="31"/>
      <c r="K210" s="35"/>
    </row>
    <row r="211" spans="2:11" x14ac:dyDescent="0.3">
      <c r="C211" s="57"/>
      <c r="D211" s="54"/>
      <c r="E211" s="6"/>
      <c r="F211" s="19"/>
      <c r="G211" s="24"/>
      <c r="H211" s="24"/>
      <c r="I211" s="31"/>
      <c r="J211" s="31"/>
      <c r="K211" s="35"/>
    </row>
    <row r="212" spans="2:11" x14ac:dyDescent="0.3">
      <c r="C212" s="60" t="s">
        <v>190</v>
      </c>
      <c r="D212" s="55"/>
      <c r="E212" s="5"/>
      <c r="F212" s="20"/>
      <c r="G212" s="26">
        <v>84725.41</v>
      </c>
      <c r="H212" s="26">
        <v>100</v>
      </c>
      <c r="I212" s="32"/>
      <c r="J212" s="32"/>
      <c r="K212" s="36"/>
    </row>
    <row r="215" spans="2:11" x14ac:dyDescent="0.3">
      <c r="C215" s="1" t="s">
        <v>191</v>
      </c>
    </row>
    <row r="216" spans="2:11" x14ac:dyDescent="0.3">
      <c r="C216" s="37" t="s">
        <v>192</v>
      </c>
      <c r="D216" s="37"/>
      <c r="E216" s="37"/>
      <c r="F216" s="37"/>
      <c r="G216" s="37"/>
      <c r="H216" s="37"/>
      <c r="I216" s="37"/>
      <c r="J216" s="37"/>
      <c r="K216" s="37"/>
    </row>
    <row r="217" spans="2:11" x14ac:dyDescent="0.3">
      <c r="C217" s="2" t="s">
        <v>193</v>
      </c>
    </row>
    <row r="218" spans="2:11" x14ac:dyDescent="0.3">
      <c r="C218" s="2" t="s">
        <v>194</v>
      </c>
    </row>
    <row r="219" spans="2:11" ht="30" customHeight="1" x14ac:dyDescent="0.3">
      <c r="C219" s="82" t="s">
        <v>195</v>
      </c>
      <c r="D219" s="83"/>
      <c r="E219" s="83"/>
      <c r="F219" s="83"/>
      <c r="G219" s="83"/>
      <c r="H219" s="83"/>
      <c r="I219" s="83"/>
      <c r="J219" s="83"/>
      <c r="K219" s="83"/>
    </row>
    <row r="220" spans="2:11" x14ac:dyDescent="0.3">
      <c r="C220" s="2" t="s">
        <v>196</v>
      </c>
    </row>
    <row r="222" spans="2:11" x14ac:dyDescent="0.3">
      <c r="C222" s="1" t="s">
        <v>5237</v>
      </c>
      <c r="E222" s="80" t="s">
        <v>5238</v>
      </c>
    </row>
    <row r="223" spans="2:11" x14ac:dyDescent="0.3">
      <c r="E223" s="2" t="s">
        <v>5257</v>
      </c>
    </row>
  </sheetData>
  <mergeCells count="1">
    <mergeCell ref="C219:K219"/>
  </mergeCells>
  <hyperlinks>
    <hyperlink ref="J2" location="'Index'!A1" display="'Index'!A1" xr:uid="{A0207180-49C1-42B9-AE39-3F63E6E8BD01}"/>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E188-E8F7-426A-AACA-233A0986EA26}">
  <sheetPr codeName="Sheet1"/>
  <dimension ref="A1:IV322"/>
  <sheetViews>
    <sheetView showGridLines="0" zoomScale="90" zoomScaleNormal="90" workbookViewId="0">
      <pane ySplit="6" topLeftCell="A313"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4077</v>
      </c>
      <c r="J2" s="38" t="s">
        <v>4884</v>
      </c>
    </row>
    <row r="3" spans="1:54" ht="16.2" x14ac:dyDescent="0.35">
      <c r="C3" s="1" t="s">
        <v>28</v>
      </c>
      <c r="D3" s="21" t="s">
        <v>4078</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A8" s="10"/>
      <c r="B8" s="28"/>
      <c r="C8" s="58" t="s">
        <v>0</v>
      </c>
      <c r="D8" s="54"/>
      <c r="E8" s="6"/>
      <c r="F8" s="19"/>
      <c r="G8" s="24"/>
      <c r="H8" s="24"/>
      <c r="I8" s="31"/>
      <c r="J8" s="31"/>
      <c r="K8" s="35"/>
    </row>
    <row r="9" spans="1:54" x14ac:dyDescent="0.3">
      <c r="C9" s="59" t="s">
        <v>1</v>
      </c>
      <c r="D9" s="54"/>
      <c r="E9" s="6"/>
      <c r="F9" s="19"/>
      <c r="G9" s="24"/>
      <c r="H9" s="24"/>
      <c r="I9" s="31"/>
      <c r="J9" s="31"/>
      <c r="K9" s="35"/>
    </row>
    <row r="10" spans="1:54" x14ac:dyDescent="0.3">
      <c r="B10" s="8" t="s">
        <v>2364</v>
      </c>
      <c r="C10" s="57" t="s">
        <v>2365</v>
      </c>
      <c r="D10" s="54" t="s">
        <v>2366</v>
      </c>
      <c r="E10" s="6" t="s">
        <v>206</v>
      </c>
      <c r="F10" s="19">
        <v>38119</v>
      </c>
      <c r="G10" s="24">
        <v>2516.62</v>
      </c>
      <c r="H10" s="24">
        <v>1.77</v>
      </c>
      <c r="I10" s="31"/>
      <c r="J10" s="31"/>
      <c r="K10" s="35"/>
    </row>
    <row r="11" spans="1:54" x14ac:dyDescent="0.3">
      <c r="B11" s="8" t="s">
        <v>4079</v>
      </c>
      <c r="C11" s="57" t="s">
        <v>4080</v>
      </c>
      <c r="D11" s="54" t="s">
        <v>4081</v>
      </c>
      <c r="E11" s="6" t="s">
        <v>206</v>
      </c>
      <c r="F11" s="19">
        <v>133073</v>
      </c>
      <c r="G11" s="24">
        <v>2035.62</v>
      </c>
      <c r="H11" s="24">
        <v>1.43</v>
      </c>
      <c r="I11" s="31"/>
      <c r="J11" s="31"/>
      <c r="K11" s="35"/>
    </row>
    <row r="12" spans="1:54" x14ac:dyDescent="0.3">
      <c r="B12" s="8" t="s">
        <v>259</v>
      </c>
      <c r="C12" s="57" t="s">
        <v>260</v>
      </c>
      <c r="D12" s="54" t="s">
        <v>261</v>
      </c>
      <c r="E12" s="6" t="s">
        <v>90</v>
      </c>
      <c r="F12" s="19">
        <v>292365</v>
      </c>
      <c r="G12" s="24">
        <v>1782.26</v>
      </c>
      <c r="H12" s="24">
        <v>1.25</v>
      </c>
      <c r="I12" s="31"/>
      <c r="J12" s="31"/>
      <c r="K12" s="35"/>
    </row>
    <row r="13" spans="1:54" x14ac:dyDescent="0.3">
      <c r="B13" s="8" t="s">
        <v>2265</v>
      </c>
      <c r="C13" s="57" t="s">
        <v>2266</v>
      </c>
      <c r="D13" s="54" t="s">
        <v>2267</v>
      </c>
      <c r="E13" s="6" t="s">
        <v>151</v>
      </c>
      <c r="F13" s="19">
        <v>480003</v>
      </c>
      <c r="G13" s="24">
        <v>1693.93</v>
      </c>
      <c r="H13" s="24">
        <v>1.19</v>
      </c>
      <c r="I13" s="31"/>
      <c r="J13" s="31"/>
      <c r="K13" s="35"/>
    </row>
    <row r="14" spans="1:54" x14ac:dyDescent="0.3">
      <c r="B14" s="8" t="s">
        <v>4082</v>
      </c>
      <c r="C14" s="57" t="s">
        <v>4083</v>
      </c>
      <c r="D14" s="54" t="s">
        <v>4084</v>
      </c>
      <c r="E14" s="6" t="s">
        <v>271</v>
      </c>
      <c r="F14" s="19">
        <v>58403</v>
      </c>
      <c r="G14" s="24">
        <v>1479.23</v>
      </c>
      <c r="H14" s="24">
        <v>1.04</v>
      </c>
      <c r="I14" s="31"/>
      <c r="J14" s="31"/>
      <c r="K14" s="35"/>
    </row>
    <row r="15" spans="1:54" x14ac:dyDescent="0.3">
      <c r="B15" s="8" t="s">
        <v>2341</v>
      </c>
      <c r="C15" s="57" t="s">
        <v>2342</v>
      </c>
      <c r="D15" s="54" t="s">
        <v>2343</v>
      </c>
      <c r="E15" s="6" t="s">
        <v>206</v>
      </c>
      <c r="F15" s="19">
        <v>35819</v>
      </c>
      <c r="G15" s="24">
        <v>1418.83</v>
      </c>
      <c r="H15" s="24">
        <v>1</v>
      </c>
      <c r="I15" s="31"/>
      <c r="J15" s="31"/>
      <c r="K15" s="35"/>
    </row>
    <row r="16" spans="1:54" x14ac:dyDescent="0.3">
      <c r="B16" s="8" t="s">
        <v>275</v>
      </c>
      <c r="C16" s="57" t="s">
        <v>276</v>
      </c>
      <c r="D16" s="54" t="s">
        <v>277</v>
      </c>
      <c r="E16" s="6" t="s">
        <v>86</v>
      </c>
      <c r="F16" s="19">
        <v>73996</v>
      </c>
      <c r="G16" s="24">
        <v>1380.91</v>
      </c>
      <c r="H16" s="24">
        <v>0.97</v>
      </c>
      <c r="I16" s="31"/>
      <c r="J16" s="31"/>
      <c r="K16" s="35"/>
    </row>
    <row r="17" spans="2:11" x14ac:dyDescent="0.3">
      <c r="B17" s="8" t="s">
        <v>281</v>
      </c>
      <c r="C17" s="57" t="s">
        <v>282</v>
      </c>
      <c r="D17" s="54" t="s">
        <v>283</v>
      </c>
      <c r="E17" s="6" t="s">
        <v>199</v>
      </c>
      <c r="F17" s="19">
        <v>383261</v>
      </c>
      <c r="G17" s="24">
        <v>1372.07</v>
      </c>
      <c r="H17" s="24">
        <v>0.96</v>
      </c>
      <c r="I17" s="31"/>
      <c r="J17" s="31"/>
      <c r="K17" s="35"/>
    </row>
    <row r="18" spans="2:11" x14ac:dyDescent="0.3">
      <c r="B18" s="8" t="s">
        <v>4085</v>
      </c>
      <c r="C18" s="57" t="s">
        <v>4086</v>
      </c>
      <c r="D18" s="54" t="s">
        <v>4087</v>
      </c>
      <c r="E18" s="6" t="s">
        <v>206</v>
      </c>
      <c r="F18" s="19">
        <v>43349</v>
      </c>
      <c r="G18" s="24">
        <v>1315.9</v>
      </c>
      <c r="H18" s="24">
        <v>0.93</v>
      </c>
      <c r="I18" s="31"/>
      <c r="J18" s="31"/>
      <c r="K18" s="35"/>
    </row>
    <row r="19" spans="2:11" x14ac:dyDescent="0.3">
      <c r="B19" s="8" t="s">
        <v>4088</v>
      </c>
      <c r="C19" s="57" t="s">
        <v>4089</v>
      </c>
      <c r="D19" s="54" t="s">
        <v>4090</v>
      </c>
      <c r="E19" s="6" t="s">
        <v>43</v>
      </c>
      <c r="F19" s="19">
        <v>587345</v>
      </c>
      <c r="G19" s="24">
        <v>1302.0899999999999</v>
      </c>
      <c r="H19" s="24">
        <v>0.92</v>
      </c>
      <c r="I19" s="31"/>
      <c r="J19" s="31"/>
      <c r="K19" s="35"/>
    </row>
    <row r="20" spans="2:11" x14ac:dyDescent="0.3">
      <c r="B20" s="8" t="s">
        <v>906</v>
      </c>
      <c r="C20" s="57" t="s">
        <v>907</v>
      </c>
      <c r="D20" s="54" t="s">
        <v>908</v>
      </c>
      <c r="E20" s="6" t="s">
        <v>155</v>
      </c>
      <c r="F20" s="19">
        <v>183356</v>
      </c>
      <c r="G20" s="24">
        <v>1254.6099999999999</v>
      </c>
      <c r="H20" s="24">
        <v>0.88</v>
      </c>
      <c r="I20" s="31"/>
      <c r="J20" s="31"/>
      <c r="K20" s="35"/>
    </row>
    <row r="21" spans="2:11" x14ac:dyDescent="0.3">
      <c r="B21" s="8" t="s">
        <v>2318</v>
      </c>
      <c r="C21" s="57" t="s">
        <v>1310</v>
      </c>
      <c r="D21" s="54" t="s">
        <v>2319</v>
      </c>
      <c r="E21" s="6" t="s">
        <v>86</v>
      </c>
      <c r="F21" s="19">
        <v>119644</v>
      </c>
      <c r="G21" s="24">
        <v>1250.1600000000001</v>
      </c>
      <c r="H21" s="24">
        <v>0.88</v>
      </c>
      <c r="I21" s="31"/>
      <c r="J21" s="31"/>
      <c r="K21" s="35"/>
    </row>
    <row r="22" spans="2:11" x14ac:dyDescent="0.3">
      <c r="B22" s="8" t="s">
        <v>4091</v>
      </c>
      <c r="C22" s="57" t="s">
        <v>4092</v>
      </c>
      <c r="D22" s="54" t="s">
        <v>4093</v>
      </c>
      <c r="E22" s="6" t="s">
        <v>287</v>
      </c>
      <c r="F22" s="19">
        <v>20258</v>
      </c>
      <c r="G22" s="24">
        <v>1211.43</v>
      </c>
      <c r="H22" s="24">
        <v>0.85</v>
      </c>
      <c r="I22" s="31"/>
      <c r="J22" s="31"/>
      <c r="K22" s="35"/>
    </row>
    <row r="23" spans="2:11" x14ac:dyDescent="0.3">
      <c r="B23" s="8" t="s">
        <v>4094</v>
      </c>
      <c r="C23" s="57" t="s">
        <v>4095</v>
      </c>
      <c r="D23" s="54" t="s">
        <v>4096</v>
      </c>
      <c r="E23" s="6" t="s">
        <v>119</v>
      </c>
      <c r="F23" s="19">
        <v>2082931</v>
      </c>
      <c r="G23" s="24">
        <v>1210.18</v>
      </c>
      <c r="H23" s="24">
        <v>0.85</v>
      </c>
      <c r="I23" s="31"/>
      <c r="J23" s="31"/>
      <c r="K23" s="35"/>
    </row>
    <row r="24" spans="2:11" x14ac:dyDescent="0.3">
      <c r="B24" s="8" t="s">
        <v>4097</v>
      </c>
      <c r="C24" s="57" t="s">
        <v>4098</v>
      </c>
      <c r="D24" s="54" t="s">
        <v>4099</v>
      </c>
      <c r="E24" s="6" t="s">
        <v>847</v>
      </c>
      <c r="F24" s="19">
        <v>444145</v>
      </c>
      <c r="G24" s="24">
        <v>1148.8699999999999</v>
      </c>
      <c r="H24" s="24">
        <v>0.81</v>
      </c>
      <c r="I24" s="31"/>
      <c r="J24" s="31"/>
      <c r="K24" s="35"/>
    </row>
    <row r="25" spans="2:11" x14ac:dyDescent="0.3">
      <c r="B25" s="8" t="s">
        <v>972</v>
      </c>
      <c r="C25" s="57" t="s">
        <v>973</v>
      </c>
      <c r="D25" s="54" t="s">
        <v>974</v>
      </c>
      <c r="E25" s="6" t="s">
        <v>206</v>
      </c>
      <c r="F25" s="19">
        <v>566104</v>
      </c>
      <c r="G25" s="24">
        <v>1135.32</v>
      </c>
      <c r="H25" s="24">
        <v>0.8</v>
      </c>
      <c r="I25" s="31"/>
      <c r="J25" s="31"/>
      <c r="K25" s="35"/>
    </row>
    <row r="26" spans="2:11" x14ac:dyDescent="0.3">
      <c r="B26" s="8" t="s">
        <v>2790</v>
      </c>
      <c r="C26" s="57" t="s">
        <v>2791</v>
      </c>
      <c r="D26" s="54" t="s">
        <v>2792</v>
      </c>
      <c r="E26" s="6" t="s">
        <v>159</v>
      </c>
      <c r="F26" s="19">
        <v>103257</v>
      </c>
      <c r="G26" s="24">
        <v>1130.04</v>
      </c>
      <c r="H26" s="24">
        <v>0.79</v>
      </c>
      <c r="I26" s="31"/>
      <c r="J26" s="31"/>
      <c r="K26" s="35"/>
    </row>
    <row r="27" spans="2:11" x14ac:dyDescent="0.3">
      <c r="B27" s="8" t="s">
        <v>515</v>
      </c>
      <c r="C27" s="57" t="s">
        <v>516</v>
      </c>
      <c r="D27" s="54" t="s">
        <v>517</v>
      </c>
      <c r="E27" s="6" t="s">
        <v>318</v>
      </c>
      <c r="F27" s="19">
        <v>26090</v>
      </c>
      <c r="G27" s="24">
        <v>1111.75</v>
      </c>
      <c r="H27" s="24">
        <v>0.78</v>
      </c>
      <c r="I27" s="31"/>
      <c r="J27" s="31"/>
      <c r="K27" s="35"/>
    </row>
    <row r="28" spans="2:11" x14ac:dyDescent="0.3">
      <c r="B28" s="8" t="s">
        <v>2165</v>
      </c>
      <c r="C28" s="57" t="s">
        <v>2166</v>
      </c>
      <c r="D28" s="54" t="s">
        <v>2167</v>
      </c>
      <c r="E28" s="6" t="s">
        <v>43</v>
      </c>
      <c r="F28" s="19">
        <v>538488</v>
      </c>
      <c r="G28" s="24">
        <v>1053.82</v>
      </c>
      <c r="H28" s="24">
        <v>0.74</v>
      </c>
      <c r="I28" s="31"/>
      <c r="J28" s="31"/>
      <c r="K28" s="35"/>
    </row>
    <row r="29" spans="2:11" x14ac:dyDescent="0.3">
      <c r="B29" s="8" t="s">
        <v>2315</v>
      </c>
      <c r="C29" s="57" t="s">
        <v>2316</v>
      </c>
      <c r="D29" s="54" t="s">
        <v>2317</v>
      </c>
      <c r="E29" s="6" t="s">
        <v>318</v>
      </c>
      <c r="F29" s="19">
        <v>116858</v>
      </c>
      <c r="G29" s="24">
        <v>1036.71</v>
      </c>
      <c r="H29" s="24">
        <v>0.73</v>
      </c>
      <c r="I29" s="31"/>
      <c r="J29" s="31"/>
      <c r="K29" s="35"/>
    </row>
    <row r="30" spans="2:11" x14ac:dyDescent="0.3">
      <c r="B30" s="8" t="s">
        <v>937</v>
      </c>
      <c r="C30" s="57" t="s">
        <v>938</v>
      </c>
      <c r="D30" s="54" t="s">
        <v>939</v>
      </c>
      <c r="E30" s="6" t="s">
        <v>90</v>
      </c>
      <c r="F30" s="19">
        <v>95417</v>
      </c>
      <c r="G30" s="24">
        <v>999.68</v>
      </c>
      <c r="H30" s="24">
        <v>0.7</v>
      </c>
      <c r="I30" s="31"/>
      <c r="J30" s="31"/>
      <c r="K30" s="35"/>
    </row>
    <row r="31" spans="2:11" x14ac:dyDescent="0.3">
      <c r="B31" s="8" t="s">
        <v>4100</v>
      </c>
      <c r="C31" s="57" t="s">
        <v>4101</v>
      </c>
      <c r="D31" s="54" t="s">
        <v>4102</v>
      </c>
      <c r="E31" s="6" t="s">
        <v>151</v>
      </c>
      <c r="F31" s="19">
        <v>15269</v>
      </c>
      <c r="G31" s="24">
        <v>991.19</v>
      </c>
      <c r="H31" s="24">
        <v>0.7</v>
      </c>
      <c r="I31" s="31"/>
      <c r="J31" s="31"/>
      <c r="K31" s="35"/>
    </row>
    <row r="32" spans="2:11" x14ac:dyDescent="0.3">
      <c r="B32" s="8" t="s">
        <v>2326</v>
      </c>
      <c r="C32" s="57" t="s">
        <v>2327</v>
      </c>
      <c r="D32" s="54" t="s">
        <v>2328</v>
      </c>
      <c r="E32" s="6" t="s">
        <v>86</v>
      </c>
      <c r="F32" s="19">
        <v>89314</v>
      </c>
      <c r="G32" s="24">
        <v>989.78</v>
      </c>
      <c r="H32" s="24">
        <v>0.7</v>
      </c>
      <c r="I32" s="31"/>
      <c r="J32" s="31"/>
      <c r="K32" s="35"/>
    </row>
    <row r="33" spans="2:11" x14ac:dyDescent="0.3">
      <c r="B33" s="8" t="s">
        <v>4103</v>
      </c>
      <c r="C33" s="57" t="s">
        <v>4104</v>
      </c>
      <c r="D33" s="54" t="s">
        <v>4105</v>
      </c>
      <c r="E33" s="6" t="s">
        <v>86</v>
      </c>
      <c r="F33" s="19">
        <v>139273</v>
      </c>
      <c r="G33" s="24">
        <v>987.79</v>
      </c>
      <c r="H33" s="24">
        <v>0.69</v>
      </c>
      <c r="I33" s="31"/>
      <c r="J33" s="31"/>
      <c r="K33" s="35"/>
    </row>
    <row r="34" spans="2:11" x14ac:dyDescent="0.3">
      <c r="B34" s="8" t="s">
        <v>2304</v>
      </c>
      <c r="C34" s="57" t="s">
        <v>2305</v>
      </c>
      <c r="D34" s="54" t="s">
        <v>2306</v>
      </c>
      <c r="E34" s="6" t="s">
        <v>86</v>
      </c>
      <c r="F34" s="19">
        <v>410008</v>
      </c>
      <c r="G34" s="24">
        <v>978.53</v>
      </c>
      <c r="H34" s="24">
        <v>0.69</v>
      </c>
      <c r="I34" s="31"/>
      <c r="J34" s="31"/>
      <c r="K34" s="35"/>
    </row>
    <row r="35" spans="2:11" x14ac:dyDescent="0.3">
      <c r="B35" s="8" t="s">
        <v>4106</v>
      </c>
      <c r="C35" s="57" t="s">
        <v>4107</v>
      </c>
      <c r="D35" s="54" t="s">
        <v>4108</v>
      </c>
      <c r="E35" s="6" t="s">
        <v>127</v>
      </c>
      <c r="F35" s="19">
        <v>501416</v>
      </c>
      <c r="G35" s="24">
        <v>977.76</v>
      </c>
      <c r="H35" s="24">
        <v>0.69</v>
      </c>
      <c r="I35" s="31"/>
      <c r="J35" s="31"/>
      <c r="K35" s="35"/>
    </row>
    <row r="36" spans="2:11" x14ac:dyDescent="0.3">
      <c r="B36" s="8" t="s">
        <v>2181</v>
      </c>
      <c r="C36" s="57" t="s">
        <v>2182</v>
      </c>
      <c r="D36" s="54" t="s">
        <v>2183</v>
      </c>
      <c r="E36" s="6" t="s">
        <v>57</v>
      </c>
      <c r="F36" s="19">
        <v>84898</v>
      </c>
      <c r="G36" s="24">
        <v>966.78</v>
      </c>
      <c r="H36" s="24">
        <v>0.68</v>
      </c>
      <c r="I36" s="31"/>
      <c r="J36" s="31"/>
      <c r="K36" s="35"/>
    </row>
    <row r="37" spans="2:11" x14ac:dyDescent="0.3">
      <c r="B37" s="8" t="s">
        <v>2426</v>
      </c>
      <c r="C37" s="57" t="s">
        <v>2427</v>
      </c>
      <c r="D37" s="54" t="s">
        <v>2428</v>
      </c>
      <c r="E37" s="6" t="s">
        <v>57</v>
      </c>
      <c r="F37" s="19">
        <v>773445</v>
      </c>
      <c r="G37" s="24">
        <v>954.12</v>
      </c>
      <c r="H37" s="24">
        <v>0.67</v>
      </c>
      <c r="I37" s="31"/>
      <c r="J37" s="31"/>
      <c r="K37" s="35"/>
    </row>
    <row r="38" spans="2:11" x14ac:dyDescent="0.3">
      <c r="B38" s="8" t="s">
        <v>4109</v>
      </c>
      <c r="C38" s="57" t="s">
        <v>4110</v>
      </c>
      <c r="D38" s="54" t="s">
        <v>4111</v>
      </c>
      <c r="E38" s="6" t="s">
        <v>90</v>
      </c>
      <c r="F38" s="19">
        <v>460732</v>
      </c>
      <c r="G38" s="24">
        <v>950.49</v>
      </c>
      <c r="H38" s="24">
        <v>0.67</v>
      </c>
      <c r="I38" s="31"/>
      <c r="J38" s="31"/>
      <c r="K38" s="35"/>
    </row>
    <row r="39" spans="2:11" x14ac:dyDescent="0.3">
      <c r="B39" s="8" t="s">
        <v>2293</v>
      </c>
      <c r="C39" s="57" t="s">
        <v>2294</v>
      </c>
      <c r="D39" s="54" t="s">
        <v>2295</v>
      </c>
      <c r="E39" s="6" t="s">
        <v>43</v>
      </c>
      <c r="F39" s="19">
        <v>442935</v>
      </c>
      <c r="G39" s="24">
        <v>943.76</v>
      </c>
      <c r="H39" s="24">
        <v>0.66</v>
      </c>
      <c r="I39" s="31"/>
      <c r="J39" s="31"/>
      <c r="K39" s="35"/>
    </row>
    <row r="40" spans="2:11" x14ac:dyDescent="0.3">
      <c r="B40" s="8" t="s">
        <v>4112</v>
      </c>
      <c r="C40" s="57" t="s">
        <v>4113</v>
      </c>
      <c r="D40" s="54" t="s">
        <v>4114</v>
      </c>
      <c r="E40" s="6" t="s">
        <v>137</v>
      </c>
      <c r="F40" s="19">
        <v>91490</v>
      </c>
      <c r="G40" s="24">
        <v>943.03</v>
      </c>
      <c r="H40" s="24">
        <v>0.66</v>
      </c>
      <c r="I40" s="31"/>
      <c r="J40" s="31"/>
      <c r="K40" s="35"/>
    </row>
    <row r="41" spans="2:11" x14ac:dyDescent="0.3">
      <c r="B41" s="8" t="s">
        <v>909</v>
      </c>
      <c r="C41" s="57" t="s">
        <v>910</v>
      </c>
      <c r="D41" s="54" t="s">
        <v>911</v>
      </c>
      <c r="E41" s="6" t="s">
        <v>155</v>
      </c>
      <c r="F41" s="19">
        <v>168241</v>
      </c>
      <c r="G41" s="24">
        <v>940.97</v>
      </c>
      <c r="H41" s="24">
        <v>0.66</v>
      </c>
      <c r="I41" s="31"/>
      <c r="J41" s="31"/>
      <c r="K41" s="35"/>
    </row>
    <row r="42" spans="2:11" x14ac:dyDescent="0.3">
      <c r="B42" s="8" t="s">
        <v>4115</v>
      </c>
      <c r="C42" s="57" t="s">
        <v>4116</v>
      </c>
      <c r="D42" s="54" t="s">
        <v>4117</v>
      </c>
      <c r="E42" s="6" t="s">
        <v>206</v>
      </c>
      <c r="F42" s="19">
        <v>86427</v>
      </c>
      <c r="G42" s="24">
        <v>932.29</v>
      </c>
      <c r="H42" s="24">
        <v>0.66</v>
      </c>
      <c r="I42" s="31"/>
      <c r="J42" s="31"/>
      <c r="K42" s="35"/>
    </row>
    <row r="43" spans="2:11" x14ac:dyDescent="0.3">
      <c r="B43" s="8" t="s">
        <v>306</v>
      </c>
      <c r="C43" s="57" t="s">
        <v>307</v>
      </c>
      <c r="D43" s="54" t="s">
        <v>308</v>
      </c>
      <c r="E43" s="6" t="s">
        <v>78</v>
      </c>
      <c r="F43" s="19">
        <v>93994</v>
      </c>
      <c r="G43" s="24">
        <v>917.33</v>
      </c>
      <c r="H43" s="24">
        <v>0.64</v>
      </c>
      <c r="I43" s="31"/>
      <c r="J43" s="31"/>
      <c r="K43" s="35"/>
    </row>
    <row r="44" spans="2:11" x14ac:dyDescent="0.3">
      <c r="B44" s="8" t="s">
        <v>4118</v>
      </c>
      <c r="C44" s="57" t="s">
        <v>4119</v>
      </c>
      <c r="D44" s="54" t="s">
        <v>4120</v>
      </c>
      <c r="E44" s="6" t="s">
        <v>123</v>
      </c>
      <c r="F44" s="19">
        <v>97594</v>
      </c>
      <c r="G44" s="24">
        <v>913.04</v>
      </c>
      <c r="H44" s="24">
        <v>0.64</v>
      </c>
      <c r="I44" s="31"/>
      <c r="J44" s="31"/>
      <c r="K44" s="35"/>
    </row>
    <row r="45" spans="2:11" x14ac:dyDescent="0.3">
      <c r="B45" s="8" t="s">
        <v>4121</v>
      </c>
      <c r="C45" s="57" t="s">
        <v>4122</v>
      </c>
      <c r="D45" s="54" t="s">
        <v>4123</v>
      </c>
      <c r="E45" s="6" t="s">
        <v>90</v>
      </c>
      <c r="F45" s="19">
        <v>61702</v>
      </c>
      <c r="G45" s="24">
        <v>904.12</v>
      </c>
      <c r="H45" s="24">
        <v>0.64</v>
      </c>
      <c r="I45" s="31"/>
      <c r="J45" s="31"/>
      <c r="K45" s="35"/>
    </row>
    <row r="46" spans="2:11" x14ac:dyDescent="0.3">
      <c r="B46" s="8" t="s">
        <v>4124</v>
      </c>
      <c r="C46" s="57" t="s">
        <v>4125</v>
      </c>
      <c r="D46" s="54" t="s">
        <v>4126</v>
      </c>
      <c r="E46" s="6" t="s">
        <v>508</v>
      </c>
      <c r="F46" s="19">
        <v>689423</v>
      </c>
      <c r="G46" s="24">
        <v>899.15</v>
      </c>
      <c r="H46" s="24">
        <v>0.63</v>
      </c>
      <c r="I46" s="31"/>
      <c r="J46" s="31"/>
      <c r="K46" s="35"/>
    </row>
    <row r="47" spans="2:11" x14ac:dyDescent="0.3">
      <c r="B47" s="8" t="s">
        <v>4127</v>
      </c>
      <c r="C47" s="57" t="s">
        <v>4128</v>
      </c>
      <c r="D47" s="54" t="s">
        <v>4129</v>
      </c>
      <c r="E47" s="6" t="s">
        <v>90</v>
      </c>
      <c r="F47" s="19">
        <v>53575</v>
      </c>
      <c r="G47" s="24">
        <v>898.08</v>
      </c>
      <c r="H47" s="24">
        <v>0.63</v>
      </c>
      <c r="I47" s="31"/>
      <c r="J47" s="31"/>
      <c r="K47" s="35"/>
    </row>
    <row r="48" spans="2:11" x14ac:dyDescent="0.3">
      <c r="B48" s="8" t="s">
        <v>4130</v>
      </c>
      <c r="C48" s="57" t="s">
        <v>4131</v>
      </c>
      <c r="D48" s="54" t="s">
        <v>4132</v>
      </c>
      <c r="E48" s="6" t="s">
        <v>155</v>
      </c>
      <c r="F48" s="19">
        <v>50727</v>
      </c>
      <c r="G48" s="24">
        <v>884.63</v>
      </c>
      <c r="H48" s="24">
        <v>0.62</v>
      </c>
      <c r="I48" s="31"/>
      <c r="J48" s="31"/>
      <c r="K48" s="35"/>
    </row>
    <row r="49" spans="2:11" x14ac:dyDescent="0.3">
      <c r="B49" s="8" t="s">
        <v>4133</v>
      </c>
      <c r="C49" s="57" t="s">
        <v>4134</v>
      </c>
      <c r="D49" s="54" t="s">
        <v>4135</v>
      </c>
      <c r="E49" s="6" t="s">
        <v>2834</v>
      </c>
      <c r="F49" s="19">
        <v>10124</v>
      </c>
      <c r="G49" s="24">
        <v>881.04</v>
      </c>
      <c r="H49" s="24">
        <v>0.62</v>
      </c>
      <c r="I49" s="31"/>
      <c r="J49" s="31"/>
      <c r="K49" s="35"/>
    </row>
    <row r="50" spans="2:11" x14ac:dyDescent="0.3">
      <c r="B50" s="8" t="s">
        <v>844</v>
      </c>
      <c r="C50" s="57" t="s">
        <v>845</v>
      </c>
      <c r="D50" s="54" t="s">
        <v>846</v>
      </c>
      <c r="E50" s="6" t="s">
        <v>847</v>
      </c>
      <c r="F50" s="19">
        <v>236135</v>
      </c>
      <c r="G50" s="24">
        <v>877.12</v>
      </c>
      <c r="H50" s="24">
        <v>0.62</v>
      </c>
      <c r="I50" s="31"/>
      <c r="J50" s="31"/>
      <c r="K50" s="35"/>
    </row>
    <row r="51" spans="2:11" x14ac:dyDescent="0.3">
      <c r="B51" s="8" t="s">
        <v>4136</v>
      </c>
      <c r="C51" s="57" t="s">
        <v>1293</v>
      </c>
      <c r="D51" s="54" t="s">
        <v>4137</v>
      </c>
      <c r="E51" s="6" t="s">
        <v>86</v>
      </c>
      <c r="F51" s="19">
        <v>215113</v>
      </c>
      <c r="G51" s="24">
        <v>868.52</v>
      </c>
      <c r="H51" s="24">
        <v>0.61</v>
      </c>
      <c r="I51" s="31"/>
      <c r="J51" s="31"/>
      <c r="K51" s="35"/>
    </row>
    <row r="52" spans="2:11" x14ac:dyDescent="0.3">
      <c r="B52" s="8" t="s">
        <v>2787</v>
      </c>
      <c r="C52" s="57" t="s">
        <v>2788</v>
      </c>
      <c r="D52" s="54" t="s">
        <v>2789</v>
      </c>
      <c r="E52" s="6" t="s">
        <v>123</v>
      </c>
      <c r="F52" s="19">
        <v>161297</v>
      </c>
      <c r="G52" s="24">
        <v>863.26</v>
      </c>
      <c r="H52" s="24">
        <v>0.61</v>
      </c>
      <c r="I52" s="31"/>
      <c r="J52" s="31"/>
      <c r="K52" s="35"/>
    </row>
    <row r="53" spans="2:11" x14ac:dyDescent="0.3">
      <c r="B53" s="8" t="s">
        <v>2335</v>
      </c>
      <c r="C53" s="57" t="s">
        <v>2336</v>
      </c>
      <c r="D53" s="54" t="s">
        <v>2337</v>
      </c>
      <c r="E53" s="6" t="s">
        <v>115</v>
      </c>
      <c r="F53" s="19">
        <v>63193</v>
      </c>
      <c r="G53" s="24">
        <v>851.08</v>
      </c>
      <c r="H53" s="24">
        <v>0.6</v>
      </c>
      <c r="I53" s="31"/>
      <c r="J53" s="31"/>
      <c r="K53" s="35"/>
    </row>
    <row r="54" spans="2:11" x14ac:dyDescent="0.3">
      <c r="B54" s="8" t="s">
        <v>4138</v>
      </c>
      <c r="C54" s="57" t="s">
        <v>654</v>
      </c>
      <c r="D54" s="54" t="s">
        <v>4139</v>
      </c>
      <c r="E54" s="6" t="s">
        <v>2977</v>
      </c>
      <c r="F54" s="19">
        <v>39068</v>
      </c>
      <c r="G54" s="24">
        <v>850.98</v>
      </c>
      <c r="H54" s="24">
        <v>0.6</v>
      </c>
      <c r="I54" s="31"/>
      <c r="J54" s="31"/>
      <c r="K54" s="35"/>
    </row>
    <row r="55" spans="2:11" x14ac:dyDescent="0.3">
      <c r="B55" s="8" t="s">
        <v>4140</v>
      </c>
      <c r="C55" s="57" t="s">
        <v>4141</v>
      </c>
      <c r="D55" s="54" t="s">
        <v>4142</v>
      </c>
      <c r="E55" s="6" t="s">
        <v>318</v>
      </c>
      <c r="F55" s="19">
        <v>11893</v>
      </c>
      <c r="G55" s="24">
        <v>848.74</v>
      </c>
      <c r="H55" s="24">
        <v>0.6</v>
      </c>
      <c r="I55" s="31"/>
      <c r="J55" s="31"/>
      <c r="K55" s="35"/>
    </row>
    <row r="56" spans="2:11" x14ac:dyDescent="0.3">
      <c r="B56" s="8" t="s">
        <v>262</v>
      </c>
      <c r="C56" s="57" t="s">
        <v>263</v>
      </c>
      <c r="D56" s="54" t="s">
        <v>264</v>
      </c>
      <c r="E56" s="6" t="s">
        <v>137</v>
      </c>
      <c r="F56" s="19">
        <v>82586</v>
      </c>
      <c r="G56" s="24">
        <v>847.75</v>
      </c>
      <c r="H56" s="24">
        <v>0.6</v>
      </c>
      <c r="I56" s="31"/>
      <c r="J56" s="31"/>
      <c r="K56" s="35"/>
    </row>
    <row r="57" spans="2:11" x14ac:dyDescent="0.3">
      <c r="B57" s="8" t="s">
        <v>994</v>
      </c>
      <c r="C57" s="57" t="s">
        <v>995</v>
      </c>
      <c r="D57" s="54" t="s">
        <v>996</v>
      </c>
      <c r="E57" s="6" t="s">
        <v>123</v>
      </c>
      <c r="F57" s="19">
        <v>85008</v>
      </c>
      <c r="G57" s="24">
        <v>843.11</v>
      </c>
      <c r="H57" s="24">
        <v>0.59</v>
      </c>
      <c r="I57" s="31"/>
      <c r="J57" s="31"/>
      <c r="K57" s="35"/>
    </row>
    <row r="58" spans="2:11" x14ac:dyDescent="0.3">
      <c r="B58" s="8" t="s">
        <v>120</v>
      </c>
      <c r="C58" s="57" t="s">
        <v>121</v>
      </c>
      <c r="D58" s="54" t="s">
        <v>122</v>
      </c>
      <c r="E58" s="6" t="s">
        <v>123</v>
      </c>
      <c r="F58" s="19">
        <v>26818</v>
      </c>
      <c r="G58" s="24">
        <v>837.96</v>
      </c>
      <c r="H58" s="24">
        <v>0.59</v>
      </c>
      <c r="I58" s="31"/>
      <c r="J58" s="31"/>
      <c r="K58" s="35"/>
    </row>
    <row r="59" spans="2:11" x14ac:dyDescent="0.3">
      <c r="B59" s="8" t="s">
        <v>4143</v>
      </c>
      <c r="C59" s="57" t="s">
        <v>4144</v>
      </c>
      <c r="D59" s="54" t="s">
        <v>4145</v>
      </c>
      <c r="E59" s="6" t="s">
        <v>151</v>
      </c>
      <c r="F59" s="19">
        <v>107080</v>
      </c>
      <c r="G59" s="24">
        <v>826.07</v>
      </c>
      <c r="H59" s="24">
        <v>0.57999999999999996</v>
      </c>
      <c r="I59" s="31"/>
      <c r="J59" s="31"/>
      <c r="K59" s="35"/>
    </row>
    <row r="60" spans="2:11" x14ac:dyDescent="0.3">
      <c r="B60" s="8" t="s">
        <v>4146</v>
      </c>
      <c r="C60" s="57" t="s">
        <v>4147</v>
      </c>
      <c r="D60" s="54" t="s">
        <v>4148</v>
      </c>
      <c r="E60" s="6" t="s">
        <v>318</v>
      </c>
      <c r="F60" s="19">
        <v>174815</v>
      </c>
      <c r="G60" s="24">
        <v>825.83</v>
      </c>
      <c r="H60" s="24">
        <v>0.57999999999999996</v>
      </c>
      <c r="I60" s="31"/>
      <c r="J60" s="31"/>
      <c r="K60" s="35"/>
    </row>
    <row r="61" spans="2:11" x14ac:dyDescent="0.3">
      <c r="B61" s="8" t="s">
        <v>4149</v>
      </c>
      <c r="C61" s="57" t="s">
        <v>4150</v>
      </c>
      <c r="D61" s="54" t="s">
        <v>4151</v>
      </c>
      <c r="E61" s="6" t="s">
        <v>287</v>
      </c>
      <c r="F61" s="19">
        <v>63675</v>
      </c>
      <c r="G61" s="24">
        <v>824.97</v>
      </c>
      <c r="H61" s="24">
        <v>0.57999999999999996</v>
      </c>
      <c r="I61" s="31"/>
      <c r="J61" s="31"/>
      <c r="K61" s="35"/>
    </row>
    <row r="62" spans="2:11" x14ac:dyDescent="0.3">
      <c r="B62" s="8" t="s">
        <v>4152</v>
      </c>
      <c r="C62" s="57" t="s">
        <v>4153</v>
      </c>
      <c r="D62" s="54" t="s">
        <v>4154</v>
      </c>
      <c r="E62" s="6" t="s">
        <v>115</v>
      </c>
      <c r="F62" s="19">
        <v>47200</v>
      </c>
      <c r="G62" s="24">
        <v>819.2</v>
      </c>
      <c r="H62" s="24">
        <v>0.57999999999999996</v>
      </c>
      <c r="I62" s="31"/>
      <c r="J62" s="31"/>
      <c r="K62" s="35"/>
    </row>
    <row r="63" spans="2:11" x14ac:dyDescent="0.3">
      <c r="B63" s="8" t="s">
        <v>344</v>
      </c>
      <c r="C63" s="57" t="s">
        <v>345</v>
      </c>
      <c r="D63" s="54" t="s">
        <v>346</v>
      </c>
      <c r="E63" s="6" t="s">
        <v>347</v>
      </c>
      <c r="F63" s="19">
        <v>248819</v>
      </c>
      <c r="G63" s="24">
        <v>818.12</v>
      </c>
      <c r="H63" s="24">
        <v>0.57999999999999996</v>
      </c>
      <c r="I63" s="31"/>
      <c r="J63" s="31"/>
      <c r="K63" s="35"/>
    </row>
    <row r="64" spans="2:11" x14ac:dyDescent="0.3">
      <c r="B64" s="8" t="s">
        <v>2236</v>
      </c>
      <c r="C64" s="57" t="s">
        <v>2237</v>
      </c>
      <c r="D64" s="54" t="s">
        <v>2238</v>
      </c>
      <c r="E64" s="6" t="s">
        <v>123</v>
      </c>
      <c r="F64" s="19">
        <v>17356</v>
      </c>
      <c r="G64" s="24">
        <v>815.04</v>
      </c>
      <c r="H64" s="24">
        <v>0.56999999999999995</v>
      </c>
      <c r="I64" s="31"/>
      <c r="J64" s="31"/>
      <c r="K64" s="35"/>
    </row>
    <row r="65" spans="2:11" x14ac:dyDescent="0.3">
      <c r="B65" s="8" t="s">
        <v>4155</v>
      </c>
      <c r="C65" s="57" t="s">
        <v>4156</v>
      </c>
      <c r="D65" s="54" t="s">
        <v>4157</v>
      </c>
      <c r="E65" s="6" t="s">
        <v>57</v>
      </c>
      <c r="F65" s="19">
        <v>96924</v>
      </c>
      <c r="G65" s="24">
        <v>806.8</v>
      </c>
      <c r="H65" s="24">
        <v>0.56999999999999995</v>
      </c>
      <c r="I65" s="31"/>
      <c r="J65" s="31"/>
      <c r="K65" s="35"/>
    </row>
    <row r="66" spans="2:11" x14ac:dyDescent="0.3">
      <c r="B66" s="8" t="s">
        <v>4158</v>
      </c>
      <c r="C66" s="57" t="s">
        <v>4159</v>
      </c>
      <c r="D66" s="54" t="s">
        <v>4160</v>
      </c>
      <c r="E66" s="6" t="s">
        <v>206</v>
      </c>
      <c r="F66" s="19">
        <v>11141</v>
      </c>
      <c r="G66" s="24">
        <v>801.54</v>
      </c>
      <c r="H66" s="24">
        <v>0.56000000000000005</v>
      </c>
      <c r="I66" s="31"/>
      <c r="J66" s="31"/>
      <c r="K66" s="35"/>
    </row>
    <row r="67" spans="2:11" x14ac:dyDescent="0.3">
      <c r="B67" s="8" t="s">
        <v>4161</v>
      </c>
      <c r="C67" s="57" t="s">
        <v>4162</v>
      </c>
      <c r="D67" s="54" t="s">
        <v>4163</v>
      </c>
      <c r="E67" s="6" t="s">
        <v>50</v>
      </c>
      <c r="F67" s="19">
        <v>67766</v>
      </c>
      <c r="G67" s="24">
        <v>794.59</v>
      </c>
      <c r="H67" s="24">
        <v>0.56000000000000005</v>
      </c>
      <c r="I67" s="31"/>
      <c r="J67" s="31"/>
      <c r="K67" s="35"/>
    </row>
    <row r="68" spans="2:11" x14ac:dyDescent="0.3">
      <c r="B68" s="8" t="s">
        <v>2174</v>
      </c>
      <c r="C68" s="57" t="s">
        <v>2175</v>
      </c>
      <c r="D68" s="54" t="s">
        <v>2176</v>
      </c>
      <c r="E68" s="6" t="s">
        <v>86</v>
      </c>
      <c r="F68" s="19">
        <v>42772</v>
      </c>
      <c r="G68" s="24">
        <v>788.46</v>
      </c>
      <c r="H68" s="24">
        <v>0.55000000000000004</v>
      </c>
      <c r="I68" s="31"/>
      <c r="J68" s="31"/>
      <c r="K68" s="35"/>
    </row>
    <row r="69" spans="2:11" x14ac:dyDescent="0.3">
      <c r="B69" s="8" t="s">
        <v>4164</v>
      </c>
      <c r="C69" s="57" t="s">
        <v>4165</v>
      </c>
      <c r="D69" s="54" t="s">
        <v>4166</v>
      </c>
      <c r="E69" s="6" t="s">
        <v>67</v>
      </c>
      <c r="F69" s="19">
        <v>361426</v>
      </c>
      <c r="G69" s="24">
        <v>781.48</v>
      </c>
      <c r="H69" s="24">
        <v>0.55000000000000004</v>
      </c>
      <c r="I69" s="31"/>
      <c r="J69" s="31"/>
      <c r="K69" s="35"/>
    </row>
    <row r="70" spans="2:11" x14ac:dyDescent="0.3">
      <c r="B70" s="8" t="s">
        <v>152</v>
      </c>
      <c r="C70" s="57" t="s">
        <v>153</v>
      </c>
      <c r="D70" s="54" t="s">
        <v>154</v>
      </c>
      <c r="E70" s="6" t="s">
        <v>155</v>
      </c>
      <c r="F70" s="19">
        <v>27827</v>
      </c>
      <c r="G70" s="24">
        <v>775.43</v>
      </c>
      <c r="H70" s="24">
        <v>0.55000000000000004</v>
      </c>
      <c r="I70" s="31"/>
      <c r="J70" s="31"/>
      <c r="K70" s="35"/>
    </row>
    <row r="71" spans="2:11" x14ac:dyDescent="0.3">
      <c r="B71" s="8" t="s">
        <v>963</v>
      </c>
      <c r="C71" s="57" t="s">
        <v>964</v>
      </c>
      <c r="D71" s="54" t="s">
        <v>965</v>
      </c>
      <c r="E71" s="6" t="s">
        <v>119</v>
      </c>
      <c r="F71" s="19">
        <v>471072</v>
      </c>
      <c r="G71" s="24">
        <v>765.02</v>
      </c>
      <c r="H71" s="24">
        <v>0.54</v>
      </c>
      <c r="I71" s="31"/>
      <c r="J71" s="31"/>
      <c r="K71" s="35"/>
    </row>
    <row r="72" spans="2:11" x14ac:dyDescent="0.3">
      <c r="B72" s="8" t="s">
        <v>4167</v>
      </c>
      <c r="C72" s="57" t="s">
        <v>4168</v>
      </c>
      <c r="D72" s="54" t="s">
        <v>4169</v>
      </c>
      <c r="E72" s="6" t="s">
        <v>86</v>
      </c>
      <c r="F72" s="19">
        <v>31730</v>
      </c>
      <c r="G72" s="24">
        <v>754.92</v>
      </c>
      <c r="H72" s="24">
        <v>0.53</v>
      </c>
      <c r="I72" s="31"/>
      <c r="J72" s="31"/>
      <c r="K72" s="35"/>
    </row>
    <row r="73" spans="2:11" x14ac:dyDescent="0.3">
      <c r="B73" s="8" t="s">
        <v>2382</v>
      </c>
      <c r="C73" s="57" t="s">
        <v>2383</v>
      </c>
      <c r="D73" s="54" t="s">
        <v>2384</v>
      </c>
      <c r="E73" s="6" t="s">
        <v>86</v>
      </c>
      <c r="F73" s="19">
        <v>173038</v>
      </c>
      <c r="G73" s="24">
        <v>754.19</v>
      </c>
      <c r="H73" s="24">
        <v>0.53</v>
      </c>
      <c r="I73" s="31"/>
      <c r="J73" s="31"/>
      <c r="K73" s="35"/>
    </row>
    <row r="74" spans="2:11" x14ac:dyDescent="0.3">
      <c r="B74" s="8" t="s">
        <v>4170</v>
      </c>
      <c r="C74" s="57" t="s">
        <v>4171</v>
      </c>
      <c r="D74" s="54" t="s">
        <v>4172</v>
      </c>
      <c r="E74" s="6" t="s">
        <v>347</v>
      </c>
      <c r="F74" s="19">
        <v>93862</v>
      </c>
      <c r="G74" s="24">
        <v>747.99</v>
      </c>
      <c r="H74" s="24">
        <v>0.53</v>
      </c>
      <c r="I74" s="31"/>
      <c r="J74" s="31"/>
      <c r="K74" s="35"/>
    </row>
    <row r="75" spans="2:11" x14ac:dyDescent="0.3">
      <c r="B75" s="8" t="s">
        <v>4173</v>
      </c>
      <c r="C75" s="57" t="s">
        <v>4174</v>
      </c>
      <c r="D75" s="54" t="s">
        <v>4175</v>
      </c>
      <c r="E75" s="6" t="s">
        <v>86</v>
      </c>
      <c r="F75" s="19">
        <v>58438</v>
      </c>
      <c r="G75" s="24">
        <v>744.97</v>
      </c>
      <c r="H75" s="24">
        <v>0.52</v>
      </c>
      <c r="I75" s="31"/>
      <c r="J75" s="31"/>
      <c r="K75" s="35"/>
    </row>
    <row r="76" spans="2:11" x14ac:dyDescent="0.3">
      <c r="B76" s="8" t="s">
        <v>2772</v>
      </c>
      <c r="C76" s="57" t="s">
        <v>2773</v>
      </c>
      <c r="D76" s="54" t="s">
        <v>2774</v>
      </c>
      <c r="E76" s="6" t="s">
        <v>318</v>
      </c>
      <c r="F76" s="19">
        <v>50159</v>
      </c>
      <c r="G76" s="24">
        <v>744.21</v>
      </c>
      <c r="H76" s="24">
        <v>0.52</v>
      </c>
      <c r="I76" s="31"/>
      <c r="J76" s="31"/>
      <c r="K76" s="35"/>
    </row>
    <row r="77" spans="2:11" x14ac:dyDescent="0.3">
      <c r="B77" s="8" t="s">
        <v>4176</v>
      </c>
      <c r="C77" s="57" t="s">
        <v>4177</v>
      </c>
      <c r="D77" s="54" t="s">
        <v>4178</v>
      </c>
      <c r="E77" s="6" t="s">
        <v>90</v>
      </c>
      <c r="F77" s="19">
        <v>6399</v>
      </c>
      <c r="G77" s="24">
        <v>736.08</v>
      </c>
      <c r="H77" s="24">
        <v>0.52</v>
      </c>
      <c r="I77" s="31"/>
      <c r="J77" s="31"/>
      <c r="K77" s="35"/>
    </row>
    <row r="78" spans="2:11" x14ac:dyDescent="0.3">
      <c r="B78" s="8" t="s">
        <v>4179</v>
      </c>
      <c r="C78" s="57" t="s">
        <v>4180</v>
      </c>
      <c r="D78" s="54" t="s">
        <v>4181</v>
      </c>
      <c r="E78" s="6" t="s">
        <v>1038</v>
      </c>
      <c r="F78" s="19">
        <v>34042</v>
      </c>
      <c r="G78" s="24">
        <v>728.43</v>
      </c>
      <c r="H78" s="24">
        <v>0.51</v>
      </c>
      <c r="I78" s="31"/>
      <c r="J78" s="31"/>
      <c r="K78" s="35"/>
    </row>
    <row r="79" spans="2:11" x14ac:dyDescent="0.3">
      <c r="B79" s="8" t="s">
        <v>1000</v>
      </c>
      <c r="C79" s="57" t="s">
        <v>1001</v>
      </c>
      <c r="D79" s="54" t="s">
        <v>1002</v>
      </c>
      <c r="E79" s="6" t="s">
        <v>325</v>
      </c>
      <c r="F79" s="19">
        <v>76518</v>
      </c>
      <c r="G79" s="24">
        <v>727.04</v>
      </c>
      <c r="H79" s="24">
        <v>0.51</v>
      </c>
      <c r="I79" s="31"/>
      <c r="J79" s="31"/>
      <c r="K79" s="35"/>
    </row>
    <row r="80" spans="2:11" x14ac:dyDescent="0.3">
      <c r="B80" s="8" t="s">
        <v>4182</v>
      </c>
      <c r="C80" s="57" t="s">
        <v>4183</v>
      </c>
      <c r="D80" s="54" t="s">
        <v>4184</v>
      </c>
      <c r="E80" s="6" t="s">
        <v>86</v>
      </c>
      <c r="F80" s="19">
        <v>578492</v>
      </c>
      <c r="G80" s="24">
        <v>718.02</v>
      </c>
      <c r="H80" s="24">
        <v>0.5</v>
      </c>
      <c r="I80" s="31"/>
      <c r="J80" s="31"/>
      <c r="K80" s="35"/>
    </row>
    <row r="81" spans="2:11" x14ac:dyDescent="0.3">
      <c r="B81" s="8" t="s">
        <v>2377</v>
      </c>
      <c r="C81" s="57" t="s">
        <v>2378</v>
      </c>
      <c r="D81" s="54" t="s">
        <v>2379</v>
      </c>
      <c r="E81" s="6" t="s">
        <v>318</v>
      </c>
      <c r="F81" s="19">
        <v>152923</v>
      </c>
      <c r="G81" s="24">
        <v>717.59</v>
      </c>
      <c r="H81" s="24">
        <v>0.5</v>
      </c>
      <c r="I81" s="31"/>
      <c r="J81" s="31"/>
      <c r="K81" s="35"/>
    </row>
    <row r="82" spans="2:11" x14ac:dyDescent="0.3">
      <c r="B82" s="8" t="s">
        <v>4185</v>
      </c>
      <c r="C82" s="57" t="s">
        <v>4186</v>
      </c>
      <c r="D82" s="54" t="s">
        <v>4187</v>
      </c>
      <c r="E82" s="6" t="s">
        <v>50</v>
      </c>
      <c r="F82" s="19">
        <v>85674</v>
      </c>
      <c r="G82" s="24">
        <v>713.71</v>
      </c>
      <c r="H82" s="24">
        <v>0.5</v>
      </c>
      <c r="I82" s="31"/>
      <c r="J82" s="31"/>
      <c r="K82" s="35"/>
    </row>
    <row r="83" spans="2:11" x14ac:dyDescent="0.3">
      <c r="B83" s="8" t="s">
        <v>2429</v>
      </c>
      <c r="C83" s="57" t="s">
        <v>2430</v>
      </c>
      <c r="D83" s="54" t="s">
        <v>2431</v>
      </c>
      <c r="E83" s="6" t="s">
        <v>57</v>
      </c>
      <c r="F83" s="19">
        <v>305938</v>
      </c>
      <c r="G83" s="24">
        <v>707.3</v>
      </c>
      <c r="H83" s="24">
        <v>0.5</v>
      </c>
      <c r="I83" s="31"/>
      <c r="J83" s="31"/>
      <c r="K83" s="35"/>
    </row>
    <row r="84" spans="2:11" x14ac:dyDescent="0.3">
      <c r="B84" s="8" t="s">
        <v>244</v>
      </c>
      <c r="C84" s="57" t="s">
        <v>245</v>
      </c>
      <c r="D84" s="54" t="s">
        <v>246</v>
      </c>
      <c r="E84" s="6" t="s">
        <v>137</v>
      </c>
      <c r="F84" s="19">
        <v>5192</v>
      </c>
      <c r="G84" s="24">
        <v>694.07</v>
      </c>
      <c r="H84" s="24">
        <v>0.49</v>
      </c>
      <c r="I84" s="31"/>
      <c r="J84" s="31"/>
      <c r="K84" s="35"/>
    </row>
    <row r="85" spans="2:11" x14ac:dyDescent="0.3">
      <c r="B85" s="8" t="s">
        <v>4188</v>
      </c>
      <c r="C85" s="57" t="s">
        <v>4189</v>
      </c>
      <c r="D85" s="54" t="s">
        <v>4190</v>
      </c>
      <c r="E85" s="6" t="s">
        <v>123</v>
      </c>
      <c r="F85" s="19">
        <v>4515</v>
      </c>
      <c r="G85" s="24">
        <v>690.75</v>
      </c>
      <c r="H85" s="24">
        <v>0.49</v>
      </c>
      <c r="I85" s="31"/>
      <c r="J85" s="31"/>
      <c r="K85" s="35"/>
    </row>
    <row r="86" spans="2:11" x14ac:dyDescent="0.3">
      <c r="B86" s="8" t="s">
        <v>4191</v>
      </c>
      <c r="C86" s="57" t="s">
        <v>198</v>
      </c>
      <c r="D86" s="54" t="s">
        <v>4192</v>
      </c>
      <c r="E86" s="6" t="s">
        <v>199</v>
      </c>
      <c r="F86" s="19">
        <v>74057</v>
      </c>
      <c r="G86" s="24">
        <v>689.32</v>
      </c>
      <c r="H86" s="24">
        <v>0.48</v>
      </c>
      <c r="I86" s="31"/>
      <c r="J86" s="31"/>
      <c r="K86" s="35"/>
    </row>
    <row r="87" spans="2:11" x14ac:dyDescent="0.3">
      <c r="B87" s="8" t="s">
        <v>4193</v>
      </c>
      <c r="C87" s="57" t="s">
        <v>4194</v>
      </c>
      <c r="D87" s="54" t="s">
        <v>4195</v>
      </c>
      <c r="E87" s="6" t="s">
        <v>90</v>
      </c>
      <c r="F87" s="19">
        <v>56669</v>
      </c>
      <c r="G87" s="24">
        <v>665.18</v>
      </c>
      <c r="H87" s="24">
        <v>0.47</v>
      </c>
      <c r="I87" s="31"/>
      <c r="J87" s="31"/>
      <c r="K87" s="35"/>
    </row>
    <row r="88" spans="2:11" x14ac:dyDescent="0.3">
      <c r="B88" s="8" t="s">
        <v>4196</v>
      </c>
      <c r="C88" s="57" t="s">
        <v>4197</v>
      </c>
      <c r="D88" s="54" t="s">
        <v>4198</v>
      </c>
      <c r="E88" s="6" t="s">
        <v>1038</v>
      </c>
      <c r="F88" s="19">
        <v>21878</v>
      </c>
      <c r="G88" s="24">
        <v>657.04</v>
      </c>
      <c r="H88" s="24">
        <v>0.46</v>
      </c>
      <c r="I88" s="31"/>
      <c r="J88" s="31"/>
      <c r="K88" s="35"/>
    </row>
    <row r="89" spans="2:11" x14ac:dyDescent="0.3">
      <c r="B89" s="8" t="s">
        <v>148</v>
      </c>
      <c r="C89" s="57" t="s">
        <v>149</v>
      </c>
      <c r="D89" s="54" t="s">
        <v>150</v>
      </c>
      <c r="E89" s="6" t="s">
        <v>151</v>
      </c>
      <c r="F89" s="19">
        <v>62105</v>
      </c>
      <c r="G89" s="24">
        <v>645.74</v>
      </c>
      <c r="H89" s="24">
        <v>0.45</v>
      </c>
      <c r="I89" s="31"/>
      <c r="J89" s="31"/>
      <c r="K89" s="35"/>
    </row>
    <row r="90" spans="2:11" x14ac:dyDescent="0.3">
      <c r="B90" s="8" t="s">
        <v>4199</v>
      </c>
      <c r="C90" s="57" t="s">
        <v>4200</v>
      </c>
      <c r="D90" s="54" t="s">
        <v>4201</v>
      </c>
      <c r="E90" s="6" t="s">
        <v>86</v>
      </c>
      <c r="F90" s="19">
        <v>2797</v>
      </c>
      <c r="G90" s="24">
        <v>644.29</v>
      </c>
      <c r="H90" s="24">
        <v>0.45</v>
      </c>
      <c r="I90" s="31"/>
      <c r="J90" s="31"/>
      <c r="K90" s="35"/>
    </row>
    <row r="91" spans="2:11" x14ac:dyDescent="0.3">
      <c r="B91" s="8" t="s">
        <v>915</v>
      </c>
      <c r="C91" s="57" t="s">
        <v>916</v>
      </c>
      <c r="D91" s="54" t="s">
        <v>917</v>
      </c>
      <c r="E91" s="6" t="s">
        <v>918</v>
      </c>
      <c r="F91" s="19">
        <v>28501</v>
      </c>
      <c r="G91" s="24">
        <v>643.72</v>
      </c>
      <c r="H91" s="24">
        <v>0.45</v>
      </c>
      <c r="I91" s="31"/>
      <c r="J91" s="31"/>
      <c r="K91" s="35"/>
    </row>
    <row r="92" spans="2:11" x14ac:dyDescent="0.3">
      <c r="B92" s="8" t="s">
        <v>4202</v>
      </c>
      <c r="C92" s="57" t="s">
        <v>1182</v>
      </c>
      <c r="D92" s="54" t="s">
        <v>4203</v>
      </c>
      <c r="E92" s="6" t="s">
        <v>90</v>
      </c>
      <c r="F92" s="19">
        <v>40299</v>
      </c>
      <c r="G92" s="24">
        <v>637.45000000000005</v>
      </c>
      <c r="H92" s="24">
        <v>0.45</v>
      </c>
      <c r="I92" s="31"/>
      <c r="J92" s="31"/>
      <c r="K92" s="35"/>
    </row>
    <row r="93" spans="2:11" x14ac:dyDescent="0.3">
      <c r="B93" s="8" t="s">
        <v>940</v>
      </c>
      <c r="C93" s="57" t="s">
        <v>941</v>
      </c>
      <c r="D93" s="54" t="s">
        <v>942</v>
      </c>
      <c r="E93" s="6" t="s">
        <v>90</v>
      </c>
      <c r="F93" s="19">
        <v>11321</v>
      </c>
      <c r="G93" s="24">
        <v>635.48</v>
      </c>
      <c r="H93" s="24">
        <v>0.45</v>
      </c>
      <c r="I93" s="31"/>
      <c r="J93" s="31"/>
      <c r="K93" s="35"/>
    </row>
    <row r="94" spans="2:11" x14ac:dyDescent="0.3">
      <c r="B94" s="8" t="s">
        <v>4204</v>
      </c>
      <c r="C94" s="57" t="s">
        <v>4205</v>
      </c>
      <c r="D94" s="54" t="s">
        <v>4206</v>
      </c>
      <c r="E94" s="6" t="s">
        <v>1038</v>
      </c>
      <c r="F94" s="19">
        <v>22127</v>
      </c>
      <c r="G94" s="24">
        <v>630.22</v>
      </c>
      <c r="H94" s="24">
        <v>0.44</v>
      </c>
      <c r="I94" s="31"/>
      <c r="J94" s="31"/>
      <c r="K94" s="35"/>
    </row>
    <row r="95" spans="2:11" x14ac:dyDescent="0.3">
      <c r="B95" s="8" t="s">
        <v>2388</v>
      </c>
      <c r="C95" s="57" t="s">
        <v>2389</v>
      </c>
      <c r="D95" s="54" t="s">
        <v>2390</v>
      </c>
      <c r="E95" s="6" t="s">
        <v>439</v>
      </c>
      <c r="F95" s="19">
        <v>113836</v>
      </c>
      <c r="G95" s="24">
        <v>627.24</v>
      </c>
      <c r="H95" s="24">
        <v>0.44</v>
      </c>
      <c r="I95" s="31"/>
      <c r="J95" s="31"/>
      <c r="K95" s="35"/>
    </row>
    <row r="96" spans="2:11" x14ac:dyDescent="0.3">
      <c r="B96" s="8" t="s">
        <v>4207</v>
      </c>
      <c r="C96" s="57" t="s">
        <v>4208</v>
      </c>
      <c r="D96" s="54" t="s">
        <v>4209</v>
      </c>
      <c r="E96" s="6" t="s">
        <v>137</v>
      </c>
      <c r="F96" s="19">
        <v>82236</v>
      </c>
      <c r="G96" s="24">
        <v>615.33000000000004</v>
      </c>
      <c r="H96" s="24">
        <v>0.43</v>
      </c>
      <c r="I96" s="31"/>
      <c r="J96" s="31"/>
      <c r="K96" s="35"/>
    </row>
    <row r="97" spans="2:11" x14ac:dyDescent="0.3">
      <c r="B97" s="8" t="s">
        <v>2125</v>
      </c>
      <c r="C97" s="57" t="s">
        <v>2126</v>
      </c>
      <c r="D97" s="54" t="s">
        <v>2127</v>
      </c>
      <c r="E97" s="6" t="s">
        <v>107</v>
      </c>
      <c r="F97" s="19">
        <v>245138</v>
      </c>
      <c r="G97" s="24">
        <v>606.74</v>
      </c>
      <c r="H97" s="24">
        <v>0.43</v>
      </c>
      <c r="I97" s="31"/>
      <c r="J97" s="31"/>
      <c r="K97" s="35"/>
    </row>
    <row r="98" spans="2:11" x14ac:dyDescent="0.3">
      <c r="B98" s="8" t="s">
        <v>2415</v>
      </c>
      <c r="C98" s="57" t="s">
        <v>2416</v>
      </c>
      <c r="D98" s="54" t="s">
        <v>2417</v>
      </c>
      <c r="E98" s="6" t="s">
        <v>240</v>
      </c>
      <c r="F98" s="19">
        <v>690899</v>
      </c>
      <c r="G98" s="24">
        <v>605.16</v>
      </c>
      <c r="H98" s="24">
        <v>0.43</v>
      </c>
      <c r="I98" s="31"/>
      <c r="J98" s="31"/>
      <c r="K98" s="35"/>
    </row>
    <row r="99" spans="2:11" x14ac:dyDescent="0.3">
      <c r="B99" s="8" t="s">
        <v>4210</v>
      </c>
      <c r="C99" s="57" t="s">
        <v>4211</v>
      </c>
      <c r="D99" s="54" t="s">
        <v>4212</v>
      </c>
      <c r="E99" s="6" t="s">
        <v>174</v>
      </c>
      <c r="F99" s="19">
        <v>14292</v>
      </c>
      <c r="G99" s="24">
        <v>604.57000000000005</v>
      </c>
      <c r="H99" s="24">
        <v>0.43</v>
      </c>
      <c r="I99" s="31"/>
      <c r="J99" s="31"/>
      <c r="K99" s="35"/>
    </row>
    <row r="100" spans="2:11" x14ac:dyDescent="0.3">
      <c r="B100" s="8" t="s">
        <v>4213</v>
      </c>
      <c r="C100" s="57" t="s">
        <v>4214</v>
      </c>
      <c r="D100" s="54" t="s">
        <v>4215</v>
      </c>
      <c r="E100" s="6" t="s">
        <v>151</v>
      </c>
      <c r="F100" s="19">
        <v>47703</v>
      </c>
      <c r="G100" s="24">
        <v>602.87</v>
      </c>
      <c r="H100" s="24">
        <v>0.42</v>
      </c>
      <c r="I100" s="31"/>
      <c r="J100" s="31"/>
      <c r="K100" s="35"/>
    </row>
    <row r="101" spans="2:11" x14ac:dyDescent="0.3">
      <c r="B101" s="8" t="s">
        <v>4216</v>
      </c>
      <c r="C101" s="57" t="s">
        <v>4217</v>
      </c>
      <c r="D101" s="54" t="s">
        <v>4218</v>
      </c>
      <c r="E101" s="6" t="s">
        <v>50</v>
      </c>
      <c r="F101" s="19">
        <v>145474</v>
      </c>
      <c r="G101" s="24">
        <v>595.05999999999995</v>
      </c>
      <c r="H101" s="24">
        <v>0.42</v>
      </c>
      <c r="I101" s="31"/>
      <c r="J101" s="31"/>
      <c r="K101" s="35"/>
    </row>
    <row r="102" spans="2:11" x14ac:dyDescent="0.3">
      <c r="B102" s="8" t="s">
        <v>4219</v>
      </c>
      <c r="C102" s="57" t="s">
        <v>4220</v>
      </c>
      <c r="D102" s="54" t="s">
        <v>4221</v>
      </c>
      <c r="E102" s="6" t="s">
        <v>137</v>
      </c>
      <c r="F102" s="19">
        <v>15739</v>
      </c>
      <c r="G102" s="24">
        <v>594.73</v>
      </c>
      <c r="H102" s="24">
        <v>0.42</v>
      </c>
      <c r="I102" s="31"/>
      <c r="J102" s="31"/>
      <c r="K102" s="35"/>
    </row>
    <row r="103" spans="2:11" x14ac:dyDescent="0.3">
      <c r="B103" s="8" t="s">
        <v>4222</v>
      </c>
      <c r="C103" s="57" t="s">
        <v>4223</v>
      </c>
      <c r="D103" s="54" t="s">
        <v>4224</v>
      </c>
      <c r="E103" s="6" t="s">
        <v>90</v>
      </c>
      <c r="F103" s="19">
        <v>66861</v>
      </c>
      <c r="G103" s="24">
        <v>590.65</v>
      </c>
      <c r="H103" s="24">
        <v>0.42</v>
      </c>
      <c r="I103" s="31"/>
      <c r="J103" s="31"/>
      <c r="K103" s="35"/>
    </row>
    <row r="104" spans="2:11" x14ac:dyDescent="0.3">
      <c r="B104" s="8" t="s">
        <v>4225</v>
      </c>
      <c r="C104" s="57" t="s">
        <v>4226</v>
      </c>
      <c r="D104" s="54" t="s">
        <v>4227</v>
      </c>
      <c r="E104" s="6" t="s">
        <v>50</v>
      </c>
      <c r="F104" s="19">
        <v>47259</v>
      </c>
      <c r="G104" s="24">
        <v>584.64</v>
      </c>
      <c r="H104" s="24">
        <v>0.41</v>
      </c>
      <c r="I104" s="31"/>
      <c r="J104" s="31"/>
      <c r="K104" s="35"/>
    </row>
    <row r="105" spans="2:11" x14ac:dyDescent="0.3">
      <c r="B105" s="8" t="s">
        <v>527</v>
      </c>
      <c r="C105" s="57" t="s">
        <v>528</v>
      </c>
      <c r="D105" s="54" t="s">
        <v>529</v>
      </c>
      <c r="E105" s="6" t="s">
        <v>82</v>
      </c>
      <c r="F105" s="19">
        <v>167159</v>
      </c>
      <c r="G105" s="24">
        <v>576.70000000000005</v>
      </c>
      <c r="H105" s="24">
        <v>0.41</v>
      </c>
      <c r="I105" s="31"/>
      <c r="J105" s="31"/>
      <c r="K105" s="35"/>
    </row>
    <row r="106" spans="2:11" x14ac:dyDescent="0.3">
      <c r="B106" s="8" t="s">
        <v>2329</v>
      </c>
      <c r="C106" s="57" t="s">
        <v>2330</v>
      </c>
      <c r="D106" s="54" t="s">
        <v>2331</v>
      </c>
      <c r="E106" s="6" t="s">
        <v>90</v>
      </c>
      <c r="F106" s="19">
        <v>108244</v>
      </c>
      <c r="G106" s="24">
        <v>574.29</v>
      </c>
      <c r="H106" s="24">
        <v>0.4</v>
      </c>
      <c r="I106" s="31"/>
      <c r="J106" s="31"/>
      <c r="K106" s="35"/>
    </row>
    <row r="107" spans="2:11" x14ac:dyDescent="0.3">
      <c r="B107" s="8" t="s">
        <v>4228</v>
      </c>
      <c r="C107" s="57" t="s">
        <v>4229</v>
      </c>
      <c r="D107" s="54" t="s">
        <v>4230</v>
      </c>
      <c r="E107" s="6" t="s">
        <v>170</v>
      </c>
      <c r="F107" s="19">
        <v>6075</v>
      </c>
      <c r="G107" s="24">
        <v>572.45000000000005</v>
      </c>
      <c r="H107" s="24">
        <v>0.4</v>
      </c>
      <c r="I107" s="31"/>
      <c r="J107" s="31"/>
      <c r="K107" s="35"/>
    </row>
    <row r="108" spans="2:11" x14ac:dyDescent="0.3">
      <c r="B108" s="8" t="s">
        <v>524</v>
      </c>
      <c r="C108" s="57" t="s">
        <v>525</v>
      </c>
      <c r="D108" s="54" t="s">
        <v>526</v>
      </c>
      <c r="E108" s="6" t="s">
        <v>151</v>
      </c>
      <c r="F108" s="19">
        <v>46281</v>
      </c>
      <c r="G108" s="24">
        <v>571.99</v>
      </c>
      <c r="H108" s="24">
        <v>0.4</v>
      </c>
      <c r="I108" s="31"/>
      <c r="J108" s="31"/>
      <c r="K108" s="35"/>
    </row>
    <row r="109" spans="2:11" x14ac:dyDescent="0.3">
      <c r="B109" s="8" t="s">
        <v>4231</v>
      </c>
      <c r="C109" s="57" t="s">
        <v>4232</v>
      </c>
      <c r="D109" s="54" t="s">
        <v>4233</v>
      </c>
      <c r="E109" s="6" t="s">
        <v>159</v>
      </c>
      <c r="F109" s="19">
        <v>101627</v>
      </c>
      <c r="G109" s="24">
        <v>570.33000000000004</v>
      </c>
      <c r="H109" s="24">
        <v>0.4</v>
      </c>
      <c r="I109" s="31"/>
      <c r="J109" s="31"/>
      <c r="K109" s="35"/>
    </row>
    <row r="110" spans="2:11" x14ac:dyDescent="0.3">
      <c r="B110" s="8" t="s">
        <v>4234</v>
      </c>
      <c r="C110" s="57" t="s">
        <v>4235</v>
      </c>
      <c r="D110" s="54" t="s">
        <v>4236</v>
      </c>
      <c r="E110" s="6" t="s">
        <v>847</v>
      </c>
      <c r="F110" s="19">
        <v>15987</v>
      </c>
      <c r="G110" s="24">
        <v>566.28</v>
      </c>
      <c r="H110" s="24">
        <v>0.4</v>
      </c>
      <c r="I110" s="31"/>
      <c r="J110" s="31"/>
      <c r="K110" s="35"/>
    </row>
    <row r="111" spans="2:11" x14ac:dyDescent="0.3">
      <c r="B111" s="8" t="s">
        <v>2403</v>
      </c>
      <c r="C111" s="57" t="s">
        <v>2404</v>
      </c>
      <c r="D111" s="54" t="s">
        <v>2405</v>
      </c>
      <c r="E111" s="6" t="s">
        <v>347</v>
      </c>
      <c r="F111" s="19">
        <v>42545</v>
      </c>
      <c r="G111" s="24">
        <v>563.80999999999995</v>
      </c>
      <c r="H111" s="24">
        <v>0.4</v>
      </c>
      <c r="I111" s="31"/>
      <c r="J111" s="31"/>
      <c r="K111" s="35"/>
    </row>
    <row r="112" spans="2:11" x14ac:dyDescent="0.3">
      <c r="B112" s="8" t="s">
        <v>4237</v>
      </c>
      <c r="C112" s="57" t="s">
        <v>4238</v>
      </c>
      <c r="D112" s="54" t="s">
        <v>4239</v>
      </c>
      <c r="E112" s="6" t="s">
        <v>123</v>
      </c>
      <c r="F112" s="19">
        <v>62067</v>
      </c>
      <c r="G112" s="24">
        <v>561.49</v>
      </c>
      <c r="H112" s="24">
        <v>0.39</v>
      </c>
      <c r="I112" s="31"/>
      <c r="J112" s="31"/>
      <c r="K112" s="35"/>
    </row>
    <row r="113" spans="2:11" x14ac:dyDescent="0.3">
      <c r="B113" s="8" t="s">
        <v>4240</v>
      </c>
      <c r="C113" s="57" t="s">
        <v>4241</v>
      </c>
      <c r="D113" s="54" t="s">
        <v>4242</v>
      </c>
      <c r="E113" s="6" t="s">
        <v>147</v>
      </c>
      <c r="F113" s="19">
        <v>176401</v>
      </c>
      <c r="G113" s="24">
        <v>561.13</v>
      </c>
      <c r="H113" s="24">
        <v>0.39</v>
      </c>
      <c r="I113" s="31"/>
      <c r="J113" s="31"/>
      <c r="K113" s="35"/>
    </row>
    <row r="114" spans="2:11" x14ac:dyDescent="0.3">
      <c r="B114" s="8" t="s">
        <v>4243</v>
      </c>
      <c r="C114" s="57" t="s">
        <v>4244</v>
      </c>
      <c r="D114" s="54" t="s">
        <v>4245</v>
      </c>
      <c r="E114" s="6" t="s">
        <v>119</v>
      </c>
      <c r="F114" s="19">
        <v>3562621</v>
      </c>
      <c r="G114" s="24">
        <v>553.63</v>
      </c>
      <c r="H114" s="24">
        <v>0.39</v>
      </c>
      <c r="I114" s="31"/>
      <c r="J114" s="31"/>
      <c r="K114" s="35"/>
    </row>
    <row r="115" spans="2:11" x14ac:dyDescent="0.3">
      <c r="B115" s="8" t="s">
        <v>4246</v>
      </c>
      <c r="C115" s="57" t="s">
        <v>4247</v>
      </c>
      <c r="D115" s="54" t="s">
        <v>4248</v>
      </c>
      <c r="E115" s="6" t="s">
        <v>123</v>
      </c>
      <c r="F115" s="19">
        <v>56539</v>
      </c>
      <c r="G115" s="24">
        <v>550.58000000000004</v>
      </c>
      <c r="H115" s="24">
        <v>0.39</v>
      </c>
      <c r="I115" s="31"/>
      <c r="J115" s="31"/>
      <c r="K115" s="35"/>
    </row>
    <row r="116" spans="2:11" x14ac:dyDescent="0.3">
      <c r="B116" s="8" t="s">
        <v>790</v>
      </c>
      <c r="C116" s="57" t="s">
        <v>791</v>
      </c>
      <c r="D116" s="54" t="s">
        <v>792</v>
      </c>
      <c r="E116" s="6" t="s">
        <v>147</v>
      </c>
      <c r="F116" s="19">
        <v>148095</v>
      </c>
      <c r="G116" s="24">
        <v>547.36</v>
      </c>
      <c r="H116" s="24">
        <v>0.38</v>
      </c>
      <c r="I116" s="31"/>
      <c r="J116" s="31"/>
      <c r="K116" s="35"/>
    </row>
    <row r="117" spans="2:11" x14ac:dyDescent="0.3">
      <c r="B117" s="8" t="s">
        <v>4249</v>
      </c>
      <c r="C117" s="57" t="s">
        <v>4250</v>
      </c>
      <c r="D117" s="54" t="s">
        <v>4251</v>
      </c>
      <c r="E117" s="6" t="s">
        <v>439</v>
      </c>
      <c r="F117" s="19">
        <v>9522</v>
      </c>
      <c r="G117" s="24">
        <v>540.69000000000005</v>
      </c>
      <c r="H117" s="24">
        <v>0.38</v>
      </c>
      <c r="I117" s="31"/>
      <c r="J117" s="31"/>
      <c r="K117" s="35"/>
    </row>
    <row r="118" spans="2:11" x14ac:dyDescent="0.3">
      <c r="B118" s="8" t="s">
        <v>4252</v>
      </c>
      <c r="C118" s="57" t="s">
        <v>4253</v>
      </c>
      <c r="D118" s="54" t="s">
        <v>4254</v>
      </c>
      <c r="E118" s="6" t="s">
        <v>119</v>
      </c>
      <c r="F118" s="19">
        <v>109726</v>
      </c>
      <c r="G118" s="24">
        <v>540.29</v>
      </c>
      <c r="H118" s="24">
        <v>0.38</v>
      </c>
      <c r="I118" s="31"/>
      <c r="J118" s="31"/>
      <c r="K118" s="35"/>
    </row>
    <row r="119" spans="2:11" x14ac:dyDescent="0.3">
      <c r="B119" s="8" t="s">
        <v>4255</v>
      </c>
      <c r="C119" s="57" t="s">
        <v>4256</v>
      </c>
      <c r="D119" s="54" t="s">
        <v>4257</v>
      </c>
      <c r="E119" s="6" t="s">
        <v>287</v>
      </c>
      <c r="F119" s="19">
        <v>59851</v>
      </c>
      <c r="G119" s="24">
        <v>533.63</v>
      </c>
      <c r="H119" s="24">
        <v>0.38</v>
      </c>
      <c r="I119" s="31"/>
      <c r="J119" s="31"/>
      <c r="K119" s="35"/>
    </row>
    <row r="120" spans="2:11" x14ac:dyDescent="0.3">
      <c r="B120" s="8" t="s">
        <v>883</v>
      </c>
      <c r="C120" s="57" t="s">
        <v>884</v>
      </c>
      <c r="D120" s="54" t="s">
        <v>885</v>
      </c>
      <c r="E120" s="6" t="s">
        <v>163</v>
      </c>
      <c r="F120" s="19">
        <v>22799</v>
      </c>
      <c r="G120" s="24">
        <v>531.79</v>
      </c>
      <c r="H120" s="24">
        <v>0.37</v>
      </c>
      <c r="I120" s="31"/>
      <c r="J120" s="31"/>
      <c r="K120" s="35"/>
    </row>
    <row r="121" spans="2:11" x14ac:dyDescent="0.3">
      <c r="B121" s="8" t="s">
        <v>4258</v>
      </c>
      <c r="C121" s="57" t="s">
        <v>4259</v>
      </c>
      <c r="D121" s="54" t="s">
        <v>4260</v>
      </c>
      <c r="E121" s="6" t="s">
        <v>57</v>
      </c>
      <c r="F121" s="19">
        <v>37461</v>
      </c>
      <c r="G121" s="24">
        <v>528.13</v>
      </c>
      <c r="H121" s="24">
        <v>0.37</v>
      </c>
      <c r="I121" s="31"/>
      <c r="J121" s="31"/>
      <c r="K121" s="35"/>
    </row>
    <row r="122" spans="2:11" x14ac:dyDescent="0.3">
      <c r="B122" s="8" t="s">
        <v>873</v>
      </c>
      <c r="C122" s="57" t="s">
        <v>874</v>
      </c>
      <c r="D122" s="54" t="s">
        <v>875</v>
      </c>
      <c r="E122" s="6" t="s">
        <v>508</v>
      </c>
      <c r="F122" s="19">
        <v>53309</v>
      </c>
      <c r="G122" s="24">
        <v>525.23</v>
      </c>
      <c r="H122" s="24">
        <v>0.37</v>
      </c>
      <c r="I122" s="31"/>
      <c r="J122" s="31"/>
      <c r="K122" s="35"/>
    </row>
    <row r="123" spans="2:11" x14ac:dyDescent="0.3">
      <c r="B123" s="8" t="s">
        <v>1782</v>
      </c>
      <c r="C123" s="57" t="s">
        <v>1783</v>
      </c>
      <c r="D123" s="54" t="s">
        <v>1784</v>
      </c>
      <c r="E123" s="6" t="s">
        <v>86</v>
      </c>
      <c r="F123" s="19">
        <v>153957</v>
      </c>
      <c r="G123" s="24">
        <v>524.45000000000005</v>
      </c>
      <c r="H123" s="24">
        <v>0.37</v>
      </c>
      <c r="I123" s="31"/>
      <c r="J123" s="31"/>
      <c r="K123" s="35"/>
    </row>
    <row r="124" spans="2:11" x14ac:dyDescent="0.3">
      <c r="B124" s="8" t="s">
        <v>4261</v>
      </c>
      <c r="C124" s="57" t="s">
        <v>4262</v>
      </c>
      <c r="D124" s="54" t="s">
        <v>4263</v>
      </c>
      <c r="E124" s="6" t="s">
        <v>318</v>
      </c>
      <c r="F124" s="19">
        <v>131314</v>
      </c>
      <c r="G124" s="24">
        <v>523.41999999999996</v>
      </c>
      <c r="H124" s="24">
        <v>0.37</v>
      </c>
      <c r="I124" s="31"/>
      <c r="J124" s="31"/>
      <c r="K124" s="35"/>
    </row>
    <row r="125" spans="2:11" x14ac:dyDescent="0.3">
      <c r="B125" s="8" t="s">
        <v>925</v>
      </c>
      <c r="C125" s="57" t="s">
        <v>926</v>
      </c>
      <c r="D125" s="54" t="s">
        <v>927</v>
      </c>
      <c r="E125" s="6" t="s">
        <v>155</v>
      </c>
      <c r="F125" s="19">
        <v>37305</v>
      </c>
      <c r="G125" s="24">
        <v>523.20000000000005</v>
      </c>
      <c r="H125" s="24">
        <v>0.37</v>
      </c>
      <c r="I125" s="31"/>
      <c r="J125" s="31"/>
      <c r="K125" s="35"/>
    </row>
    <row r="126" spans="2:11" x14ac:dyDescent="0.3">
      <c r="B126" s="8" t="s">
        <v>2810</v>
      </c>
      <c r="C126" s="57" t="s">
        <v>2811</v>
      </c>
      <c r="D126" s="54" t="s">
        <v>2812</v>
      </c>
      <c r="E126" s="6" t="s">
        <v>206</v>
      </c>
      <c r="F126" s="19">
        <v>27781</v>
      </c>
      <c r="G126" s="24">
        <v>521.30999999999995</v>
      </c>
      <c r="H126" s="24">
        <v>0.37</v>
      </c>
      <c r="I126" s="31"/>
      <c r="J126" s="31"/>
      <c r="K126" s="35"/>
    </row>
    <row r="127" spans="2:11" x14ac:dyDescent="0.3">
      <c r="B127" s="8" t="s">
        <v>821</v>
      </c>
      <c r="C127" s="57" t="s">
        <v>822</v>
      </c>
      <c r="D127" s="54" t="s">
        <v>823</v>
      </c>
      <c r="E127" s="6" t="s">
        <v>151</v>
      </c>
      <c r="F127" s="19">
        <v>136763</v>
      </c>
      <c r="G127" s="24">
        <v>518.80999999999995</v>
      </c>
      <c r="H127" s="24">
        <v>0.36</v>
      </c>
      <c r="I127" s="31"/>
      <c r="J127" s="31"/>
      <c r="K127" s="35"/>
    </row>
    <row r="128" spans="2:11" x14ac:dyDescent="0.3">
      <c r="B128" s="8" t="s">
        <v>4264</v>
      </c>
      <c r="C128" s="57" t="s">
        <v>4265</v>
      </c>
      <c r="D128" s="54" t="s">
        <v>4266</v>
      </c>
      <c r="E128" s="6" t="s">
        <v>137</v>
      </c>
      <c r="F128" s="19">
        <v>9170</v>
      </c>
      <c r="G128" s="24">
        <v>513.91999999999996</v>
      </c>
      <c r="H128" s="24">
        <v>0.36</v>
      </c>
      <c r="I128" s="31"/>
      <c r="J128" s="31"/>
      <c r="K128" s="35"/>
    </row>
    <row r="129" spans="2:11" x14ac:dyDescent="0.3">
      <c r="B129" s="8" t="s">
        <v>360</v>
      </c>
      <c r="C129" s="57" t="s">
        <v>361</v>
      </c>
      <c r="D129" s="54" t="s">
        <v>362</v>
      </c>
      <c r="E129" s="6" t="s">
        <v>147</v>
      </c>
      <c r="F129" s="19">
        <v>368312</v>
      </c>
      <c r="G129" s="24">
        <v>513.16999999999996</v>
      </c>
      <c r="H129" s="24">
        <v>0.36</v>
      </c>
      <c r="I129" s="31"/>
      <c r="J129" s="31"/>
      <c r="K129" s="35"/>
    </row>
    <row r="130" spans="2:11" x14ac:dyDescent="0.3">
      <c r="B130" s="8" t="s">
        <v>1776</v>
      </c>
      <c r="C130" s="57" t="s">
        <v>1777</v>
      </c>
      <c r="D130" s="54" t="s">
        <v>1778</v>
      </c>
      <c r="E130" s="6" t="s">
        <v>489</v>
      </c>
      <c r="F130" s="19">
        <v>85790</v>
      </c>
      <c r="G130" s="24">
        <v>506.42</v>
      </c>
      <c r="H130" s="24">
        <v>0.36</v>
      </c>
      <c r="I130" s="31"/>
      <c r="J130" s="31"/>
      <c r="K130" s="35"/>
    </row>
    <row r="131" spans="2:11" x14ac:dyDescent="0.3">
      <c r="B131" s="8" t="s">
        <v>4267</v>
      </c>
      <c r="C131" s="57" t="s">
        <v>4268</v>
      </c>
      <c r="D131" s="54" t="s">
        <v>4269</v>
      </c>
      <c r="E131" s="6" t="s">
        <v>123</v>
      </c>
      <c r="F131" s="19">
        <v>84168</v>
      </c>
      <c r="G131" s="24">
        <v>505.26</v>
      </c>
      <c r="H131" s="24">
        <v>0.36</v>
      </c>
      <c r="I131" s="31"/>
      <c r="J131" s="31"/>
      <c r="K131" s="35"/>
    </row>
    <row r="132" spans="2:11" x14ac:dyDescent="0.3">
      <c r="B132" s="8" t="s">
        <v>4270</v>
      </c>
      <c r="C132" s="57" t="s">
        <v>4271</v>
      </c>
      <c r="D132" s="54" t="s">
        <v>4272</v>
      </c>
      <c r="E132" s="6" t="s">
        <v>147</v>
      </c>
      <c r="F132" s="19">
        <v>300156</v>
      </c>
      <c r="G132" s="24">
        <v>503.03</v>
      </c>
      <c r="H132" s="24">
        <v>0.35</v>
      </c>
      <c r="I132" s="31"/>
      <c r="J132" s="31"/>
      <c r="K132" s="35"/>
    </row>
    <row r="133" spans="2:11" x14ac:dyDescent="0.3">
      <c r="B133" s="8" t="s">
        <v>4273</v>
      </c>
      <c r="C133" s="57" t="s">
        <v>2566</v>
      </c>
      <c r="D133" s="54" t="s">
        <v>4274</v>
      </c>
      <c r="E133" s="6" t="s">
        <v>86</v>
      </c>
      <c r="F133" s="19">
        <v>63153</v>
      </c>
      <c r="G133" s="24">
        <v>497.74</v>
      </c>
      <c r="H133" s="24">
        <v>0.35</v>
      </c>
      <c r="I133" s="31"/>
      <c r="J133" s="31"/>
      <c r="K133" s="35"/>
    </row>
    <row r="134" spans="2:11" x14ac:dyDescent="0.3">
      <c r="B134" s="8" t="s">
        <v>2784</v>
      </c>
      <c r="C134" s="57" t="s">
        <v>2785</v>
      </c>
      <c r="D134" s="54" t="s">
        <v>2786</v>
      </c>
      <c r="E134" s="6" t="s">
        <v>127</v>
      </c>
      <c r="F134" s="19">
        <v>85460</v>
      </c>
      <c r="G134" s="24">
        <v>496.74</v>
      </c>
      <c r="H134" s="24">
        <v>0.35</v>
      </c>
      <c r="I134" s="31"/>
      <c r="J134" s="31"/>
      <c r="K134" s="35"/>
    </row>
    <row r="135" spans="2:11" x14ac:dyDescent="0.3">
      <c r="B135" s="8" t="s">
        <v>2361</v>
      </c>
      <c r="C135" s="57" t="s">
        <v>2362</v>
      </c>
      <c r="D135" s="54" t="s">
        <v>2363</v>
      </c>
      <c r="E135" s="6" t="s">
        <v>50</v>
      </c>
      <c r="F135" s="19">
        <v>122825</v>
      </c>
      <c r="G135" s="24">
        <v>491.91</v>
      </c>
      <c r="H135" s="24">
        <v>0.35</v>
      </c>
      <c r="I135" s="31"/>
      <c r="J135" s="31"/>
      <c r="K135" s="35"/>
    </row>
    <row r="136" spans="2:11" x14ac:dyDescent="0.3">
      <c r="B136" s="8" t="s">
        <v>2770</v>
      </c>
      <c r="C136" s="57" t="s">
        <v>1163</v>
      </c>
      <c r="D136" s="54" t="s">
        <v>2771</v>
      </c>
      <c r="E136" s="6" t="s">
        <v>147</v>
      </c>
      <c r="F136" s="19">
        <v>53179</v>
      </c>
      <c r="G136" s="24">
        <v>488.02</v>
      </c>
      <c r="H136" s="24">
        <v>0.34</v>
      </c>
      <c r="I136" s="31"/>
      <c r="J136" s="31"/>
      <c r="K136" s="35"/>
    </row>
    <row r="137" spans="2:11" x14ac:dyDescent="0.3">
      <c r="B137" s="8" t="s">
        <v>2501</v>
      </c>
      <c r="C137" s="57" t="s">
        <v>2502</v>
      </c>
      <c r="D137" s="54" t="s">
        <v>2503</v>
      </c>
      <c r="E137" s="6" t="s">
        <v>159</v>
      </c>
      <c r="F137" s="19">
        <v>33253</v>
      </c>
      <c r="G137" s="24">
        <v>476.52</v>
      </c>
      <c r="H137" s="24">
        <v>0.34</v>
      </c>
      <c r="I137" s="31"/>
      <c r="J137" s="31"/>
      <c r="K137" s="35"/>
    </row>
    <row r="138" spans="2:11" x14ac:dyDescent="0.3">
      <c r="B138" s="8" t="s">
        <v>2756</v>
      </c>
      <c r="C138" s="57" t="s">
        <v>2757</v>
      </c>
      <c r="D138" s="54" t="s">
        <v>2758</v>
      </c>
      <c r="E138" s="6" t="s">
        <v>57</v>
      </c>
      <c r="F138" s="19">
        <v>204705</v>
      </c>
      <c r="G138" s="24">
        <v>469.76</v>
      </c>
      <c r="H138" s="24">
        <v>0.33</v>
      </c>
      <c r="I138" s="31"/>
      <c r="J138" s="31"/>
      <c r="K138" s="35"/>
    </row>
    <row r="139" spans="2:11" x14ac:dyDescent="0.3">
      <c r="B139" s="8" t="s">
        <v>486</v>
      </c>
      <c r="C139" s="57" t="s">
        <v>487</v>
      </c>
      <c r="D139" s="54" t="s">
        <v>488</v>
      </c>
      <c r="E139" s="6" t="s">
        <v>489</v>
      </c>
      <c r="F139" s="19">
        <v>52976</v>
      </c>
      <c r="G139" s="24">
        <v>468.39</v>
      </c>
      <c r="H139" s="24">
        <v>0.33</v>
      </c>
      <c r="I139" s="31"/>
      <c r="J139" s="31"/>
      <c r="K139" s="35"/>
    </row>
    <row r="140" spans="2:11" x14ac:dyDescent="0.3">
      <c r="B140" s="8" t="s">
        <v>4275</v>
      </c>
      <c r="C140" s="57" t="s">
        <v>4276</v>
      </c>
      <c r="D140" s="54" t="s">
        <v>4277</v>
      </c>
      <c r="E140" s="6" t="s">
        <v>439</v>
      </c>
      <c r="F140" s="19">
        <v>91871</v>
      </c>
      <c r="G140" s="24">
        <v>465.56</v>
      </c>
      <c r="H140" s="24">
        <v>0.33</v>
      </c>
      <c r="I140" s="31"/>
      <c r="J140" s="31"/>
      <c r="K140" s="35"/>
    </row>
    <row r="141" spans="2:11" x14ac:dyDescent="0.3">
      <c r="B141" s="8" t="s">
        <v>4278</v>
      </c>
      <c r="C141" s="57" t="s">
        <v>4279</v>
      </c>
      <c r="D141" s="54" t="s">
        <v>4280</v>
      </c>
      <c r="E141" s="6" t="s">
        <v>137</v>
      </c>
      <c r="F141" s="19">
        <v>76761</v>
      </c>
      <c r="G141" s="24">
        <v>465.36</v>
      </c>
      <c r="H141" s="24">
        <v>0.33</v>
      </c>
      <c r="I141" s="31"/>
      <c r="J141" s="31"/>
      <c r="K141" s="35"/>
    </row>
    <row r="142" spans="2:11" x14ac:dyDescent="0.3">
      <c r="B142" s="8" t="s">
        <v>4281</v>
      </c>
      <c r="C142" s="57" t="s">
        <v>4282</v>
      </c>
      <c r="D142" s="54" t="s">
        <v>4283</v>
      </c>
      <c r="E142" s="6" t="s">
        <v>57</v>
      </c>
      <c r="F142" s="19">
        <v>243409</v>
      </c>
      <c r="G142" s="24">
        <v>464.69</v>
      </c>
      <c r="H142" s="24">
        <v>0.33</v>
      </c>
      <c r="I142" s="31"/>
      <c r="J142" s="31"/>
      <c r="K142" s="35"/>
    </row>
    <row r="143" spans="2:11" x14ac:dyDescent="0.3">
      <c r="B143" s="8" t="s">
        <v>363</v>
      </c>
      <c r="C143" s="57" t="s">
        <v>364</v>
      </c>
      <c r="D143" s="54" t="s">
        <v>365</v>
      </c>
      <c r="E143" s="6" t="s">
        <v>123</v>
      </c>
      <c r="F143" s="19">
        <v>212128</v>
      </c>
      <c r="G143" s="24">
        <v>462.78</v>
      </c>
      <c r="H143" s="24">
        <v>0.33</v>
      </c>
      <c r="I143" s="31"/>
      <c r="J143" s="31"/>
      <c r="K143" s="35"/>
    </row>
    <row r="144" spans="2:11" x14ac:dyDescent="0.3">
      <c r="B144" s="8" t="s">
        <v>4284</v>
      </c>
      <c r="C144" s="57" t="s">
        <v>4285</v>
      </c>
      <c r="D144" s="54" t="s">
        <v>4286</v>
      </c>
      <c r="E144" s="6" t="s">
        <v>86</v>
      </c>
      <c r="F144" s="19">
        <v>39799</v>
      </c>
      <c r="G144" s="24">
        <v>455.5</v>
      </c>
      <c r="H144" s="24">
        <v>0.32</v>
      </c>
      <c r="I144" s="31"/>
      <c r="J144" s="31"/>
      <c r="K144" s="35"/>
    </row>
    <row r="145" spans="2:11" x14ac:dyDescent="0.3">
      <c r="B145" s="8" t="s">
        <v>4287</v>
      </c>
      <c r="C145" s="57" t="s">
        <v>4288</v>
      </c>
      <c r="D145" s="54" t="s">
        <v>4289</v>
      </c>
      <c r="E145" s="6" t="s">
        <v>318</v>
      </c>
      <c r="F145" s="19">
        <v>104199</v>
      </c>
      <c r="G145" s="24">
        <v>452.07</v>
      </c>
      <c r="H145" s="24">
        <v>0.32</v>
      </c>
      <c r="I145" s="31"/>
      <c r="J145" s="31"/>
      <c r="K145" s="35"/>
    </row>
    <row r="146" spans="2:11" x14ac:dyDescent="0.3">
      <c r="B146" s="8" t="s">
        <v>4290</v>
      </c>
      <c r="C146" s="57" t="s">
        <v>4291</v>
      </c>
      <c r="D146" s="54" t="s">
        <v>4292</v>
      </c>
      <c r="E146" s="6" t="s">
        <v>489</v>
      </c>
      <c r="F146" s="19">
        <v>102744</v>
      </c>
      <c r="G146" s="24">
        <v>451.97</v>
      </c>
      <c r="H146" s="24">
        <v>0.32</v>
      </c>
      <c r="I146" s="31"/>
      <c r="J146" s="31"/>
      <c r="K146" s="35"/>
    </row>
    <row r="147" spans="2:11" x14ac:dyDescent="0.3">
      <c r="B147" s="8" t="s">
        <v>4293</v>
      </c>
      <c r="C147" s="57" t="s">
        <v>4294</v>
      </c>
      <c r="D147" s="54" t="s">
        <v>4295</v>
      </c>
      <c r="E147" s="6" t="s">
        <v>318</v>
      </c>
      <c r="F147" s="19">
        <v>8513</v>
      </c>
      <c r="G147" s="24">
        <v>443.75</v>
      </c>
      <c r="H147" s="24">
        <v>0.31</v>
      </c>
      <c r="I147" s="31"/>
      <c r="J147" s="31"/>
      <c r="K147" s="35"/>
    </row>
    <row r="148" spans="2:11" x14ac:dyDescent="0.3">
      <c r="B148" s="8" t="s">
        <v>4296</v>
      </c>
      <c r="C148" s="57" t="s">
        <v>4297</v>
      </c>
      <c r="D148" s="54" t="s">
        <v>4298</v>
      </c>
      <c r="E148" s="6" t="s">
        <v>287</v>
      </c>
      <c r="F148" s="19">
        <v>92071</v>
      </c>
      <c r="G148" s="24">
        <v>441.89</v>
      </c>
      <c r="H148" s="24">
        <v>0.31</v>
      </c>
      <c r="I148" s="31"/>
      <c r="J148" s="31"/>
      <c r="K148" s="35"/>
    </row>
    <row r="149" spans="2:11" x14ac:dyDescent="0.3">
      <c r="B149" s="8" t="s">
        <v>2113</v>
      </c>
      <c r="C149" s="57" t="s">
        <v>2114</v>
      </c>
      <c r="D149" s="54" t="s">
        <v>2115</v>
      </c>
      <c r="E149" s="6" t="s">
        <v>123</v>
      </c>
      <c r="F149" s="19">
        <v>52309</v>
      </c>
      <c r="G149" s="24">
        <v>441.02</v>
      </c>
      <c r="H149" s="24">
        <v>0.31</v>
      </c>
      <c r="I149" s="31"/>
      <c r="J149" s="31"/>
      <c r="K149" s="35"/>
    </row>
    <row r="150" spans="2:11" x14ac:dyDescent="0.3">
      <c r="B150" s="8" t="s">
        <v>4299</v>
      </c>
      <c r="C150" s="57" t="s">
        <v>4300</v>
      </c>
      <c r="D150" s="54" t="s">
        <v>4301</v>
      </c>
      <c r="E150" s="6" t="s">
        <v>127</v>
      </c>
      <c r="F150" s="19">
        <v>65737</v>
      </c>
      <c r="G150" s="24">
        <v>436.49</v>
      </c>
      <c r="H150" s="24">
        <v>0.31</v>
      </c>
      <c r="I150" s="31"/>
      <c r="J150" s="31"/>
      <c r="K150" s="35"/>
    </row>
    <row r="151" spans="2:11" x14ac:dyDescent="0.3">
      <c r="B151" s="8" t="s">
        <v>928</v>
      </c>
      <c r="C151" s="57" t="s">
        <v>929</v>
      </c>
      <c r="D151" s="54" t="s">
        <v>930</v>
      </c>
      <c r="E151" s="6" t="s">
        <v>90</v>
      </c>
      <c r="F151" s="19">
        <v>24680</v>
      </c>
      <c r="G151" s="24">
        <v>431.53</v>
      </c>
      <c r="H151" s="24">
        <v>0.3</v>
      </c>
      <c r="I151" s="31"/>
      <c r="J151" s="31"/>
      <c r="K151" s="35"/>
    </row>
    <row r="152" spans="2:11" x14ac:dyDescent="0.3">
      <c r="B152" s="8" t="s">
        <v>4302</v>
      </c>
      <c r="C152" s="57" t="s">
        <v>4303</v>
      </c>
      <c r="D152" s="54" t="s">
        <v>4304</v>
      </c>
      <c r="E152" s="6" t="s">
        <v>4305</v>
      </c>
      <c r="F152" s="19">
        <v>59605</v>
      </c>
      <c r="G152" s="24">
        <v>427.93</v>
      </c>
      <c r="H152" s="24">
        <v>0.3</v>
      </c>
      <c r="I152" s="31"/>
      <c r="J152" s="31"/>
      <c r="K152" s="35"/>
    </row>
    <row r="153" spans="2:11" x14ac:dyDescent="0.3">
      <c r="B153" s="8" t="s">
        <v>4306</v>
      </c>
      <c r="C153" s="57" t="s">
        <v>4307</v>
      </c>
      <c r="D153" s="54" t="s">
        <v>4308</v>
      </c>
      <c r="E153" s="6" t="s">
        <v>90</v>
      </c>
      <c r="F153" s="19">
        <v>41784</v>
      </c>
      <c r="G153" s="24">
        <v>425.38</v>
      </c>
      <c r="H153" s="24">
        <v>0.3</v>
      </c>
      <c r="I153" s="31"/>
      <c r="J153" s="31"/>
      <c r="K153" s="35"/>
    </row>
    <row r="154" spans="2:11" x14ac:dyDescent="0.3">
      <c r="B154" s="8" t="s">
        <v>867</v>
      </c>
      <c r="C154" s="57" t="s">
        <v>868</v>
      </c>
      <c r="D154" s="54" t="s">
        <v>869</v>
      </c>
      <c r="E154" s="6" t="s">
        <v>155</v>
      </c>
      <c r="F154" s="19">
        <v>70075</v>
      </c>
      <c r="G154" s="24">
        <v>420.84</v>
      </c>
      <c r="H154" s="24">
        <v>0.3</v>
      </c>
      <c r="I154" s="31"/>
      <c r="J154" s="31"/>
      <c r="K154" s="35"/>
    </row>
    <row r="155" spans="2:11" x14ac:dyDescent="0.3">
      <c r="B155" s="8" t="s">
        <v>4309</v>
      </c>
      <c r="C155" s="57" t="s">
        <v>4310</v>
      </c>
      <c r="D155" s="54" t="s">
        <v>4311</v>
      </c>
      <c r="E155" s="6" t="s">
        <v>127</v>
      </c>
      <c r="F155" s="19">
        <v>80031</v>
      </c>
      <c r="G155" s="24">
        <v>417.44</v>
      </c>
      <c r="H155" s="24">
        <v>0.28999999999999998</v>
      </c>
      <c r="I155" s="31"/>
      <c r="J155" s="31"/>
      <c r="K155" s="35"/>
    </row>
    <row r="156" spans="2:11" x14ac:dyDescent="0.3">
      <c r="B156" s="8" t="s">
        <v>4312</v>
      </c>
      <c r="C156" s="57" t="s">
        <v>4313</v>
      </c>
      <c r="D156" s="54" t="s">
        <v>4314</v>
      </c>
      <c r="E156" s="6" t="s">
        <v>439</v>
      </c>
      <c r="F156" s="19">
        <v>46529</v>
      </c>
      <c r="G156" s="24">
        <v>410.83</v>
      </c>
      <c r="H156" s="24">
        <v>0.28999999999999998</v>
      </c>
      <c r="I156" s="31"/>
      <c r="J156" s="31"/>
      <c r="K156" s="35"/>
    </row>
    <row r="157" spans="2:11" x14ac:dyDescent="0.3">
      <c r="B157" s="8" t="s">
        <v>4315</v>
      </c>
      <c r="C157" s="57" t="s">
        <v>1657</v>
      </c>
      <c r="D157" s="54" t="s">
        <v>4316</v>
      </c>
      <c r="E157" s="6" t="s">
        <v>43</v>
      </c>
      <c r="F157" s="19">
        <v>418727</v>
      </c>
      <c r="G157" s="24">
        <v>405.37</v>
      </c>
      <c r="H157" s="24">
        <v>0.28999999999999998</v>
      </c>
      <c r="I157" s="31"/>
      <c r="J157" s="31"/>
      <c r="K157" s="35"/>
    </row>
    <row r="158" spans="2:11" x14ac:dyDescent="0.3">
      <c r="B158" s="8" t="s">
        <v>4317</v>
      </c>
      <c r="C158" s="57" t="s">
        <v>4318</v>
      </c>
      <c r="D158" s="54" t="s">
        <v>4319</v>
      </c>
      <c r="E158" s="6" t="s">
        <v>206</v>
      </c>
      <c r="F158" s="19">
        <v>54111</v>
      </c>
      <c r="G158" s="24">
        <v>404.24</v>
      </c>
      <c r="H158" s="24">
        <v>0.28000000000000003</v>
      </c>
      <c r="I158" s="31"/>
      <c r="J158" s="31"/>
      <c r="K158" s="35"/>
    </row>
    <row r="159" spans="2:11" x14ac:dyDescent="0.3">
      <c r="B159" s="8" t="s">
        <v>4320</v>
      </c>
      <c r="C159" s="57" t="s">
        <v>4321</v>
      </c>
      <c r="D159" s="54" t="s">
        <v>4322</v>
      </c>
      <c r="E159" s="6" t="s">
        <v>123</v>
      </c>
      <c r="F159" s="19">
        <v>129668</v>
      </c>
      <c r="G159" s="24">
        <v>401.97</v>
      </c>
      <c r="H159" s="24">
        <v>0.28000000000000003</v>
      </c>
      <c r="I159" s="31"/>
      <c r="J159" s="31"/>
      <c r="K159" s="35"/>
    </row>
    <row r="160" spans="2:11" x14ac:dyDescent="0.3">
      <c r="B160" s="8" t="s">
        <v>4323</v>
      </c>
      <c r="C160" s="57" t="s">
        <v>4324</v>
      </c>
      <c r="D160" s="54" t="s">
        <v>4325</v>
      </c>
      <c r="E160" s="6" t="s">
        <v>287</v>
      </c>
      <c r="F160" s="19">
        <v>101411</v>
      </c>
      <c r="G160" s="24">
        <v>400.78</v>
      </c>
      <c r="H160" s="24">
        <v>0.28000000000000003</v>
      </c>
      <c r="I160" s="31"/>
      <c r="J160" s="31"/>
      <c r="K160" s="35"/>
    </row>
    <row r="161" spans="2:11" x14ac:dyDescent="0.3">
      <c r="B161" s="8" t="s">
        <v>4326</v>
      </c>
      <c r="C161" s="57" t="s">
        <v>4327</v>
      </c>
      <c r="D161" s="54" t="s">
        <v>4328</v>
      </c>
      <c r="E161" s="6" t="s">
        <v>981</v>
      </c>
      <c r="F161" s="19">
        <v>21744</v>
      </c>
      <c r="G161" s="24">
        <v>397.89</v>
      </c>
      <c r="H161" s="24">
        <v>0.28000000000000003</v>
      </c>
      <c r="I161" s="31"/>
      <c r="J161" s="31"/>
      <c r="K161" s="35"/>
    </row>
    <row r="162" spans="2:11" x14ac:dyDescent="0.3">
      <c r="B162" s="8" t="s">
        <v>4329</v>
      </c>
      <c r="C162" s="57" t="s">
        <v>4330</v>
      </c>
      <c r="D162" s="54" t="s">
        <v>4331</v>
      </c>
      <c r="E162" s="6" t="s">
        <v>378</v>
      </c>
      <c r="F162" s="19">
        <v>36861</v>
      </c>
      <c r="G162" s="24">
        <v>396.35</v>
      </c>
      <c r="H162" s="24">
        <v>0.28000000000000003</v>
      </c>
      <c r="I162" s="31"/>
      <c r="J162" s="31"/>
      <c r="K162" s="35"/>
    </row>
    <row r="163" spans="2:11" x14ac:dyDescent="0.3">
      <c r="B163" s="8" t="s">
        <v>4332</v>
      </c>
      <c r="C163" s="57" t="s">
        <v>4333</v>
      </c>
      <c r="D163" s="54" t="s">
        <v>4334</v>
      </c>
      <c r="E163" s="6" t="s">
        <v>318</v>
      </c>
      <c r="F163" s="19">
        <v>55528</v>
      </c>
      <c r="G163" s="24">
        <v>390.03</v>
      </c>
      <c r="H163" s="24">
        <v>0.27</v>
      </c>
      <c r="I163" s="31"/>
      <c r="J163" s="31"/>
      <c r="K163" s="35"/>
    </row>
    <row r="164" spans="2:11" x14ac:dyDescent="0.3">
      <c r="B164" s="8" t="s">
        <v>4335</v>
      </c>
      <c r="C164" s="57" t="s">
        <v>4336</v>
      </c>
      <c r="D164" s="54" t="s">
        <v>4337</v>
      </c>
      <c r="E164" s="6" t="s">
        <v>86</v>
      </c>
      <c r="F164" s="19">
        <v>300726</v>
      </c>
      <c r="G164" s="24">
        <v>384.15</v>
      </c>
      <c r="H164" s="24">
        <v>0.27</v>
      </c>
      <c r="I164" s="31"/>
      <c r="J164" s="31"/>
      <c r="K164" s="35"/>
    </row>
    <row r="165" spans="2:11" x14ac:dyDescent="0.3">
      <c r="B165" s="8" t="s">
        <v>4338</v>
      </c>
      <c r="C165" s="57" t="s">
        <v>4339</v>
      </c>
      <c r="D165" s="54" t="s">
        <v>4340</v>
      </c>
      <c r="E165" s="6" t="s">
        <v>174</v>
      </c>
      <c r="F165" s="19">
        <v>30752</v>
      </c>
      <c r="G165" s="24">
        <v>384</v>
      </c>
      <c r="H165" s="24">
        <v>0.27</v>
      </c>
      <c r="I165" s="31"/>
      <c r="J165" s="31"/>
      <c r="K165" s="35"/>
    </row>
    <row r="166" spans="2:11" x14ac:dyDescent="0.3">
      <c r="B166" s="8" t="s">
        <v>4341</v>
      </c>
      <c r="C166" s="57" t="s">
        <v>4342</v>
      </c>
      <c r="D166" s="54" t="s">
        <v>4343</v>
      </c>
      <c r="E166" s="6" t="s">
        <v>151</v>
      </c>
      <c r="F166" s="19">
        <v>150649</v>
      </c>
      <c r="G166" s="24">
        <v>382.2</v>
      </c>
      <c r="H166" s="24">
        <v>0.27</v>
      </c>
      <c r="I166" s="31"/>
      <c r="J166" s="31"/>
      <c r="K166" s="35"/>
    </row>
    <row r="167" spans="2:11" x14ac:dyDescent="0.3">
      <c r="B167" s="8" t="s">
        <v>4344</v>
      </c>
      <c r="C167" s="57" t="s">
        <v>4345</v>
      </c>
      <c r="D167" s="54" t="s">
        <v>4346</v>
      </c>
      <c r="E167" s="6" t="s">
        <v>111</v>
      </c>
      <c r="F167" s="19">
        <v>76534</v>
      </c>
      <c r="G167" s="24">
        <v>376.36</v>
      </c>
      <c r="H167" s="24">
        <v>0.26</v>
      </c>
      <c r="I167" s="31"/>
      <c r="J167" s="31"/>
      <c r="K167" s="35"/>
    </row>
    <row r="168" spans="2:11" x14ac:dyDescent="0.3">
      <c r="B168" s="8" t="s">
        <v>4347</v>
      </c>
      <c r="C168" s="57" t="s">
        <v>4348</v>
      </c>
      <c r="D168" s="54" t="s">
        <v>4349</v>
      </c>
      <c r="E168" s="6" t="s">
        <v>71</v>
      </c>
      <c r="F168" s="19">
        <v>30566</v>
      </c>
      <c r="G168" s="24">
        <v>375.84</v>
      </c>
      <c r="H168" s="24">
        <v>0.26</v>
      </c>
      <c r="I168" s="31"/>
      <c r="J168" s="31"/>
      <c r="K168" s="35"/>
    </row>
    <row r="169" spans="2:11" x14ac:dyDescent="0.3">
      <c r="B169" s="8" t="s">
        <v>4350</v>
      </c>
      <c r="C169" s="57" t="s">
        <v>4351</v>
      </c>
      <c r="D169" s="54" t="s">
        <v>4352</v>
      </c>
      <c r="E169" s="6" t="s">
        <v>137</v>
      </c>
      <c r="F169" s="19">
        <v>100666</v>
      </c>
      <c r="G169" s="24">
        <v>375.74</v>
      </c>
      <c r="H169" s="24">
        <v>0.26</v>
      </c>
      <c r="I169" s="31"/>
      <c r="J169" s="31"/>
      <c r="K169" s="35"/>
    </row>
    <row r="170" spans="2:11" x14ac:dyDescent="0.3">
      <c r="B170" s="8" t="s">
        <v>565</v>
      </c>
      <c r="C170" s="57" t="s">
        <v>566</v>
      </c>
      <c r="D170" s="54" t="s">
        <v>567</v>
      </c>
      <c r="E170" s="6" t="s">
        <v>163</v>
      </c>
      <c r="F170" s="19">
        <v>107598</v>
      </c>
      <c r="G170" s="24">
        <v>374.93</v>
      </c>
      <c r="H170" s="24">
        <v>0.26</v>
      </c>
      <c r="I170" s="31"/>
      <c r="J170" s="31"/>
      <c r="K170" s="35"/>
    </row>
    <row r="171" spans="2:11" x14ac:dyDescent="0.3">
      <c r="B171" s="8" t="s">
        <v>4353</v>
      </c>
      <c r="C171" s="57" t="s">
        <v>4354</v>
      </c>
      <c r="D171" s="54" t="s">
        <v>4355</v>
      </c>
      <c r="E171" s="6" t="s">
        <v>206</v>
      </c>
      <c r="F171" s="19">
        <v>30966</v>
      </c>
      <c r="G171" s="24">
        <v>368.56</v>
      </c>
      <c r="H171" s="24">
        <v>0.26</v>
      </c>
      <c r="I171" s="31"/>
      <c r="J171" s="31"/>
      <c r="K171" s="35"/>
    </row>
    <row r="172" spans="2:11" x14ac:dyDescent="0.3">
      <c r="B172" s="8" t="s">
        <v>4356</v>
      </c>
      <c r="C172" s="57" t="s">
        <v>4357</v>
      </c>
      <c r="D172" s="54" t="s">
        <v>4358</v>
      </c>
      <c r="E172" s="6" t="s">
        <v>123</v>
      </c>
      <c r="F172" s="19">
        <v>173832</v>
      </c>
      <c r="G172" s="24">
        <v>368.35</v>
      </c>
      <c r="H172" s="24">
        <v>0.26</v>
      </c>
      <c r="I172" s="31"/>
      <c r="J172" s="31"/>
      <c r="K172" s="35"/>
    </row>
    <row r="173" spans="2:11" x14ac:dyDescent="0.3">
      <c r="B173" s="8" t="s">
        <v>4359</v>
      </c>
      <c r="C173" s="57" t="s">
        <v>4360</v>
      </c>
      <c r="D173" s="54" t="s">
        <v>4361</v>
      </c>
      <c r="E173" s="6" t="s">
        <v>147</v>
      </c>
      <c r="F173" s="19">
        <v>90462</v>
      </c>
      <c r="G173" s="24">
        <v>367.77</v>
      </c>
      <c r="H173" s="24">
        <v>0.26</v>
      </c>
      <c r="I173" s="31"/>
      <c r="J173" s="31"/>
      <c r="K173" s="35"/>
    </row>
    <row r="174" spans="2:11" x14ac:dyDescent="0.3">
      <c r="B174" s="8" t="s">
        <v>4362</v>
      </c>
      <c r="C174" s="57" t="s">
        <v>4363</v>
      </c>
      <c r="D174" s="54" t="s">
        <v>4364</v>
      </c>
      <c r="E174" s="6" t="s">
        <v>90</v>
      </c>
      <c r="F174" s="19">
        <v>4601</v>
      </c>
      <c r="G174" s="24">
        <v>366.79</v>
      </c>
      <c r="H174" s="24">
        <v>0.26</v>
      </c>
      <c r="I174" s="31"/>
      <c r="J174" s="31"/>
      <c r="K174" s="35"/>
    </row>
    <row r="175" spans="2:11" x14ac:dyDescent="0.3">
      <c r="B175" s="8" t="s">
        <v>560</v>
      </c>
      <c r="C175" s="57" t="s">
        <v>561</v>
      </c>
      <c r="D175" s="54" t="s">
        <v>562</v>
      </c>
      <c r="E175" s="6" t="s">
        <v>163</v>
      </c>
      <c r="F175" s="19">
        <v>45568</v>
      </c>
      <c r="G175" s="24">
        <v>363.31</v>
      </c>
      <c r="H175" s="24">
        <v>0.26</v>
      </c>
      <c r="I175" s="31"/>
      <c r="J175" s="31"/>
      <c r="K175" s="35"/>
    </row>
    <row r="176" spans="2:11" x14ac:dyDescent="0.3">
      <c r="B176" s="8" t="s">
        <v>2793</v>
      </c>
      <c r="C176" s="57" t="s">
        <v>2794</v>
      </c>
      <c r="D176" s="54" t="s">
        <v>2795</v>
      </c>
      <c r="E176" s="6" t="s">
        <v>50</v>
      </c>
      <c r="F176" s="19">
        <v>60969</v>
      </c>
      <c r="G176" s="24">
        <v>362.46</v>
      </c>
      <c r="H176" s="24">
        <v>0.25</v>
      </c>
      <c r="I176" s="31"/>
      <c r="J176" s="31"/>
      <c r="K176" s="35"/>
    </row>
    <row r="177" spans="2:11" x14ac:dyDescent="0.3">
      <c r="B177" s="8" t="s">
        <v>4365</v>
      </c>
      <c r="C177" s="57" t="s">
        <v>4366</v>
      </c>
      <c r="D177" s="54" t="s">
        <v>4367</v>
      </c>
      <c r="E177" s="6" t="s">
        <v>325</v>
      </c>
      <c r="F177" s="19">
        <v>46926</v>
      </c>
      <c r="G177" s="24">
        <v>359.17</v>
      </c>
      <c r="H177" s="24">
        <v>0.25</v>
      </c>
      <c r="I177" s="31"/>
      <c r="J177" s="31"/>
      <c r="K177" s="35"/>
    </row>
    <row r="178" spans="2:11" x14ac:dyDescent="0.3">
      <c r="B178" s="8" t="s">
        <v>4368</v>
      </c>
      <c r="C178" s="57" t="s">
        <v>4369</v>
      </c>
      <c r="D178" s="54" t="s">
        <v>4370</v>
      </c>
      <c r="E178" s="6" t="s">
        <v>159</v>
      </c>
      <c r="F178" s="19">
        <v>29280</v>
      </c>
      <c r="G178" s="24">
        <v>354.93</v>
      </c>
      <c r="H178" s="24">
        <v>0.25</v>
      </c>
      <c r="I178" s="31"/>
      <c r="J178" s="31"/>
      <c r="K178" s="35"/>
    </row>
    <row r="179" spans="2:11" x14ac:dyDescent="0.3">
      <c r="B179" s="8" t="s">
        <v>4371</v>
      </c>
      <c r="C179" s="57" t="s">
        <v>4372</v>
      </c>
      <c r="D179" s="54" t="s">
        <v>4373</v>
      </c>
      <c r="E179" s="6" t="s">
        <v>151</v>
      </c>
      <c r="F179" s="19">
        <v>45355</v>
      </c>
      <c r="G179" s="24">
        <v>352.82</v>
      </c>
      <c r="H179" s="24">
        <v>0.25</v>
      </c>
      <c r="I179" s="31"/>
      <c r="J179" s="31"/>
      <c r="K179" s="35"/>
    </row>
    <row r="180" spans="2:11" x14ac:dyDescent="0.3">
      <c r="B180" s="8" t="s">
        <v>4374</v>
      </c>
      <c r="C180" s="57" t="s">
        <v>4375</v>
      </c>
      <c r="D180" s="54" t="s">
        <v>4376</v>
      </c>
      <c r="E180" s="6" t="s">
        <v>123</v>
      </c>
      <c r="F180" s="19">
        <v>24705</v>
      </c>
      <c r="G180" s="24">
        <v>352.22</v>
      </c>
      <c r="H180" s="24">
        <v>0.25</v>
      </c>
      <c r="I180" s="31"/>
      <c r="J180" s="31"/>
      <c r="K180" s="35"/>
    </row>
    <row r="181" spans="2:11" x14ac:dyDescent="0.3">
      <c r="B181" s="8" t="s">
        <v>4377</v>
      </c>
      <c r="C181" s="57" t="s">
        <v>4378</v>
      </c>
      <c r="D181" s="54" t="s">
        <v>4379</v>
      </c>
      <c r="E181" s="6" t="s">
        <v>147</v>
      </c>
      <c r="F181" s="19">
        <v>182798</v>
      </c>
      <c r="G181" s="24">
        <v>352.11</v>
      </c>
      <c r="H181" s="24">
        <v>0.25</v>
      </c>
      <c r="I181" s="31"/>
      <c r="J181" s="31"/>
      <c r="K181" s="35"/>
    </row>
    <row r="182" spans="2:11" x14ac:dyDescent="0.3">
      <c r="B182" s="8" t="s">
        <v>4380</v>
      </c>
      <c r="C182" s="57" t="s">
        <v>4381</v>
      </c>
      <c r="D182" s="54" t="s">
        <v>4382</v>
      </c>
      <c r="E182" s="6" t="s">
        <v>808</v>
      </c>
      <c r="F182" s="19">
        <v>101693</v>
      </c>
      <c r="G182" s="24">
        <v>350.84</v>
      </c>
      <c r="H182" s="24">
        <v>0.25</v>
      </c>
      <c r="I182" s="31"/>
      <c r="J182" s="31"/>
      <c r="K182" s="35"/>
    </row>
    <row r="183" spans="2:11" x14ac:dyDescent="0.3">
      <c r="B183" s="8" t="s">
        <v>4384</v>
      </c>
      <c r="C183" s="57" t="s">
        <v>4385</v>
      </c>
      <c r="D183" s="54" t="s">
        <v>4386</v>
      </c>
      <c r="E183" s="6" t="s">
        <v>123</v>
      </c>
      <c r="F183" s="19">
        <v>182613</v>
      </c>
      <c r="G183" s="24">
        <v>347.84</v>
      </c>
      <c r="H183" s="24">
        <v>0.24</v>
      </c>
      <c r="I183" s="31"/>
      <c r="J183" s="31"/>
      <c r="K183" s="35"/>
    </row>
    <row r="184" spans="2:11" x14ac:dyDescent="0.3">
      <c r="B184" s="8" t="s">
        <v>4387</v>
      </c>
      <c r="C184" s="57" t="s">
        <v>771</v>
      </c>
      <c r="D184" s="54" t="s">
        <v>4388</v>
      </c>
      <c r="E184" s="6" t="s">
        <v>86</v>
      </c>
      <c r="F184" s="19">
        <v>78048</v>
      </c>
      <c r="G184" s="24">
        <v>346.73</v>
      </c>
      <c r="H184" s="24">
        <v>0.24</v>
      </c>
      <c r="I184" s="31"/>
      <c r="J184" s="31"/>
      <c r="K184" s="35"/>
    </row>
    <row r="185" spans="2:11" x14ac:dyDescent="0.3">
      <c r="B185" s="8" t="s">
        <v>4389</v>
      </c>
      <c r="C185" s="57" t="s">
        <v>747</v>
      </c>
      <c r="D185" s="54" t="s">
        <v>4390</v>
      </c>
      <c r="E185" s="6" t="s">
        <v>43</v>
      </c>
      <c r="F185" s="19">
        <v>333070</v>
      </c>
      <c r="G185" s="24">
        <v>345.73</v>
      </c>
      <c r="H185" s="24">
        <v>0.24</v>
      </c>
      <c r="I185" s="31"/>
      <c r="J185" s="31"/>
      <c r="K185" s="35"/>
    </row>
    <row r="186" spans="2:11" x14ac:dyDescent="0.3">
      <c r="B186" s="8" t="s">
        <v>4391</v>
      </c>
      <c r="C186" s="57" t="s">
        <v>4392</v>
      </c>
      <c r="D186" s="54" t="s">
        <v>4393</v>
      </c>
      <c r="E186" s="6" t="s">
        <v>123</v>
      </c>
      <c r="F186" s="19">
        <v>18880</v>
      </c>
      <c r="G186" s="24">
        <v>342.14</v>
      </c>
      <c r="H186" s="24">
        <v>0.24</v>
      </c>
      <c r="I186" s="31"/>
      <c r="J186" s="31"/>
      <c r="K186" s="35"/>
    </row>
    <row r="187" spans="2:11" x14ac:dyDescent="0.3">
      <c r="B187" s="8" t="s">
        <v>554</v>
      </c>
      <c r="C187" s="57" t="s">
        <v>555</v>
      </c>
      <c r="D187" s="54" t="s">
        <v>556</v>
      </c>
      <c r="E187" s="6" t="s">
        <v>147</v>
      </c>
      <c r="F187" s="19">
        <v>50710</v>
      </c>
      <c r="G187" s="24">
        <v>339.38</v>
      </c>
      <c r="H187" s="24">
        <v>0.24</v>
      </c>
      <c r="I187" s="31"/>
      <c r="J187" s="31"/>
      <c r="K187" s="35"/>
    </row>
    <row r="188" spans="2:11" x14ac:dyDescent="0.3">
      <c r="B188" s="8" t="s">
        <v>934</v>
      </c>
      <c r="C188" s="57" t="s">
        <v>935</v>
      </c>
      <c r="D188" s="54" t="s">
        <v>936</v>
      </c>
      <c r="E188" s="6" t="s">
        <v>155</v>
      </c>
      <c r="F188" s="19">
        <v>35434</v>
      </c>
      <c r="G188" s="24">
        <v>338.86</v>
      </c>
      <c r="H188" s="24">
        <v>0.24</v>
      </c>
      <c r="I188" s="31"/>
      <c r="J188" s="31"/>
      <c r="K188" s="35"/>
    </row>
    <row r="189" spans="2:11" x14ac:dyDescent="0.3">
      <c r="B189" s="8" t="s">
        <v>4394</v>
      </c>
      <c r="C189" s="57" t="s">
        <v>4395</v>
      </c>
      <c r="D189" s="54" t="s">
        <v>4396</v>
      </c>
      <c r="E189" s="6" t="s">
        <v>50</v>
      </c>
      <c r="F189" s="19">
        <v>53957</v>
      </c>
      <c r="G189" s="24">
        <v>334.29</v>
      </c>
      <c r="H189" s="24">
        <v>0.24</v>
      </c>
      <c r="I189" s="31"/>
      <c r="J189" s="31"/>
      <c r="K189" s="35"/>
    </row>
    <row r="190" spans="2:11" x14ac:dyDescent="0.3">
      <c r="B190" s="8" t="s">
        <v>4397</v>
      </c>
      <c r="C190" s="57" t="s">
        <v>4398</v>
      </c>
      <c r="D190" s="54" t="s">
        <v>4399</v>
      </c>
      <c r="E190" s="6" t="s">
        <v>318</v>
      </c>
      <c r="F190" s="19">
        <v>62419</v>
      </c>
      <c r="G190" s="24">
        <v>334.22</v>
      </c>
      <c r="H190" s="24">
        <v>0.23</v>
      </c>
      <c r="I190" s="31"/>
      <c r="J190" s="31"/>
      <c r="K190" s="35"/>
    </row>
    <row r="191" spans="2:11" x14ac:dyDescent="0.3">
      <c r="B191" s="8" t="s">
        <v>2801</v>
      </c>
      <c r="C191" s="57" t="s">
        <v>2802</v>
      </c>
      <c r="D191" s="54" t="s">
        <v>2803</v>
      </c>
      <c r="E191" s="6" t="s">
        <v>123</v>
      </c>
      <c r="F191" s="19">
        <v>62983</v>
      </c>
      <c r="G191" s="24">
        <v>329.72</v>
      </c>
      <c r="H191" s="24">
        <v>0.23</v>
      </c>
      <c r="I191" s="31"/>
      <c r="J191" s="31"/>
      <c r="K191" s="35"/>
    </row>
    <row r="192" spans="2:11" x14ac:dyDescent="0.3">
      <c r="B192" s="8" t="s">
        <v>805</v>
      </c>
      <c r="C192" s="57" t="s">
        <v>806</v>
      </c>
      <c r="D192" s="54" t="s">
        <v>807</v>
      </c>
      <c r="E192" s="6" t="s">
        <v>808</v>
      </c>
      <c r="F192" s="19">
        <v>13458</v>
      </c>
      <c r="G192" s="24">
        <v>329.42</v>
      </c>
      <c r="H192" s="24">
        <v>0.23</v>
      </c>
      <c r="I192" s="31"/>
      <c r="J192" s="31"/>
      <c r="K192" s="35"/>
    </row>
    <row r="193" spans="2:11" x14ac:dyDescent="0.3">
      <c r="B193" s="8" t="s">
        <v>4400</v>
      </c>
      <c r="C193" s="57" t="s">
        <v>4401</v>
      </c>
      <c r="D193" s="54" t="s">
        <v>4402</v>
      </c>
      <c r="E193" s="6" t="s">
        <v>127</v>
      </c>
      <c r="F193" s="19">
        <v>43689</v>
      </c>
      <c r="G193" s="24">
        <v>328.61</v>
      </c>
      <c r="H193" s="24">
        <v>0.23</v>
      </c>
      <c r="I193" s="31"/>
      <c r="J193" s="31"/>
      <c r="K193" s="35"/>
    </row>
    <row r="194" spans="2:11" x14ac:dyDescent="0.3">
      <c r="B194" s="8" t="s">
        <v>1009</v>
      </c>
      <c r="C194" s="57" t="s">
        <v>1010</v>
      </c>
      <c r="D194" s="54" t="s">
        <v>1011</v>
      </c>
      <c r="E194" s="6" t="s">
        <v>197</v>
      </c>
      <c r="F194" s="19">
        <v>860634</v>
      </c>
      <c r="G194" s="24">
        <v>327.82</v>
      </c>
      <c r="H194" s="24">
        <v>0.23</v>
      </c>
      <c r="I194" s="31"/>
      <c r="J194" s="31"/>
      <c r="K194" s="35"/>
    </row>
    <row r="195" spans="2:11" x14ac:dyDescent="0.3">
      <c r="B195" s="8" t="s">
        <v>4403</v>
      </c>
      <c r="C195" s="57" t="s">
        <v>4404</v>
      </c>
      <c r="D195" s="54" t="s">
        <v>4405</v>
      </c>
      <c r="E195" s="6" t="s">
        <v>155</v>
      </c>
      <c r="F195" s="19">
        <v>19425</v>
      </c>
      <c r="G195" s="24">
        <v>326.36</v>
      </c>
      <c r="H195" s="24">
        <v>0.23</v>
      </c>
      <c r="I195" s="31"/>
      <c r="J195" s="31"/>
      <c r="K195" s="35"/>
    </row>
    <row r="196" spans="2:11" x14ac:dyDescent="0.3">
      <c r="B196" s="8" t="s">
        <v>4406</v>
      </c>
      <c r="C196" s="57" t="s">
        <v>4407</v>
      </c>
      <c r="D196" s="54" t="s">
        <v>4408</v>
      </c>
      <c r="E196" s="6" t="s">
        <v>86</v>
      </c>
      <c r="F196" s="19">
        <v>483842</v>
      </c>
      <c r="G196" s="24">
        <v>326.20999999999998</v>
      </c>
      <c r="H196" s="24">
        <v>0.23</v>
      </c>
      <c r="I196" s="31"/>
      <c r="J196" s="31"/>
      <c r="K196" s="35"/>
    </row>
    <row r="197" spans="2:11" x14ac:dyDescent="0.3">
      <c r="B197" s="8" t="s">
        <v>4409</v>
      </c>
      <c r="C197" s="57" t="s">
        <v>4410</v>
      </c>
      <c r="D197" s="54" t="s">
        <v>4411</v>
      </c>
      <c r="E197" s="6" t="s">
        <v>170</v>
      </c>
      <c r="F197" s="19">
        <v>102631</v>
      </c>
      <c r="G197" s="24">
        <v>324.77999999999997</v>
      </c>
      <c r="H197" s="24">
        <v>0.23</v>
      </c>
      <c r="I197" s="31"/>
      <c r="J197" s="31"/>
      <c r="K197" s="35"/>
    </row>
    <row r="198" spans="2:11" x14ac:dyDescent="0.3">
      <c r="B198" s="8" t="s">
        <v>4412</v>
      </c>
      <c r="C198" s="57" t="s">
        <v>4413</v>
      </c>
      <c r="D198" s="54" t="s">
        <v>4414</v>
      </c>
      <c r="E198" s="6" t="s">
        <v>90</v>
      </c>
      <c r="F198" s="19">
        <v>15054</v>
      </c>
      <c r="G198" s="24">
        <v>324.05</v>
      </c>
      <c r="H198" s="24">
        <v>0.23</v>
      </c>
      <c r="I198" s="31"/>
      <c r="J198" s="31"/>
      <c r="K198" s="35"/>
    </row>
    <row r="199" spans="2:11" x14ac:dyDescent="0.3">
      <c r="B199" s="8" t="s">
        <v>4415</v>
      </c>
      <c r="C199" s="57" t="s">
        <v>4416</v>
      </c>
      <c r="D199" s="54" t="s">
        <v>4417</v>
      </c>
      <c r="E199" s="6" t="s">
        <v>547</v>
      </c>
      <c r="F199" s="19">
        <v>202659</v>
      </c>
      <c r="G199" s="24">
        <v>316.45</v>
      </c>
      <c r="H199" s="24">
        <v>0.22</v>
      </c>
      <c r="I199" s="31"/>
      <c r="J199" s="31"/>
      <c r="K199" s="35"/>
    </row>
    <row r="200" spans="2:11" x14ac:dyDescent="0.3">
      <c r="B200" s="8" t="s">
        <v>2828</v>
      </c>
      <c r="C200" s="57" t="s">
        <v>2829</v>
      </c>
      <c r="D200" s="54" t="s">
        <v>2830</v>
      </c>
      <c r="E200" s="6" t="s">
        <v>57</v>
      </c>
      <c r="F200" s="19">
        <v>74770</v>
      </c>
      <c r="G200" s="24">
        <v>316.31</v>
      </c>
      <c r="H200" s="24">
        <v>0.22</v>
      </c>
      <c r="I200" s="31"/>
      <c r="J200" s="31"/>
      <c r="K200" s="35"/>
    </row>
    <row r="201" spans="2:11" x14ac:dyDescent="0.3">
      <c r="B201" s="8" t="s">
        <v>4418</v>
      </c>
      <c r="C201" s="57" t="s">
        <v>4419</v>
      </c>
      <c r="D201" s="54" t="s">
        <v>4420</v>
      </c>
      <c r="E201" s="6" t="s">
        <v>137</v>
      </c>
      <c r="F201" s="19">
        <v>59933</v>
      </c>
      <c r="G201" s="24">
        <v>313.3</v>
      </c>
      <c r="H201" s="24">
        <v>0.22</v>
      </c>
      <c r="I201" s="31"/>
      <c r="J201" s="31"/>
      <c r="K201" s="35"/>
    </row>
    <row r="202" spans="2:11" x14ac:dyDescent="0.3">
      <c r="B202" s="8" t="s">
        <v>4421</v>
      </c>
      <c r="C202" s="57" t="s">
        <v>4422</v>
      </c>
      <c r="D202" s="54" t="s">
        <v>4423</v>
      </c>
      <c r="E202" s="6" t="s">
        <v>111</v>
      </c>
      <c r="F202" s="19">
        <v>232709</v>
      </c>
      <c r="G202" s="24">
        <v>308.70999999999998</v>
      </c>
      <c r="H202" s="24">
        <v>0.22</v>
      </c>
      <c r="I202" s="31"/>
      <c r="J202" s="31"/>
      <c r="K202" s="35"/>
    </row>
    <row r="203" spans="2:11" x14ac:dyDescent="0.3">
      <c r="B203" s="8" t="s">
        <v>4424</v>
      </c>
      <c r="C203" s="57" t="s">
        <v>4425</v>
      </c>
      <c r="D203" s="54" t="s">
        <v>4426</v>
      </c>
      <c r="E203" s="6" t="s">
        <v>508</v>
      </c>
      <c r="F203" s="19">
        <v>56522</v>
      </c>
      <c r="G203" s="24">
        <v>306.66000000000003</v>
      </c>
      <c r="H203" s="24">
        <v>0.22</v>
      </c>
      <c r="I203" s="31"/>
      <c r="J203" s="31"/>
      <c r="K203" s="35"/>
    </row>
    <row r="204" spans="2:11" x14ac:dyDescent="0.3">
      <c r="B204" s="8" t="s">
        <v>4427</v>
      </c>
      <c r="C204" s="57" t="s">
        <v>4428</v>
      </c>
      <c r="D204" s="54" t="s">
        <v>4429</v>
      </c>
      <c r="E204" s="6" t="s">
        <v>78</v>
      </c>
      <c r="F204" s="19">
        <v>96517</v>
      </c>
      <c r="G204" s="24">
        <v>306.10000000000002</v>
      </c>
      <c r="H204" s="24">
        <v>0.22</v>
      </c>
      <c r="I204" s="31"/>
      <c r="J204" s="31"/>
      <c r="K204" s="35"/>
    </row>
    <row r="205" spans="2:11" x14ac:dyDescent="0.3">
      <c r="B205" s="8" t="s">
        <v>4430</v>
      </c>
      <c r="C205" s="57" t="s">
        <v>4431</v>
      </c>
      <c r="D205" s="54" t="s">
        <v>4432</v>
      </c>
      <c r="E205" s="6" t="s">
        <v>197</v>
      </c>
      <c r="F205" s="19">
        <v>68662</v>
      </c>
      <c r="G205" s="24">
        <v>300.12</v>
      </c>
      <c r="H205" s="24">
        <v>0.21</v>
      </c>
      <c r="I205" s="31"/>
      <c r="J205" s="31"/>
      <c r="K205" s="35"/>
    </row>
    <row r="206" spans="2:11" x14ac:dyDescent="0.3">
      <c r="B206" s="8" t="s">
        <v>4433</v>
      </c>
      <c r="C206" s="57" t="s">
        <v>4434</v>
      </c>
      <c r="D206" s="54" t="s">
        <v>4435</v>
      </c>
      <c r="E206" s="6" t="s">
        <v>199</v>
      </c>
      <c r="F206" s="19">
        <v>4415</v>
      </c>
      <c r="G206" s="24">
        <v>292.36</v>
      </c>
      <c r="H206" s="24">
        <v>0.21</v>
      </c>
      <c r="I206" s="31"/>
      <c r="J206" s="31"/>
      <c r="K206" s="35"/>
    </row>
    <row r="207" spans="2:11" x14ac:dyDescent="0.3">
      <c r="B207" s="8" t="s">
        <v>4436</v>
      </c>
      <c r="C207" s="57" t="s">
        <v>4437</v>
      </c>
      <c r="D207" s="54" t="s">
        <v>4438</v>
      </c>
      <c r="E207" s="6" t="s">
        <v>50</v>
      </c>
      <c r="F207" s="19">
        <v>12512</v>
      </c>
      <c r="G207" s="24">
        <v>291.25</v>
      </c>
      <c r="H207" s="24">
        <v>0.2</v>
      </c>
      <c r="I207" s="31"/>
      <c r="J207" s="31"/>
      <c r="K207" s="35"/>
    </row>
    <row r="208" spans="2:11" x14ac:dyDescent="0.3">
      <c r="B208" s="8" t="s">
        <v>4439</v>
      </c>
      <c r="C208" s="57" t="s">
        <v>4440</v>
      </c>
      <c r="D208" s="54" t="s">
        <v>4441</v>
      </c>
      <c r="E208" s="6" t="s">
        <v>111</v>
      </c>
      <c r="F208" s="19">
        <v>911521</v>
      </c>
      <c r="G208" s="24">
        <v>289.77</v>
      </c>
      <c r="H208" s="24">
        <v>0.2</v>
      </c>
      <c r="I208" s="31"/>
      <c r="J208" s="31"/>
      <c r="K208" s="35"/>
    </row>
    <row r="209" spans="2:11" x14ac:dyDescent="0.3">
      <c r="B209" s="8" t="s">
        <v>2768</v>
      </c>
      <c r="C209" s="57" t="s">
        <v>2203</v>
      </c>
      <c r="D209" s="54" t="s">
        <v>2769</v>
      </c>
      <c r="E209" s="6" t="s">
        <v>86</v>
      </c>
      <c r="F209" s="19">
        <v>253994</v>
      </c>
      <c r="G209" s="24">
        <v>286.81</v>
      </c>
      <c r="H209" s="24">
        <v>0.2</v>
      </c>
      <c r="I209" s="31"/>
      <c r="J209" s="31"/>
      <c r="K209" s="35"/>
    </row>
    <row r="210" spans="2:11" x14ac:dyDescent="0.3">
      <c r="B210" s="8" t="s">
        <v>4442</v>
      </c>
      <c r="C210" s="57" t="s">
        <v>4443</v>
      </c>
      <c r="D210" s="54" t="s">
        <v>4444</v>
      </c>
      <c r="E210" s="6" t="s">
        <v>86</v>
      </c>
      <c r="F210" s="19">
        <v>186085</v>
      </c>
      <c r="G210" s="24">
        <v>282.27</v>
      </c>
      <c r="H210" s="24">
        <v>0.2</v>
      </c>
      <c r="I210" s="31"/>
      <c r="J210" s="31"/>
      <c r="K210" s="35"/>
    </row>
    <row r="211" spans="2:11" x14ac:dyDescent="0.3">
      <c r="B211" s="8" t="s">
        <v>4445</v>
      </c>
      <c r="C211" s="57" t="s">
        <v>4446</v>
      </c>
      <c r="D211" s="54" t="s">
        <v>4447</v>
      </c>
      <c r="E211" s="6" t="s">
        <v>489</v>
      </c>
      <c r="F211" s="19">
        <v>63880</v>
      </c>
      <c r="G211" s="24">
        <v>279.89</v>
      </c>
      <c r="H211" s="24">
        <v>0.2</v>
      </c>
      <c r="I211" s="31"/>
      <c r="J211" s="31"/>
      <c r="K211" s="35"/>
    </row>
    <row r="212" spans="2:11" x14ac:dyDescent="0.3">
      <c r="B212" s="8" t="s">
        <v>4448</v>
      </c>
      <c r="C212" s="57" t="s">
        <v>4449</v>
      </c>
      <c r="D212" s="54" t="s">
        <v>4450</v>
      </c>
      <c r="E212" s="6" t="s">
        <v>57</v>
      </c>
      <c r="F212" s="19">
        <v>100081</v>
      </c>
      <c r="G212" s="24">
        <v>277.66000000000003</v>
      </c>
      <c r="H212" s="24">
        <v>0.2</v>
      </c>
      <c r="I212" s="31"/>
      <c r="J212" s="31"/>
      <c r="K212" s="35"/>
    </row>
    <row r="213" spans="2:11" x14ac:dyDescent="0.3">
      <c r="B213" s="8" t="s">
        <v>4451</v>
      </c>
      <c r="C213" s="57" t="s">
        <v>4452</v>
      </c>
      <c r="D213" s="54" t="s">
        <v>4453</v>
      </c>
      <c r="E213" s="6" t="s">
        <v>151</v>
      </c>
      <c r="F213" s="19">
        <v>4305</v>
      </c>
      <c r="G213" s="24">
        <v>273.88</v>
      </c>
      <c r="H213" s="24">
        <v>0.19</v>
      </c>
      <c r="I213" s="31"/>
      <c r="J213" s="31"/>
      <c r="K213" s="35"/>
    </row>
    <row r="214" spans="2:11" x14ac:dyDescent="0.3">
      <c r="B214" s="8" t="s">
        <v>4454</v>
      </c>
      <c r="C214" s="57" t="s">
        <v>4455</v>
      </c>
      <c r="D214" s="54" t="s">
        <v>4456</v>
      </c>
      <c r="E214" s="6" t="s">
        <v>240</v>
      </c>
      <c r="F214" s="19">
        <v>375417</v>
      </c>
      <c r="G214" s="24">
        <v>273.72000000000003</v>
      </c>
      <c r="H214" s="24">
        <v>0.19</v>
      </c>
      <c r="I214" s="31"/>
      <c r="J214" s="31"/>
      <c r="K214" s="35"/>
    </row>
    <row r="215" spans="2:11" x14ac:dyDescent="0.3">
      <c r="B215" s="8" t="s">
        <v>1779</v>
      </c>
      <c r="C215" s="57" t="s">
        <v>1780</v>
      </c>
      <c r="D215" s="54" t="s">
        <v>1781</v>
      </c>
      <c r="E215" s="6" t="s">
        <v>123</v>
      </c>
      <c r="F215" s="19">
        <v>49807</v>
      </c>
      <c r="G215" s="24">
        <v>272.02</v>
      </c>
      <c r="H215" s="24">
        <v>0.19</v>
      </c>
      <c r="I215" s="31"/>
      <c r="J215" s="31"/>
      <c r="K215" s="35"/>
    </row>
    <row r="216" spans="2:11" x14ac:dyDescent="0.3">
      <c r="B216" s="8" t="s">
        <v>4457</v>
      </c>
      <c r="C216" s="57" t="s">
        <v>4458</v>
      </c>
      <c r="D216" s="54" t="s">
        <v>4459</v>
      </c>
      <c r="E216" s="6" t="s">
        <v>57</v>
      </c>
      <c r="F216" s="19">
        <v>94896</v>
      </c>
      <c r="G216" s="24">
        <v>267.99</v>
      </c>
      <c r="H216" s="24">
        <v>0.19</v>
      </c>
      <c r="I216" s="31"/>
      <c r="J216" s="31"/>
      <c r="K216" s="35"/>
    </row>
    <row r="217" spans="2:11" x14ac:dyDescent="0.3">
      <c r="B217" s="8" t="s">
        <v>4460</v>
      </c>
      <c r="C217" s="57" t="s">
        <v>4461</v>
      </c>
      <c r="D217" s="54" t="s">
        <v>4462</v>
      </c>
      <c r="E217" s="6" t="s">
        <v>90</v>
      </c>
      <c r="F217" s="19">
        <v>35353</v>
      </c>
      <c r="G217" s="24">
        <v>267.60000000000002</v>
      </c>
      <c r="H217" s="24">
        <v>0.19</v>
      </c>
      <c r="I217" s="31"/>
      <c r="J217" s="31"/>
      <c r="K217" s="35"/>
    </row>
    <row r="218" spans="2:11" x14ac:dyDescent="0.3">
      <c r="B218" s="8" t="s">
        <v>4463</v>
      </c>
      <c r="C218" s="57" t="s">
        <v>1386</v>
      </c>
      <c r="D218" s="54" t="s">
        <v>4464</v>
      </c>
      <c r="E218" s="6" t="s">
        <v>508</v>
      </c>
      <c r="F218" s="19">
        <v>488066</v>
      </c>
      <c r="G218" s="24">
        <v>266.19</v>
      </c>
      <c r="H218" s="24">
        <v>0.19</v>
      </c>
      <c r="I218" s="31"/>
      <c r="J218" s="31"/>
      <c r="K218" s="35"/>
    </row>
    <row r="219" spans="2:11" x14ac:dyDescent="0.3">
      <c r="B219" s="8" t="s">
        <v>4465</v>
      </c>
      <c r="C219" s="57" t="s">
        <v>4466</v>
      </c>
      <c r="D219" s="54" t="s">
        <v>4467</v>
      </c>
      <c r="E219" s="6" t="s">
        <v>325</v>
      </c>
      <c r="F219" s="19">
        <v>12943</v>
      </c>
      <c r="G219" s="24">
        <v>261.58</v>
      </c>
      <c r="H219" s="24">
        <v>0.18</v>
      </c>
      <c r="I219" s="31"/>
      <c r="J219" s="31"/>
      <c r="K219" s="35"/>
    </row>
    <row r="220" spans="2:11" x14ac:dyDescent="0.3">
      <c r="B220" s="8" t="s">
        <v>4468</v>
      </c>
      <c r="C220" s="57" t="s">
        <v>4469</v>
      </c>
      <c r="D220" s="54" t="s">
        <v>4470</v>
      </c>
      <c r="E220" s="6" t="s">
        <v>318</v>
      </c>
      <c r="F220" s="19">
        <v>16812</v>
      </c>
      <c r="G220" s="24">
        <v>260.45</v>
      </c>
      <c r="H220" s="24">
        <v>0.18</v>
      </c>
      <c r="I220" s="31"/>
      <c r="J220" s="31"/>
      <c r="K220" s="35"/>
    </row>
    <row r="221" spans="2:11" x14ac:dyDescent="0.3">
      <c r="B221" s="8" t="s">
        <v>4471</v>
      </c>
      <c r="C221" s="57" t="s">
        <v>4472</v>
      </c>
      <c r="D221" s="54" t="s">
        <v>4473</v>
      </c>
      <c r="E221" s="6" t="s">
        <v>240</v>
      </c>
      <c r="F221" s="19">
        <v>65275</v>
      </c>
      <c r="G221" s="24">
        <v>260.14999999999998</v>
      </c>
      <c r="H221" s="24">
        <v>0.18</v>
      </c>
      <c r="I221" s="31"/>
      <c r="J221" s="31"/>
      <c r="K221" s="35"/>
    </row>
    <row r="222" spans="2:11" x14ac:dyDescent="0.3">
      <c r="B222" s="8" t="s">
        <v>4474</v>
      </c>
      <c r="C222" s="57" t="s">
        <v>4475</v>
      </c>
      <c r="D222" s="54" t="s">
        <v>4476</v>
      </c>
      <c r="E222" s="6" t="s">
        <v>159</v>
      </c>
      <c r="F222" s="19">
        <v>24603</v>
      </c>
      <c r="G222" s="24">
        <v>255.7</v>
      </c>
      <c r="H222" s="24">
        <v>0.18</v>
      </c>
      <c r="I222" s="31"/>
      <c r="J222" s="31"/>
      <c r="K222" s="35" t="s">
        <v>5190</v>
      </c>
    </row>
    <row r="223" spans="2:11" x14ac:dyDescent="0.3">
      <c r="B223" s="8" t="s">
        <v>4477</v>
      </c>
      <c r="C223" s="57" t="s">
        <v>4478</v>
      </c>
      <c r="D223" s="54" t="s">
        <v>4479</v>
      </c>
      <c r="E223" s="6" t="s">
        <v>199</v>
      </c>
      <c r="F223" s="19">
        <v>126322</v>
      </c>
      <c r="G223" s="24">
        <v>254.56</v>
      </c>
      <c r="H223" s="24">
        <v>0.18</v>
      </c>
      <c r="I223" s="31"/>
      <c r="J223" s="31"/>
      <c r="K223" s="35"/>
    </row>
    <row r="224" spans="2:11" x14ac:dyDescent="0.3">
      <c r="B224" s="8" t="s">
        <v>864</v>
      </c>
      <c r="C224" s="57" t="s">
        <v>865</v>
      </c>
      <c r="D224" s="54" t="s">
        <v>866</v>
      </c>
      <c r="E224" s="6" t="s">
        <v>147</v>
      </c>
      <c r="F224" s="19">
        <v>19338</v>
      </c>
      <c r="G224" s="24">
        <v>252.3</v>
      </c>
      <c r="H224" s="24">
        <v>0.18</v>
      </c>
      <c r="I224" s="31"/>
      <c r="J224" s="31"/>
      <c r="K224" s="35"/>
    </row>
    <row r="225" spans="2:11" x14ac:dyDescent="0.3">
      <c r="B225" s="8" t="s">
        <v>4480</v>
      </c>
      <c r="C225" s="57" t="s">
        <v>4481</v>
      </c>
      <c r="D225" s="54" t="s">
        <v>4482</v>
      </c>
      <c r="E225" s="6" t="s">
        <v>4305</v>
      </c>
      <c r="F225" s="19">
        <v>71952</v>
      </c>
      <c r="G225" s="24">
        <v>249.39</v>
      </c>
      <c r="H225" s="24">
        <v>0.18</v>
      </c>
      <c r="I225" s="31"/>
      <c r="J225" s="31"/>
      <c r="K225" s="35"/>
    </row>
    <row r="226" spans="2:11" x14ac:dyDescent="0.3">
      <c r="B226" s="8" t="s">
        <v>4483</v>
      </c>
      <c r="C226" s="57" t="s">
        <v>4484</v>
      </c>
      <c r="D226" s="54" t="s">
        <v>4485</v>
      </c>
      <c r="E226" s="6" t="s">
        <v>57</v>
      </c>
      <c r="F226" s="19">
        <v>84346</v>
      </c>
      <c r="G226" s="24">
        <v>246.25</v>
      </c>
      <c r="H226" s="24">
        <v>0.17</v>
      </c>
      <c r="I226" s="31"/>
      <c r="J226" s="31"/>
      <c r="K226" s="35"/>
    </row>
    <row r="227" spans="2:11" x14ac:dyDescent="0.3">
      <c r="B227" s="8" t="s">
        <v>4486</v>
      </c>
      <c r="C227" s="57" t="s">
        <v>4487</v>
      </c>
      <c r="D227" s="54" t="s">
        <v>4488</v>
      </c>
      <c r="E227" s="6" t="s">
        <v>287</v>
      </c>
      <c r="F227" s="19">
        <v>45580</v>
      </c>
      <c r="G227" s="24">
        <v>245.59</v>
      </c>
      <c r="H227" s="24">
        <v>0.17</v>
      </c>
      <c r="I227" s="31"/>
      <c r="J227" s="31"/>
      <c r="K227" s="35"/>
    </row>
    <row r="228" spans="2:11" x14ac:dyDescent="0.3">
      <c r="B228" s="8" t="s">
        <v>4489</v>
      </c>
      <c r="C228" s="57" t="s">
        <v>1395</v>
      </c>
      <c r="D228" s="54" t="s">
        <v>4490</v>
      </c>
      <c r="E228" s="6" t="s">
        <v>325</v>
      </c>
      <c r="F228" s="19">
        <v>32027</v>
      </c>
      <c r="G228" s="24">
        <v>244.3</v>
      </c>
      <c r="H228" s="24">
        <v>0.17</v>
      </c>
      <c r="I228" s="31"/>
      <c r="J228" s="31"/>
      <c r="K228" s="35"/>
    </row>
    <row r="229" spans="2:11" x14ac:dyDescent="0.3">
      <c r="B229" s="8" t="s">
        <v>4491</v>
      </c>
      <c r="C229" s="57" t="s">
        <v>1372</v>
      </c>
      <c r="D229" s="54" t="s">
        <v>4492</v>
      </c>
      <c r="E229" s="6" t="s">
        <v>67</v>
      </c>
      <c r="F229" s="19">
        <v>35987</v>
      </c>
      <c r="G229" s="24">
        <v>243.34</v>
      </c>
      <c r="H229" s="24">
        <v>0.17</v>
      </c>
      <c r="I229" s="31"/>
      <c r="J229" s="31"/>
      <c r="K229" s="35"/>
    </row>
    <row r="230" spans="2:11" x14ac:dyDescent="0.3">
      <c r="B230" s="8" t="s">
        <v>4493</v>
      </c>
      <c r="C230" s="57" t="s">
        <v>4494</v>
      </c>
      <c r="D230" s="54" t="s">
        <v>4495</v>
      </c>
      <c r="E230" s="6" t="s">
        <v>115</v>
      </c>
      <c r="F230" s="19">
        <v>12140</v>
      </c>
      <c r="G230" s="24">
        <v>242.69</v>
      </c>
      <c r="H230" s="24">
        <v>0.17</v>
      </c>
      <c r="I230" s="31"/>
      <c r="J230" s="31"/>
      <c r="K230" s="35"/>
    </row>
    <row r="231" spans="2:11" x14ac:dyDescent="0.3">
      <c r="B231" s="8" t="s">
        <v>4496</v>
      </c>
      <c r="C231" s="57" t="s">
        <v>4497</v>
      </c>
      <c r="D231" s="54" t="s">
        <v>4498</v>
      </c>
      <c r="E231" s="6" t="s">
        <v>90</v>
      </c>
      <c r="F231" s="19">
        <v>22947</v>
      </c>
      <c r="G231" s="24">
        <v>238.86</v>
      </c>
      <c r="H231" s="24">
        <v>0.17</v>
      </c>
      <c r="I231" s="31"/>
      <c r="J231" s="31"/>
      <c r="K231" s="35"/>
    </row>
    <row r="232" spans="2:11" x14ac:dyDescent="0.3">
      <c r="B232" s="8" t="s">
        <v>2822</v>
      </c>
      <c r="C232" s="57" t="s">
        <v>2823</v>
      </c>
      <c r="D232" s="54" t="s">
        <v>2824</v>
      </c>
      <c r="E232" s="6" t="s">
        <v>57</v>
      </c>
      <c r="F232" s="19">
        <v>107840</v>
      </c>
      <c r="G232" s="24">
        <v>227.33</v>
      </c>
      <c r="H232" s="24">
        <v>0.16</v>
      </c>
      <c r="I232" s="31"/>
      <c r="J232" s="31"/>
      <c r="K232" s="35"/>
    </row>
    <row r="233" spans="2:11" x14ac:dyDescent="0.3">
      <c r="B233" s="8" t="s">
        <v>4499</v>
      </c>
      <c r="C233" s="57" t="s">
        <v>4500</v>
      </c>
      <c r="D233" s="54" t="s">
        <v>4501</v>
      </c>
      <c r="E233" s="6" t="s">
        <v>50</v>
      </c>
      <c r="F233" s="19">
        <v>53527</v>
      </c>
      <c r="G233" s="24">
        <v>222.7</v>
      </c>
      <c r="H233" s="24">
        <v>0.16</v>
      </c>
      <c r="I233" s="31"/>
      <c r="J233" s="31"/>
      <c r="K233" s="35"/>
    </row>
    <row r="234" spans="2:11" x14ac:dyDescent="0.3">
      <c r="B234" s="8" t="s">
        <v>4502</v>
      </c>
      <c r="C234" s="57" t="s">
        <v>4503</v>
      </c>
      <c r="D234" s="54" t="s">
        <v>4504</v>
      </c>
      <c r="E234" s="6" t="s">
        <v>981</v>
      </c>
      <c r="F234" s="19">
        <v>61813</v>
      </c>
      <c r="G234" s="24">
        <v>220.86</v>
      </c>
      <c r="H234" s="24">
        <v>0.16</v>
      </c>
      <c r="I234" s="31"/>
      <c r="J234" s="31"/>
      <c r="K234" s="35"/>
    </row>
    <row r="235" spans="2:11" x14ac:dyDescent="0.3">
      <c r="B235" s="8" t="s">
        <v>4505</v>
      </c>
      <c r="C235" s="57" t="s">
        <v>4506</v>
      </c>
      <c r="D235" s="54" t="s">
        <v>4507</v>
      </c>
      <c r="E235" s="6" t="s">
        <v>82</v>
      </c>
      <c r="F235" s="19">
        <v>237972</v>
      </c>
      <c r="G235" s="24">
        <v>219.62</v>
      </c>
      <c r="H235" s="24">
        <v>0.15</v>
      </c>
      <c r="I235" s="31"/>
      <c r="J235" s="31"/>
      <c r="K235" s="35"/>
    </row>
    <row r="236" spans="2:11" x14ac:dyDescent="0.3">
      <c r="B236" s="8" t="s">
        <v>4508</v>
      </c>
      <c r="C236" s="57" t="s">
        <v>4509</v>
      </c>
      <c r="D236" s="54" t="s">
        <v>4510</v>
      </c>
      <c r="E236" s="6" t="s">
        <v>137</v>
      </c>
      <c r="F236" s="19">
        <v>30127</v>
      </c>
      <c r="G236" s="24">
        <v>216.06</v>
      </c>
      <c r="H236" s="24">
        <v>0.15</v>
      </c>
      <c r="I236" s="31"/>
      <c r="J236" s="31"/>
      <c r="K236" s="35"/>
    </row>
    <row r="237" spans="2:11" x14ac:dyDescent="0.3">
      <c r="B237" s="8" t="s">
        <v>4511</v>
      </c>
      <c r="C237" s="57" t="s">
        <v>4512</v>
      </c>
      <c r="D237" s="54" t="s">
        <v>4513</v>
      </c>
      <c r="E237" s="6" t="s">
        <v>123</v>
      </c>
      <c r="F237" s="19">
        <v>31221</v>
      </c>
      <c r="G237" s="24">
        <v>215.88</v>
      </c>
      <c r="H237" s="24">
        <v>0.15</v>
      </c>
      <c r="I237" s="31"/>
      <c r="J237" s="31"/>
      <c r="K237" s="35"/>
    </row>
    <row r="238" spans="2:11" x14ac:dyDescent="0.3">
      <c r="B238" s="8" t="s">
        <v>4514</v>
      </c>
      <c r="C238" s="57" t="s">
        <v>4515</v>
      </c>
      <c r="D238" s="54" t="s">
        <v>4516</v>
      </c>
      <c r="E238" s="6" t="s">
        <v>123</v>
      </c>
      <c r="F238" s="19">
        <v>45265</v>
      </c>
      <c r="G238" s="24">
        <v>208.67</v>
      </c>
      <c r="H238" s="24">
        <v>0.15</v>
      </c>
      <c r="I238" s="31"/>
      <c r="J238" s="31"/>
      <c r="K238" s="35"/>
    </row>
    <row r="239" spans="2:11" x14ac:dyDescent="0.3">
      <c r="B239" s="8" t="s">
        <v>4517</v>
      </c>
      <c r="C239" s="57" t="s">
        <v>4518</v>
      </c>
      <c r="D239" s="54" t="s">
        <v>4519</v>
      </c>
      <c r="E239" s="6" t="s">
        <v>111</v>
      </c>
      <c r="F239" s="19">
        <v>20220</v>
      </c>
      <c r="G239" s="24">
        <v>206.21</v>
      </c>
      <c r="H239" s="24">
        <v>0.14000000000000001</v>
      </c>
      <c r="I239" s="31"/>
      <c r="J239" s="31"/>
      <c r="K239" s="35"/>
    </row>
    <row r="240" spans="2:11" x14ac:dyDescent="0.3">
      <c r="B240" s="8" t="s">
        <v>4520</v>
      </c>
      <c r="C240" s="57" t="s">
        <v>4521</v>
      </c>
      <c r="D240" s="54" t="s">
        <v>4522</v>
      </c>
      <c r="E240" s="6" t="s">
        <v>50</v>
      </c>
      <c r="F240" s="19">
        <v>10563</v>
      </c>
      <c r="G240" s="24">
        <v>204.52</v>
      </c>
      <c r="H240" s="24">
        <v>0.14000000000000001</v>
      </c>
      <c r="I240" s="31"/>
      <c r="J240" s="31"/>
      <c r="K240" s="35"/>
    </row>
    <row r="241" spans="2:11" x14ac:dyDescent="0.3">
      <c r="B241" s="8" t="s">
        <v>4523</v>
      </c>
      <c r="C241" s="57" t="s">
        <v>4524</v>
      </c>
      <c r="D241" s="54" t="s">
        <v>4525</v>
      </c>
      <c r="E241" s="6" t="s">
        <v>43</v>
      </c>
      <c r="F241" s="19">
        <v>512384</v>
      </c>
      <c r="G241" s="24">
        <v>204.13</v>
      </c>
      <c r="H241" s="24">
        <v>0.14000000000000001</v>
      </c>
      <c r="I241" s="31"/>
      <c r="J241" s="31"/>
      <c r="K241" s="35"/>
    </row>
    <row r="242" spans="2:11" x14ac:dyDescent="0.3">
      <c r="B242" s="8" t="s">
        <v>4526</v>
      </c>
      <c r="C242" s="57" t="s">
        <v>4527</v>
      </c>
      <c r="D242" s="54" t="s">
        <v>4528</v>
      </c>
      <c r="E242" s="6" t="s">
        <v>318</v>
      </c>
      <c r="F242" s="19">
        <v>10363</v>
      </c>
      <c r="G242" s="24">
        <v>201.75</v>
      </c>
      <c r="H242" s="24">
        <v>0.14000000000000001</v>
      </c>
      <c r="I242" s="31"/>
      <c r="J242" s="31"/>
      <c r="K242" s="35"/>
    </row>
    <row r="243" spans="2:11" x14ac:dyDescent="0.3">
      <c r="B243" s="8" t="s">
        <v>4529</v>
      </c>
      <c r="C243" s="57" t="s">
        <v>4530</v>
      </c>
      <c r="D243" s="54" t="s">
        <v>4531</v>
      </c>
      <c r="E243" s="6" t="s">
        <v>123</v>
      </c>
      <c r="F243" s="19">
        <v>16767</v>
      </c>
      <c r="G243" s="24">
        <v>200.19</v>
      </c>
      <c r="H243" s="24">
        <v>0.14000000000000001</v>
      </c>
      <c r="I243" s="31"/>
      <c r="J243" s="31"/>
      <c r="K243" s="35"/>
    </row>
    <row r="244" spans="2:11" x14ac:dyDescent="0.3">
      <c r="B244" s="8" t="s">
        <v>4532</v>
      </c>
      <c r="C244" s="57" t="s">
        <v>4533</v>
      </c>
      <c r="D244" s="54" t="s">
        <v>4534</v>
      </c>
      <c r="E244" s="6" t="s">
        <v>90</v>
      </c>
      <c r="F244" s="19">
        <v>14734</v>
      </c>
      <c r="G244" s="24">
        <v>195.95</v>
      </c>
      <c r="H244" s="24">
        <v>0.14000000000000001</v>
      </c>
      <c r="I244" s="31"/>
      <c r="J244" s="31"/>
      <c r="K244" s="35"/>
    </row>
    <row r="245" spans="2:11" x14ac:dyDescent="0.3">
      <c r="B245" s="8" t="s">
        <v>4383</v>
      </c>
      <c r="C245" s="57" t="s">
        <v>4535</v>
      </c>
      <c r="D245" s="54" t="s">
        <v>4536</v>
      </c>
      <c r="E245" s="6" t="s">
        <v>489</v>
      </c>
      <c r="F245" s="19">
        <v>595206</v>
      </c>
      <c r="G245" s="24">
        <v>195.35</v>
      </c>
      <c r="H245" s="24">
        <v>0.14000000000000001</v>
      </c>
      <c r="I245" s="31"/>
      <c r="J245" s="31"/>
      <c r="K245" s="35"/>
    </row>
    <row r="246" spans="2:11" x14ac:dyDescent="0.3">
      <c r="B246" s="8" t="s">
        <v>4537</v>
      </c>
      <c r="C246" s="57" t="s">
        <v>4538</v>
      </c>
      <c r="D246" s="54" t="s">
        <v>4539</v>
      </c>
      <c r="E246" s="6" t="s">
        <v>115</v>
      </c>
      <c r="F246" s="19">
        <v>12639</v>
      </c>
      <c r="G246" s="24">
        <v>190.29</v>
      </c>
      <c r="H246" s="24">
        <v>0.13</v>
      </c>
      <c r="I246" s="31"/>
      <c r="J246" s="31"/>
      <c r="K246" s="35"/>
    </row>
    <row r="247" spans="2:11" x14ac:dyDescent="0.3">
      <c r="B247" s="8" t="s">
        <v>4540</v>
      </c>
      <c r="C247" s="57" t="s">
        <v>4541</v>
      </c>
      <c r="D247" s="54" t="s">
        <v>4542</v>
      </c>
      <c r="E247" s="6" t="s">
        <v>111</v>
      </c>
      <c r="F247" s="19">
        <v>927419</v>
      </c>
      <c r="G247" s="24">
        <v>182.15</v>
      </c>
      <c r="H247" s="24">
        <v>0.13</v>
      </c>
      <c r="I247" s="31"/>
      <c r="J247" s="31"/>
      <c r="K247" s="35"/>
    </row>
    <row r="248" spans="2:11" x14ac:dyDescent="0.3">
      <c r="B248" s="8" t="s">
        <v>4543</v>
      </c>
      <c r="C248" s="57" t="s">
        <v>4544</v>
      </c>
      <c r="D248" s="54" t="s">
        <v>4545</v>
      </c>
      <c r="E248" s="6" t="s">
        <v>43</v>
      </c>
      <c r="F248" s="19">
        <v>449841</v>
      </c>
      <c r="G248" s="24">
        <v>175.17</v>
      </c>
      <c r="H248" s="24">
        <v>0.12</v>
      </c>
      <c r="I248" s="31"/>
      <c r="J248" s="31"/>
      <c r="K248" s="35"/>
    </row>
    <row r="249" spans="2:11" x14ac:dyDescent="0.3">
      <c r="B249" s="8" t="s">
        <v>802</v>
      </c>
      <c r="C249" s="57" t="s">
        <v>803</v>
      </c>
      <c r="D249" s="54" t="s">
        <v>804</v>
      </c>
      <c r="E249" s="6" t="s">
        <v>151</v>
      </c>
      <c r="F249" s="19">
        <v>59843</v>
      </c>
      <c r="G249" s="24">
        <v>174.55</v>
      </c>
      <c r="H249" s="24">
        <v>0.12</v>
      </c>
      <c r="I249" s="31"/>
      <c r="J249" s="31"/>
      <c r="K249" s="35"/>
    </row>
    <row r="250" spans="2:11" x14ac:dyDescent="0.3">
      <c r="B250" s="8" t="s">
        <v>4546</v>
      </c>
      <c r="C250" s="57" t="s">
        <v>4547</v>
      </c>
      <c r="D250" s="54" t="s">
        <v>4548</v>
      </c>
      <c r="E250" s="6" t="s">
        <v>847</v>
      </c>
      <c r="F250" s="19">
        <v>41905</v>
      </c>
      <c r="G250" s="24">
        <v>162.97</v>
      </c>
      <c r="H250" s="24">
        <v>0.11</v>
      </c>
      <c r="I250" s="31"/>
      <c r="J250" s="31"/>
      <c r="K250" s="35"/>
    </row>
    <row r="251" spans="2:11" x14ac:dyDescent="0.3">
      <c r="B251" s="8" t="s">
        <v>4549</v>
      </c>
      <c r="C251" s="57" t="s">
        <v>4550</v>
      </c>
      <c r="D251" s="54" t="s">
        <v>4551</v>
      </c>
      <c r="E251" s="6" t="s">
        <v>115</v>
      </c>
      <c r="F251" s="19">
        <v>407789</v>
      </c>
      <c r="G251" s="24">
        <v>161.19999999999999</v>
      </c>
      <c r="H251" s="24">
        <v>0.11</v>
      </c>
      <c r="I251" s="31"/>
      <c r="J251" s="31"/>
      <c r="K251" s="35"/>
    </row>
    <row r="252" spans="2:11" x14ac:dyDescent="0.3">
      <c r="B252" s="8" t="s">
        <v>4552</v>
      </c>
      <c r="C252" s="57" t="s">
        <v>200</v>
      </c>
      <c r="D252" s="54" t="s">
        <v>4553</v>
      </c>
      <c r="E252" s="6" t="s">
        <v>159</v>
      </c>
      <c r="F252" s="19">
        <v>24936</v>
      </c>
      <c r="G252" s="24">
        <v>157.07</v>
      </c>
      <c r="H252" s="24">
        <v>0.11</v>
      </c>
      <c r="I252" s="31"/>
      <c r="J252" s="31"/>
      <c r="K252" s="35"/>
    </row>
    <row r="253" spans="2:11" x14ac:dyDescent="0.3">
      <c r="B253" s="8" t="s">
        <v>4554</v>
      </c>
      <c r="C253" s="57" t="s">
        <v>4555</v>
      </c>
      <c r="D253" s="54" t="s">
        <v>4556</v>
      </c>
      <c r="E253" s="6" t="s">
        <v>439</v>
      </c>
      <c r="F253" s="19">
        <v>103141</v>
      </c>
      <c r="G253" s="24">
        <v>154.26</v>
      </c>
      <c r="H253" s="24">
        <v>0.11</v>
      </c>
      <c r="I253" s="31"/>
      <c r="J253" s="31"/>
      <c r="K253" s="35"/>
    </row>
    <row r="254" spans="2:11" x14ac:dyDescent="0.3">
      <c r="B254" s="8" t="s">
        <v>2838</v>
      </c>
      <c r="C254" s="57" t="s">
        <v>2839</v>
      </c>
      <c r="D254" s="54" t="s">
        <v>2840</v>
      </c>
      <c r="E254" s="6" t="s">
        <v>119</v>
      </c>
      <c r="F254" s="19">
        <v>58323</v>
      </c>
      <c r="G254" s="24">
        <v>153.71</v>
      </c>
      <c r="H254" s="24">
        <v>0.11</v>
      </c>
      <c r="I254" s="31"/>
      <c r="J254" s="31"/>
      <c r="K254" s="35"/>
    </row>
    <row r="255" spans="2:11" x14ac:dyDescent="0.3">
      <c r="B255" s="8" t="s">
        <v>2376</v>
      </c>
      <c r="C255" s="57" t="s">
        <v>4557</v>
      </c>
      <c r="D255" s="54" t="s">
        <v>4558</v>
      </c>
      <c r="E255" s="6" t="s">
        <v>163</v>
      </c>
      <c r="F255" s="19">
        <v>16458</v>
      </c>
      <c r="G255" s="24">
        <v>146.22</v>
      </c>
      <c r="H255" s="24">
        <v>0.1</v>
      </c>
      <c r="I255" s="31"/>
      <c r="J255" s="31"/>
      <c r="K255" s="35"/>
    </row>
    <row r="256" spans="2:11" x14ac:dyDescent="0.3">
      <c r="B256" s="8" t="s">
        <v>4559</v>
      </c>
      <c r="C256" s="57" t="s">
        <v>1441</v>
      </c>
      <c r="D256" s="54" t="s">
        <v>4560</v>
      </c>
      <c r="E256" s="6" t="s">
        <v>43</v>
      </c>
      <c r="F256" s="19">
        <v>412769</v>
      </c>
      <c r="G256" s="24">
        <v>136.41999999999999</v>
      </c>
      <c r="H256" s="24">
        <v>0.1</v>
      </c>
      <c r="I256" s="31"/>
      <c r="J256" s="31"/>
      <c r="K256" s="35"/>
    </row>
    <row r="257" spans="2:11" x14ac:dyDescent="0.3">
      <c r="B257" s="8" t="s">
        <v>4561</v>
      </c>
      <c r="C257" s="57" t="s">
        <v>4562</v>
      </c>
      <c r="D257" s="54" t="s">
        <v>4563</v>
      </c>
      <c r="E257" s="6" t="s">
        <v>163</v>
      </c>
      <c r="F257" s="19">
        <v>259271</v>
      </c>
      <c r="G257" s="24">
        <v>120.95</v>
      </c>
      <c r="H257" s="24">
        <v>0.09</v>
      </c>
      <c r="I257" s="31"/>
      <c r="J257" s="31"/>
      <c r="K257" s="35"/>
    </row>
    <row r="258" spans="2:11" x14ac:dyDescent="0.3">
      <c r="B258" s="8" t="s">
        <v>943</v>
      </c>
      <c r="C258" s="57" t="s">
        <v>944</v>
      </c>
      <c r="D258" s="54" t="s">
        <v>945</v>
      </c>
      <c r="E258" s="6" t="s">
        <v>90</v>
      </c>
      <c r="F258" s="19">
        <v>20494</v>
      </c>
      <c r="G258" s="24">
        <v>117.1</v>
      </c>
      <c r="H258" s="24">
        <v>0.08</v>
      </c>
      <c r="I258" s="31"/>
      <c r="J258" s="31"/>
      <c r="K258" s="35"/>
    </row>
    <row r="259" spans="2:11" x14ac:dyDescent="0.3">
      <c r="B259" s="8" t="s">
        <v>861</v>
      </c>
      <c r="C259" s="57" t="s">
        <v>862</v>
      </c>
      <c r="D259" s="54" t="s">
        <v>863</v>
      </c>
      <c r="E259" s="6" t="s">
        <v>240</v>
      </c>
      <c r="F259" s="19">
        <v>11839</v>
      </c>
      <c r="G259" s="24">
        <v>112.38</v>
      </c>
      <c r="H259" s="24">
        <v>0.08</v>
      </c>
      <c r="I259" s="31"/>
      <c r="J259" s="31"/>
      <c r="K259" s="35"/>
    </row>
    <row r="260" spans="2:11" x14ac:dyDescent="0.3">
      <c r="B260" s="8" t="s">
        <v>4564</v>
      </c>
      <c r="C260" s="57" t="s">
        <v>4565</v>
      </c>
      <c r="D260" s="54" t="s">
        <v>4566</v>
      </c>
      <c r="E260" s="6" t="s">
        <v>847</v>
      </c>
      <c r="F260" s="19">
        <v>113052</v>
      </c>
      <c r="G260" s="24">
        <v>96.96</v>
      </c>
      <c r="H260" s="24">
        <v>7.0000000000000007E-2</v>
      </c>
      <c r="I260" s="31"/>
      <c r="J260" s="31"/>
      <c r="K260" s="35"/>
    </row>
    <row r="261" spans="2:11" x14ac:dyDescent="0.3">
      <c r="C261" s="58" t="s">
        <v>175</v>
      </c>
      <c r="D261" s="54"/>
      <c r="E261" s="6"/>
      <c r="F261" s="19"/>
      <c r="G261" s="25">
        <v>142246.76</v>
      </c>
      <c r="H261" s="25">
        <v>100.01</v>
      </c>
      <c r="I261" s="31"/>
      <c r="J261" s="31"/>
      <c r="K261" s="35"/>
    </row>
    <row r="262" spans="2:11" x14ac:dyDescent="0.3">
      <c r="C262" s="57"/>
      <c r="D262" s="54"/>
      <c r="E262" s="6"/>
      <c r="F262" s="19"/>
      <c r="G262" s="24"/>
      <c r="H262" s="24"/>
      <c r="I262" s="31"/>
      <c r="J262" s="31"/>
      <c r="K262" s="35"/>
    </row>
    <row r="263" spans="2:11" x14ac:dyDescent="0.3">
      <c r="C263" s="58" t="s">
        <v>3</v>
      </c>
      <c r="D263" s="54"/>
      <c r="E263" s="6"/>
      <c r="F263" s="19"/>
      <c r="G263" s="24" t="s">
        <v>2</v>
      </c>
      <c r="H263" s="24" t="s">
        <v>2</v>
      </c>
      <c r="I263" s="31"/>
      <c r="J263" s="31"/>
      <c r="K263" s="35"/>
    </row>
    <row r="264" spans="2:11" x14ac:dyDescent="0.3">
      <c r="C264" s="57"/>
      <c r="D264" s="54"/>
      <c r="E264" s="6"/>
      <c r="F264" s="19"/>
      <c r="G264" s="24"/>
      <c r="H264" s="24"/>
      <c r="I264" s="31"/>
      <c r="J264" s="31"/>
      <c r="K264" s="35"/>
    </row>
    <row r="265" spans="2:11" x14ac:dyDescent="0.3">
      <c r="C265" s="58" t="s">
        <v>4</v>
      </c>
      <c r="D265" s="54"/>
      <c r="E265" s="6"/>
      <c r="F265" s="19"/>
      <c r="G265" s="24" t="s">
        <v>2</v>
      </c>
      <c r="H265" s="24" t="s">
        <v>2</v>
      </c>
      <c r="I265" s="31"/>
      <c r="J265" s="31"/>
      <c r="K265" s="35"/>
    </row>
    <row r="266" spans="2:11" x14ac:dyDescent="0.3">
      <c r="C266" s="57"/>
      <c r="D266" s="54"/>
      <c r="E266" s="6"/>
      <c r="F266" s="19"/>
      <c r="G266" s="24"/>
      <c r="H266" s="24"/>
      <c r="I266" s="31"/>
      <c r="J266" s="31"/>
      <c r="K266" s="35"/>
    </row>
    <row r="267" spans="2:11" x14ac:dyDescent="0.3">
      <c r="C267" s="58" t="s">
        <v>5</v>
      </c>
      <c r="D267" s="54"/>
      <c r="E267" s="6"/>
      <c r="F267" s="19"/>
      <c r="G267" s="24"/>
      <c r="H267" s="24"/>
      <c r="I267" s="31"/>
      <c r="J267" s="31"/>
      <c r="K267" s="35"/>
    </row>
    <row r="268" spans="2:11" x14ac:dyDescent="0.3">
      <c r="C268" s="57"/>
      <c r="D268" s="54"/>
      <c r="E268" s="6"/>
      <c r="F268" s="19"/>
      <c r="G268" s="24"/>
      <c r="H268" s="24"/>
      <c r="I268" s="31"/>
      <c r="J268" s="31"/>
      <c r="K268" s="35"/>
    </row>
    <row r="269" spans="2:11" x14ac:dyDescent="0.3">
      <c r="C269" s="58" t="s">
        <v>6</v>
      </c>
      <c r="D269" s="54"/>
      <c r="E269" s="6"/>
      <c r="F269" s="19"/>
      <c r="G269" s="24" t="s">
        <v>2</v>
      </c>
      <c r="H269" s="24" t="s">
        <v>2</v>
      </c>
      <c r="I269" s="31"/>
      <c r="J269" s="31"/>
      <c r="K269" s="35"/>
    </row>
    <row r="270" spans="2:11" x14ac:dyDescent="0.3">
      <c r="C270" s="57"/>
      <c r="D270" s="54"/>
      <c r="E270" s="6"/>
      <c r="F270" s="19"/>
      <c r="G270" s="24"/>
      <c r="H270" s="24"/>
      <c r="I270" s="31"/>
      <c r="J270" s="31"/>
      <c r="K270" s="35"/>
    </row>
    <row r="271" spans="2:11" x14ac:dyDescent="0.3">
      <c r="C271" s="58" t="s">
        <v>7</v>
      </c>
      <c r="D271" s="54"/>
      <c r="E271" s="6"/>
      <c r="F271" s="19"/>
      <c r="G271" s="24" t="s">
        <v>2</v>
      </c>
      <c r="H271" s="24" t="s">
        <v>2</v>
      </c>
      <c r="I271" s="31"/>
      <c r="J271" s="31"/>
      <c r="K271" s="35"/>
    </row>
    <row r="272" spans="2:11" x14ac:dyDescent="0.3">
      <c r="C272" s="57"/>
      <c r="D272" s="54"/>
      <c r="E272" s="6"/>
      <c r="F272" s="19"/>
      <c r="G272" s="24"/>
      <c r="H272" s="24"/>
      <c r="I272" s="31"/>
      <c r="J272" s="31"/>
      <c r="K272" s="35"/>
    </row>
    <row r="273" spans="3:11" x14ac:dyDescent="0.3">
      <c r="C273" s="58" t="s">
        <v>8</v>
      </c>
      <c r="D273" s="54"/>
      <c r="E273" s="6"/>
      <c r="F273" s="19"/>
      <c r="G273" s="24" t="s">
        <v>2</v>
      </c>
      <c r="H273" s="24" t="s">
        <v>2</v>
      </c>
      <c r="I273" s="31"/>
      <c r="J273" s="31"/>
      <c r="K273" s="35"/>
    </row>
    <row r="274" spans="3:11" x14ac:dyDescent="0.3">
      <c r="C274" s="57"/>
      <c r="D274" s="54"/>
      <c r="E274" s="6"/>
      <c r="F274" s="19"/>
      <c r="G274" s="24"/>
      <c r="H274" s="24"/>
      <c r="I274" s="31"/>
      <c r="J274" s="31"/>
      <c r="K274" s="35"/>
    </row>
    <row r="275" spans="3:11" x14ac:dyDescent="0.3">
      <c r="C275" s="58" t="s">
        <v>9</v>
      </c>
      <c r="D275" s="54"/>
      <c r="E275" s="6"/>
      <c r="F275" s="19"/>
      <c r="G275" s="24" t="s">
        <v>2</v>
      </c>
      <c r="H275" s="24" t="s">
        <v>2</v>
      </c>
      <c r="I275" s="31"/>
      <c r="J275" s="31"/>
      <c r="K275" s="35"/>
    </row>
    <row r="276" spans="3:11" x14ac:dyDescent="0.3">
      <c r="C276" s="57"/>
      <c r="D276" s="54"/>
      <c r="E276" s="6"/>
      <c r="F276" s="19"/>
      <c r="G276" s="24"/>
      <c r="H276" s="24"/>
      <c r="I276" s="31"/>
      <c r="J276" s="31"/>
      <c r="K276" s="35"/>
    </row>
    <row r="277" spans="3:11" x14ac:dyDescent="0.3">
      <c r="C277" s="58" t="s">
        <v>10</v>
      </c>
      <c r="D277" s="54"/>
      <c r="E277" s="6"/>
      <c r="F277" s="19"/>
      <c r="G277" s="24" t="s">
        <v>2</v>
      </c>
      <c r="H277" s="24" t="s">
        <v>2</v>
      </c>
      <c r="I277" s="31"/>
      <c r="J277" s="31"/>
      <c r="K277" s="35"/>
    </row>
    <row r="278" spans="3:11" x14ac:dyDescent="0.3">
      <c r="C278" s="57"/>
      <c r="D278" s="54"/>
      <c r="E278" s="6"/>
      <c r="F278" s="19"/>
      <c r="G278" s="24"/>
      <c r="H278" s="24"/>
      <c r="I278" s="31"/>
      <c r="J278" s="31"/>
      <c r="K278" s="35"/>
    </row>
    <row r="279" spans="3:11" x14ac:dyDescent="0.3">
      <c r="C279" s="58" t="s">
        <v>11</v>
      </c>
      <c r="D279" s="54"/>
      <c r="E279" s="6"/>
      <c r="F279" s="19"/>
      <c r="G279" s="24"/>
      <c r="H279" s="24"/>
      <c r="I279" s="31"/>
      <c r="J279" s="31"/>
      <c r="K279" s="35"/>
    </row>
    <row r="280" spans="3:11" x14ac:dyDescent="0.3">
      <c r="C280" s="57"/>
      <c r="D280" s="54"/>
      <c r="E280" s="6"/>
      <c r="F280" s="19"/>
      <c r="G280" s="24"/>
      <c r="H280" s="24"/>
      <c r="I280" s="31"/>
      <c r="J280" s="31"/>
      <c r="K280" s="35"/>
    </row>
    <row r="281" spans="3:11" x14ac:dyDescent="0.3">
      <c r="C281" s="58" t="s">
        <v>13</v>
      </c>
      <c r="D281" s="54"/>
      <c r="E281" s="6"/>
      <c r="F281" s="19"/>
      <c r="G281" s="24" t="s">
        <v>2</v>
      </c>
      <c r="H281" s="24" t="s">
        <v>2</v>
      </c>
      <c r="I281" s="31"/>
      <c r="J281" s="31"/>
      <c r="K281" s="35"/>
    </row>
    <row r="282" spans="3:11" x14ac:dyDescent="0.3">
      <c r="C282" s="57"/>
      <c r="D282" s="54"/>
      <c r="E282" s="6"/>
      <c r="F282" s="19"/>
      <c r="G282" s="24"/>
      <c r="H282" s="24"/>
      <c r="I282" s="31"/>
      <c r="J282" s="31"/>
      <c r="K282" s="35"/>
    </row>
    <row r="283" spans="3:11" x14ac:dyDescent="0.3">
      <c r="C283" s="58" t="s">
        <v>14</v>
      </c>
      <c r="D283" s="54"/>
      <c r="E283" s="6"/>
      <c r="F283" s="19"/>
      <c r="G283" s="24" t="s">
        <v>2</v>
      </c>
      <c r="H283" s="24" t="s">
        <v>2</v>
      </c>
      <c r="I283" s="31"/>
      <c r="J283" s="31"/>
      <c r="K283" s="35"/>
    </row>
    <row r="284" spans="3:11" x14ac:dyDescent="0.3">
      <c r="C284" s="57"/>
      <c r="D284" s="54"/>
      <c r="E284" s="6"/>
      <c r="F284" s="19"/>
      <c r="G284" s="24"/>
      <c r="H284" s="24"/>
      <c r="I284" s="31"/>
      <c r="J284" s="31"/>
      <c r="K284" s="35"/>
    </row>
    <row r="285" spans="3:11" x14ac:dyDescent="0.3">
      <c r="C285" s="58" t="s">
        <v>15</v>
      </c>
      <c r="D285" s="54"/>
      <c r="E285" s="6"/>
      <c r="F285" s="19"/>
      <c r="G285" s="24" t="s">
        <v>2</v>
      </c>
      <c r="H285" s="24" t="s">
        <v>2</v>
      </c>
      <c r="I285" s="31"/>
      <c r="J285" s="31"/>
      <c r="K285" s="35"/>
    </row>
    <row r="286" spans="3:11" x14ac:dyDescent="0.3">
      <c r="C286" s="57"/>
      <c r="D286" s="54"/>
      <c r="E286" s="6"/>
      <c r="F286" s="19"/>
      <c r="G286" s="24"/>
      <c r="H286" s="24"/>
      <c r="I286" s="31"/>
      <c r="J286" s="31"/>
      <c r="K286" s="35"/>
    </row>
    <row r="287" spans="3:11" x14ac:dyDescent="0.3">
      <c r="C287" s="58" t="s">
        <v>16</v>
      </c>
      <c r="D287" s="54"/>
      <c r="E287" s="6"/>
      <c r="F287" s="19"/>
      <c r="G287" s="24" t="s">
        <v>2</v>
      </c>
      <c r="H287" s="24" t="s">
        <v>2</v>
      </c>
      <c r="I287" s="31"/>
      <c r="J287" s="31"/>
      <c r="K287" s="35"/>
    </row>
    <row r="288" spans="3:11" x14ac:dyDescent="0.3">
      <c r="C288" s="57"/>
      <c r="D288" s="54"/>
      <c r="E288" s="6"/>
      <c r="F288" s="19"/>
      <c r="G288" s="24"/>
      <c r="H288" s="24"/>
      <c r="I288" s="31"/>
      <c r="J288" s="31"/>
      <c r="K288" s="35"/>
    </row>
    <row r="289" spans="1:11" x14ac:dyDescent="0.3">
      <c r="C289" s="58" t="s">
        <v>17</v>
      </c>
      <c r="D289" s="54"/>
      <c r="E289" s="6"/>
      <c r="F289" s="19"/>
      <c r="G289" s="24" t="s">
        <v>2</v>
      </c>
      <c r="H289" s="24" t="s">
        <v>2</v>
      </c>
      <c r="I289" s="31"/>
      <c r="J289" s="31"/>
      <c r="K289" s="35"/>
    </row>
    <row r="290" spans="1:11" x14ac:dyDescent="0.3">
      <c r="C290" s="57"/>
      <c r="D290" s="54"/>
      <c r="E290" s="6"/>
      <c r="F290" s="19"/>
      <c r="G290" s="24"/>
      <c r="H290" s="24"/>
      <c r="I290" s="31"/>
      <c r="J290" s="31"/>
      <c r="K290" s="35"/>
    </row>
    <row r="291" spans="1:11" x14ac:dyDescent="0.3">
      <c r="A291" s="10"/>
      <c r="B291" s="28"/>
      <c r="C291" s="58" t="s">
        <v>18</v>
      </c>
      <c r="D291" s="54"/>
      <c r="E291" s="6"/>
      <c r="F291" s="19"/>
      <c r="G291" s="24"/>
      <c r="H291" s="24"/>
      <c r="I291" s="31"/>
      <c r="J291" s="31"/>
      <c r="K291" s="35"/>
    </row>
    <row r="292" spans="1:11" x14ac:dyDescent="0.3">
      <c r="A292" s="28"/>
      <c r="B292" s="28"/>
      <c r="C292" s="58" t="s">
        <v>19</v>
      </c>
      <c r="D292" s="54"/>
      <c r="E292" s="6"/>
      <c r="F292" s="19"/>
      <c r="G292" s="24" t="s">
        <v>2</v>
      </c>
      <c r="H292" s="24" t="s">
        <v>2</v>
      </c>
      <c r="I292" s="31"/>
      <c r="J292" s="31"/>
      <c r="K292" s="35"/>
    </row>
    <row r="293" spans="1:11" x14ac:dyDescent="0.3">
      <c r="A293" s="28"/>
      <c r="B293" s="28"/>
      <c r="C293" s="58"/>
      <c r="D293" s="54"/>
      <c r="E293" s="6"/>
      <c r="F293" s="19"/>
      <c r="G293" s="24"/>
      <c r="H293" s="24"/>
      <c r="I293" s="31"/>
      <c r="J293" s="31"/>
      <c r="K293" s="35"/>
    </row>
    <row r="294" spans="1:11" x14ac:dyDescent="0.3">
      <c r="A294" s="28"/>
      <c r="B294" s="28"/>
      <c r="C294" s="58" t="s">
        <v>20</v>
      </c>
      <c r="D294" s="54"/>
      <c r="E294" s="6"/>
      <c r="F294" s="19"/>
      <c r="G294" s="24" t="s">
        <v>2</v>
      </c>
      <c r="H294" s="24" t="s">
        <v>2</v>
      </c>
      <c r="I294" s="31"/>
      <c r="J294" s="31"/>
      <c r="K294" s="35"/>
    </row>
    <row r="295" spans="1:11" x14ac:dyDescent="0.3">
      <c r="A295" s="28"/>
      <c r="B295" s="28"/>
      <c r="C295" s="58"/>
      <c r="D295" s="54"/>
      <c r="E295" s="6"/>
      <c r="F295" s="19"/>
      <c r="G295" s="24"/>
      <c r="H295" s="24"/>
      <c r="I295" s="31"/>
      <c r="J295" s="31"/>
      <c r="K295" s="35"/>
    </row>
    <row r="296" spans="1:11" x14ac:dyDescent="0.3">
      <c r="A296" s="28"/>
      <c r="B296" s="28"/>
      <c r="C296" s="58" t="s">
        <v>21</v>
      </c>
      <c r="D296" s="54"/>
      <c r="E296" s="6"/>
      <c r="F296" s="19"/>
      <c r="G296" s="24" t="s">
        <v>2</v>
      </c>
      <c r="H296" s="24" t="s">
        <v>2</v>
      </c>
      <c r="I296" s="31"/>
      <c r="J296" s="31"/>
      <c r="K296" s="35"/>
    </row>
    <row r="297" spans="1:11" x14ac:dyDescent="0.3">
      <c r="A297" s="28"/>
      <c r="B297" s="28"/>
      <c r="C297" s="58"/>
      <c r="D297" s="54"/>
      <c r="E297" s="6"/>
      <c r="F297" s="19"/>
      <c r="G297" s="24"/>
      <c r="H297" s="24"/>
      <c r="I297" s="31"/>
      <c r="J297" s="31"/>
      <c r="K297" s="35"/>
    </row>
    <row r="298" spans="1:11" x14ac:dyDescent="0.3">
      <c r="A298" s="28"/>
      <c r="B298" s="28"/>
      <c r="C298" s="58" t="s">
        <v>22</v>
      </c>
      <c r="D298" s="54"/>
      <c r="E298" s="6"/>
      <c r="F298" s="19"/>
      <c r="G298" s="24" t="s">
        <v>2</v>
      </c>
      <c r="H298" s="24" t="s">
        <v>2</v>
      </c>
      <c r="I298" s="31"/>
      <c r="J298" s="31"/>
      <c r="K298" s="35"/>
    </row>
    <row r="299" spans="1:11" x14ac:dyDescent="0.3">
      <c r="A299" s="28"/>
      <c r="B299" s="28"/>
      <c r="C299" s="58"/>
      <c r="D299" s="54"/>
      <c r="E299" s="6"/>
      <c r="F299" s="19"/>
      <c r="G299" s="24"/>
      <c r="H299" s="24"/>
      <c r="I299" s="31"/>
      <c r="J299" s="31"/>
      <c r="K299" s="35"/>
    </row>
    <row r="300" spans="1:11" x14ac:dyDescent="0.3">
      <c r="A300" s="28"/>
      <c r="B300" s="28"/>
      <c r="C300" s="58" t="s">
        <v>23</v>
      </c>
      <c r="D300" s="54"/>
      <c r="E300" s="6"/>
      <c r="F300" s="19"/>
      <c r="G300" s="24" t="s">
        <v>2</v>
      </c>
      <c r="H300" s="24" t="s">
        <v>2</v>
      </c>
      <c r="I300" s="31"/>
      <c r="J300" s="31"/>
      <c r="K300" s="35"/>
    </row>
    <row r="301" spans="1:11" x14ac:dyDescent="0.3">
      <c r="A301" s="28"/>
      <c r="B301" s="28"/>
      <c r="C301" s="58"/>
      <c r="D301" s="54"/>
      <c r="E301" s="6"/>
      <c r="F301" s="19"/>
      <c r="G301" s="24"/>
      <c r="H301" s="24"/>
      <c r="I301" s="31"/>
      <c r="J301" s="31"/>
      <c r="K301" s="35"/>
    </row>
    <row r="302" spans="1:11" x14ac:dyDescent="0.3">
      <c r="C302" s="59" t="s">
        <v>24</v>
      </c>
      <c r="D302" s="54"/>
      <c r="E302" s="6"/>
      <c r="F302" s="19"/>
      <c r="G302" s="24"/>
      <c r="H302" s="24"/>
      <c r="I302" s="31"/>
      <c r="J302" s="31"/>
      <c r="K302" s="35"/>
    </row>
    <row r="303" spans="1:11" x14ac:dyDescent="0.3">
      <c r="B303" s="8" t="s">
        <v>187</v>
      </c>
      <c r="C303" s="57" t="s">
        <v>188</v>
      </c>
      <c r="D303" s="54"/>
      <c r="E303" s="6"/>
      <c r="F303" s="19"/>
      <c r="G303" s="24">
        <v>278.32</v>
      </c>
      <c r="H303" s="24">
        <v>0.2</v>
      </c>
      <c r="I303" s="31"/>
      <c r="J303" s="31"/>
      <c r="K303" s="35"/>
    </row>
    <row r="304" spans="1:11" x14ac:dyDescent="0.3">
      <c r="C304" s="58" t="s">
        <v>175</v>
      </c>
      <c r="D304" s="54"/>
      <c r="E304" s="6"/>
      <c r="F304" s="19"/>
      <c r="G304" s="25">
        <v>278.32</v>
      </c>
      <c r="H304" s="25">
        <v>0.2</v>
      </c>
      <c r="I304" s="31"/>
      <c r="J304" s="31"/>
      <c r="K304" s="35"/>
    </row>
    <row r="305" spans="1:54" x14ac:dyDescent="0.3">
      <c r="C305" s="57"/>
      <c r="D305" s="54"/>
      <c r="E305" s="6"/>
      <c r="F305" s="19"/>
      <c r="G305" s="24"/>
      <c r="H305" s="24"/>
      <c r="I305" s="31"/>
      <c r="J305" s="31"/>
      <c r="K305" s="35"/>
    </row>
    <row r="306" spans="1:54" x14ac:dyDescent="0.3">
      <c r="A306" s="10"/>
      <c r="B306" s="28"/>
      <c r="C306" s="58" t="s">
        <v>25</v>
      </c>
      <c r="D306" s="54"/>
      <c r="E306" s="6"/>
      <c r="F306" s="19"/>
      <c r="G306" s="24"/>
      <c r="H306" s="24"/>
      <c r="I306" s="31"/>
      <c r="J306" s="31"/>
      <c r="K306" s="35"/>
    </row>
    <row r="307" spans="1:54" s="2" customFormat="1" ht="13.8" x14ac:dyDescent="0.3">
      <c r="A307" s="28"/>
      <c r="B307" s="28"/>
      <c r="C307" s="57" t="s">
        <v>5128</v>
      </c>
      <c r="D307" s="54"/>
      <c r="E307" s="6"/>
      <c r="F307" s="19"/>
      <c r="G307" s="24" t="s">
        <v>2</v>
      </c>
      <c r="H307" s="24" t="s">
        <v>2</v>
      </c>
      <c r="I307" s="31"/>
      <c r="J307" s="31"/>
      <c r="K307" s="35"/>
      <c r="L307" s="3"/>
      <c r="AI307" s="3"/>
      <c r="AV307" s="3"/>
      <c r="AX307" s="3"/>
      <c r="BB307" s="3"/>
    </row>
    <row r="308" spans="1:54" x14ac:dyDescent="0.3">
      <c r="B308" s="8"/>
      <c r="C308" s="57" t="s">
        <v>189</v>
      </c>
      <c r="D308" s="54"/>
      <c r="E308" s="6"/>
      <c r="F308" s="19"/>
      <c r="G308" s="24">
        <v>-298.55</v>
      </c>
      <c r="H308" s="24">
        <v>-0.21</v>
      </c>
      <c r="I308" s="31"/>
      <c r="J308" s="31"/>
      <c r="K308" s="35"/>
    </row>
    <row r="309" spans="1:54" x14ac:dyDescent="0.3">
      <c r="C309" s="58" t="s">
        <v>175</v>
      </c>
      <c r="D309" s="54"/>
      <c r="E309" s="6"/>
      <c r="F309" s="19"/>
      <c r="G309" s="25">
        <v>-298.55</v>
      </c>
      <c r="H309" s="25">
        <v>-0.21</v>
      </c>
      <c r="I309" s="31"/>
      <c r="J309" s="31"/>
      <c r="K309" s="35"/>
    </row>
    <row r="310" spans="1:54" x14ac:dyDescent="0.3">
      <c r="C310" s="57"/>
      <c r="D310" s="54"/>
      <c r="E310" s="6"/>
      <c r="F310" s="19"/>
      <c r="G310" s="24"/>
      <c r="H310" s="24"/>
      <c r="I310" s="31"/>
      <c r="J310" s="31"/>
      <c r="K310" s="35"/>
    </row>
    <row r="311" spans="1:54" x14ac:dyDescent="0.3">
      <c r="C311" s="60" t="s">
        <v>190</v>
      </c>
      <c r="D311" s="55"/>
      <c r="E311" s="5"/>
      <c r="F311" s="20"/>
      <c r="G311" s="26">
        <v>142226.53</v>
      </c>
      <c r="H311" s="26">
        <v>100.00000000000001</v>
      </c>
      <c r="I311" s="32"/>
      <c r="J311" s="32"/>
      <c r="K311" s="36"/>
    </row>
    <row r="314" spans="1:54" x14ac:dyDescent="0.3">
      <c r="C314" s="1" t="s">
        <v>191</v>
      </c>
    </row>
    <row r="315" spans="1:54" x14ac:dyDescent="0.3">
      <c r="C315" s="37" t="s">
        <v>192</v>
      </c>
      <c r="D315" s="37"/>
      <c r="E315" s="37"/>
      <c r="F315" s="37"/>
      <c r="G315" s="37"/>
      <c r="H315" s="37"/>
      <c r="I315" s="37"/>
      <c r="J315" s="37"/>
      <c r="K315" s="37"/>
    </row>
    <row r="316" spans="1:54" x14ac:dyDescent="0.3">
      <c r="C316" s="2" t="s">
        <v>193</v>
      </c>
    </row>
    <row r="317" spans="1:54" x14ac:dyDescent="0.3">
      <c r="C317" s="2" t="s">
        <v>194</v>
      </c>
    </row>
    <row r="318" spans="1:54" ht="30" customHeight="1" x14ac:dyDescent="0.3">
      <c r="C318" s="82" t="s">
        <v>195</v>
      </c>
      <c r="D318" s="83"/>
      <c r="E318" s="83"/>
      <c r="F318" s="83"/>
      <c r="G318" s="83"/>
      <c r="H318" s="83"/>
      <c r="I318" s="83"/>
      <c r="J318" s="83"/>
      <c r="K318" s="83"/>
    </row>
    <row r="319" spans="1:54" x14ac:dyDescent="0.3">
      <c r="C319" s="2" t="s">
        <v>196</v>
      </c>
    </row>
    <row r="321" spans="3:5" x14ac:dyDescent="0.3">
      <c r="C321" s="1" t="s">
        <v>5237</v>
      </c>
      <c r="E321" s="80" t="s">
        <v>5238</v>
      </c>
    </row>
    <row r="322" spans="3:5" x14ac:dyDescent="0.3">
      <c r="E322" s="2" t="s">
        <v>5290</v>
      </c>
    </row>
  </sheetData>
  <mergeCells count="1">
    <mergeCell ref="C318:K318"/>
  </mergeCells>
  <hyperlinks>
    <hyperlink ref="J2" location="'Index'!A1" display="'Index'!A1" xr:uid="{51ABC68A-BB26-4E69-A6FD-0B08F97BD0FE}"/>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D044F-7309-46B9-BC8E-CB2978F6925B}">
  <sheetPr codeName="Sheet1"/>
  <dimension ref="A1:IV75"/>
  <sheetViews>
    <sheetView showGridLines="0" zoomScale="90" zoomScaleNormal="90" workbookViewId="0">
      <pane ySplit="6" topLeftCell="A66"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4567</v>
      </c>
      <c r="J2" s="38" t="s">
        <v>4884</v>
      </c>
    </row>
    <row r="3" spans="1:54" ht="16.2" x14ac:dyDescent="0.35">
      <c r="C3" s="1" t="s">
        <v>28</v>
      </c>
      <c r="D3" s="21" t="s">
        <v>4568</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718</v>
      </c>
      <c r="C24" s="57" t="s">
        <v>719</v>
      </c>
      <c r="D24" s="54" t="s">
        <v>720</v>
      </c>
      <c r="E24" s="6" t="s">
        <v>186</v>
      </c>
      <c r="F24" s="19">
        <v>228490000</v>
      </c>
      <c r="G24" s="24">
        <v>250039.81</v>
      </c>
      <c r="H24" s="24">
        <v>96.51</v>
      </c>
      <c r="I24" s="31">
        <v>6.4348285000000001</v>
      </c>
      <c r="J24" s="31"/>
      <c r="K24" s="35"/>
    </row>
    <row r="25" spans="1:11" x14ac:dyDescent="0.3">
      <c r="B25" s="8" t="s">
        <v>1120</v>
      </c>
      <c r="C25" s="57" t="s">
        <v>1121</v>
      </c>
      <c r="D25" s="54" t="s">
        <v>1122</v>
      </c>
      <c r="E25" s="6" t="s">
        <v>186</v>
      </c>
      <c r="F25" s="19">
        <v>4000000</v>
      </c>
      <c r="G25" s="24">
        <v>4232.1400000000003</v>
      </c>
      <c r="H25" s="24">
        <v>1.63</v>
      </c>
      <c r="I25" s="31">
        <v>6.3604221000000001</v>
      </c>
      <c r="J25" s="31"/>
      <c r="K25" s="35"/>
    </row>
    <row r="26" spans="1:11" x14ac:dyDescent="0.3">
      <c r="B26" s="8" t="s">
        <v>706</v>
      </c>
      <c r="C26" s="57" t="s">
        <v>707</v>
      </c>
      <c r="D26" s="54" t="s">
        <v>708</v>
      </c>
      <c r="E26" s="6" t="s">
        <v>186</v>
      </c>
      <c r="F26" s="19">
        <v>2500000</v>
      </c>
      <c r="G26" s="24">
        <v>2589.8200000000002</v>
      </c>
      <c r="H26" s="24">
        <v>1</v>
      </c>
      <c r="I26" s="31">
        <v>6.3730647999999999</v>
      </c>
      <c r="J26" s="31"/>
      <c r="K26" s="35"/>
    </row>
    <row r="27" spans="1:11" x14ac:dyDescent="0.3">
      <c r="C27" s="58" t="s">
        <v>175</v>
      </c>
      <c r="D27" s="54"/>
      <c r="E27" s="6"/>
      <c r="F27" s="19"/>
      <c r="G27" s="25">
        <v>256861.77</v>
      </c>
      <c r="H27" s="25">
        <v>99.14</v>
      </c>
      <c r="I27" s="31"/>
      <c r="J27" s="31"/>
      <c r="K27" s="35"/>
    </row>
    <row r="28" spans="1:11" x14ac:dyDescent="0.3">
      <c r="C28" s="57"/>
      <c r="D28" s="54"/>
      <c r="E28" s="6"/>
      <c r="F28" s="19"/>
      <c r="G28" s="24"/>
      <c r="H28" s="24"/>
      <c r="I28" s="31"/>
      <c r="J28" s="31"/>
      <c r="K28" s="35"/>
    </row>
    <row r="29" spans="1:11" x14ac:dyDescent="0.3">
      <c r="C29" s="58" t="s">
        <v>10</v>
      </c>
      <c r="D29" s="54"/>
      <c r="E29" s="6"/>
      <c r="F29" s="19"/>
      <c r="G29" s="24" t="s">
        <v>2</v>
      </c>
      <c r="H29" s="24" t="s">
        <v>2</v>
      </c>
      <c r="I29" s="31"/>
      <c r="J29" s="31"/>
      <c r="K29" s="35"/>
    </row>
    <row r="30" spans="1:11" x14ac:dyDescent="0.3">
      <c r="C30" s="57"/>
      <c r="D30" s="54"/>
      <c r="E30" s="6"/>
      <c r="F30" s="19"/>
      <c r="G30" s="24"/>
      <c r="H30" s="24"/>
      <c r="I30" s="31"/>
      <c r="J30" s="31"/>
      <c r="K30" s="35"/>
    </row>
    <row r="31" spans="1:11" x14ac:dyDescent="0.3">
      <c r="C31" s="58" t="s">
        <v>11</v>
      </c>
      <c r="D31" s="54"/>
      <c r="E31" s="6"/>
      <c r="F31" s="19"/>
      <c r="G31" s="24"/>
      <c r="H31" s="24"/>
      <c r="I31" s="31"/>
      <c r="J31" s="31"/>
      <c r="K31" s="35"/>
    </row>
    <row r="32" spans="1:11" x14ac:dyDescent="0.3">
      <c r="C32" s="57"/>
      <c r="D32" s="54"/>
      <c r="E32" s="6"/>
      <c r="F32" s="19"/>
      <c r="G32" s="24"/>
      <c r="H32" s="24"/>
      <c r="I32" s="31"/>
      <c r="J32" s="31"/>
      <c r="K32" s="35"/>
    </row>
    <row r="33" spans="1:11" x14ac:dyDescent="0.3">
      <c r="C33" s="58" t="s">
        <v>13</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14</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15</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16</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C41" s="58" t="s">
        <v>17</v>
      </c>
      <c r="D41" s="54"/>
      <c r="E41" s="6"/>
      <c r="F41" s="19"/>
      <c r="G41" s="24" t="s">
        <v>2</v>
      </c>
      <c r="H41" s="24" t="s">
        <v>2</v>
      </c>
      <c r="I41" s="31"/>
      <c r="J41" s="31"/>
      <c r="K41" s="35"/>
    </row>
    <row r="42" spans="1:11" x14ac:dyDescent="0.3">
      <c r="C42" s="57"/>
      <c r="D42" s="54"/>
      <c r="E42" s="6"/>
      <c r="F42" s="19"/>
      <c r="G42" s="24"/>
      <c r="H42" s="24"/>
      <c r="I42" s="31"/>
      <c r="J42" s="31"/>
      <c r="K42" s="35"/>
    </row>
    <row r="43" spans="1:11" x14ac:dyDescent="0.3">
      <c r="A43" s="10"/>
      <c r="B43" s="28"/>
      <c r="C43" s="58" t="s">
        <v>18</v>
      </c>
      <c r="D43" s="54"/>
      <c r="E43" s="6"/>
      <c r="F43" s="19"/>
      <c r="G43" s="24"/>
      <c r="H43" s="24"/>
      <c r="I43" s="31"/>
      <c r="J43" s="31"/>
      <c r="K43" s="35"/>
    </row>
    <row r="44" spans="1:11" x14ac:dyDescent="0.3">
      <c r="A44" s="28"/>
      <c r="B44" s="28"/>
      <c r="C44" s="58" t="s">
        <v>19</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20</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21</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22</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A52" s="28"/>
      <c r="B52" s="28"/>
      <c r="C52" s="58" t="s">
        <v>23</v>
      </c>
      <c r="D52" s="54"/>
      <c r="E52" s="6"/>
      <c r="F52" s="19"/>
      <c r="G52" s="24" t="s">
        <v>2</v>
      </c>
      <c r="H52" s="24" t="s">
        <v>2</v>
      </c>
      <c r="I52" s="31"/>
      <c r="J52" s="31"/>
      <c r="K52" s="35"/>
    </row>
    <row r="53" spans="1:54" x14ac:dyDescent="0.3">
      <c r="A53" s="28"/>
      <c r="B53" s="28"/>
      <c r="C53" s="58"/>
      <c r="D53" s="54"/>
      <c r="E53" s="6"/>
      <c r="F53" s="19"/>
      <c r="G53" s="24"/>
      <c r="H53" s="24"/>
      <c r="I53" s="31"/>
      <c r="J53" s="31"/>
      <c r="K53" s="35"/>
    </row>
    <row r="54" spans="1:54" x14ac:dyDescent="0.3">
      <c r="C54" s="59" t="s">
        <v>24</v>
      </c>
      <c r="D54" s="54"/>
      <c r="E54" s="6"/>
      <c r="F54" s="19"/>
      <c r="G54" s="24"/>
      <c r="H54" s="24"/>
      <c r="I54" s="31"/>
      <c r="J54" s="31"/>
      <c r="K54" s="35"/>
    </row>
    <row r="55" spans="1:54" x14ac:dyDescent="0.3">
      <c r="B55" s="8" t="s">
        <v>187</v>
      </c>
      <c r="C55" s="57" t="s">
        <v>188</v>
      </c>
      <c r="D55" s="54"/>
      <c r="E55" s="6"/>
      <c r="F55" s="19"/>
      <c r="G55" s="24">
        <v>1762.34</v>
      </c>
      <c r="H55" s="24">
        <v>0.68</v>
      </c>
      <c r="I55" s="31"/>
      <c r="J55" s="31"/>
      <c r="K55" s="35"/>
    </row>
    <row r="56" spans="1:54" x14ac:dyDescent="0.3">
      <c r="C56" s="58" t="s">
        <v>175</v>
      </c>
      <c r="D56" s="54"/>
      <c r="E56" s="6"/>
      <c r="F56" s="19"/>
      <c r="G56" s="25">
        <v>1762.34</v>
      </c>
      <c r="H56" s="25">
        <v>0.68</v>
      </c>
      <c r="I56" s="31"/>
      <c r="J56" s="31"/>
      <c r="K56" s="35"/>
    </row>
    <row r="57" spans="1:54" x14ac:dyDescent="0.3">
      <c r="C57" s="57"/>
      <c r="D57" s="54"/>
      <c r="E57" s="6"/>
      <c r="F57" s="19"/>
      <c r="G57" s="24"/>
      <c r="H57" s="24"/>
      <c r="I57" s="31"/>
      <c r="J57" s="31"/>
      <c r="K57" s="35"/>
    </row>
    <row r="58" spans="1:54" x14ac:dyDescent="0.3">
      <c r="A58" s="10"/>
      <c r="B58" s="28"/>
      <c r="C58" s="58" t="s">
        <v>25</v>
      </c>
      <c r="D58" s="54"/>
      <c r="E58" s="6"/>
      <c r="F58" s="19"/>
      <c r="G58" s="24"/>
      <c r="H58" s="24"/>
      <c r="I58" s="31"/>
      <c r="J58" s="31"/>
      <c r="K58" s="35"/>
    </row>
    <row r="59" spans="1:54" s="2" customFormat="1" ht="13.8" x14ac:dyDescent="0.3">
      <c r="A59" s="28"/>
      <c r="B59" s="28"/>
      <c r="C59" s="57" t="s">
        <v>5128</v>
      </c>
      <c r="D59" s="54"/>
      <c r="E59" s="6"/>
      <c r="F59" s="19"/>
      <c r="G59" s="24" t="s">
        <v>2</v>
      </c>
      <c r="H59" s="24" t="s">
        <v>2</v>
      </c>
      <c r="I59" s="31"/>
      <c r="J59" s="31"/>
      <c r="K59" s="35"/>
      <c r="L59" s="3"/>
      <c r="AI59" s="3"/>
      <c r="AV59" s="3"/>
      <c r="AX59" s="3"/>
      <c r="BB59" s="3"/>
    </row>
    <row r="60" spans="1:54" x14ac:dyDescent="0.3">
      <c r="B60" s="8"/>
      <c r="C60" s="57" t="s">
        <v>189</v>
      </c>
      <c r="D60" s="54"/>
      <c r="E60" s="6"/>
      <c r="F60" s="19"/>
      <c r="G60" s="24">
        <v>456.23</v>
      </c>
      <c r="H60" s="24">
        <v>0.18</v>
      </c>
      <c r="I60" s="31"/>
      <c r="J60" s="31"/>
      <c r="K60" s="35"/>
    </row>
    <row r="61" spans="1:54" x14ac:dyDescent="0.3">
      <c r="C61" s="58" t="s">
        <v>175</v>
      </c>
      <c r="D61" s="54"/>
      <c r="E61" s="6"/>
      <c r="F61" s="19"/>
      <c r="G61" s="25">
        <v>456.23</v>
      </c>
      <c r="H61" s="25">
        <v>0.18</v>
      </c>
      <c r="I61" s="31"/>
      <c r="J61" s="31"/>
      <c r="K61" s="35"/>
    </row>
    <row r="62" spans="1:54" x14ac:dyDescent="0.3">
      <c r="C62" s="57"/>
      <c r="D62" s="54"/>
      <c r="E62" s="6"/>
      <c r="F62" s="19"/>
      <c r="G62" s="24"/>
      <c r="H62" s="24"/>
      <c r="I62" s="31"/>
      <c r="J62" s="31"/>
      <c r="K62" s="35"/>
    </row>
    <row r="63" spans="1:54" x14ac:dyDescent="0.3">
      <c r="C63" s="60" t="s">
        <v>190</v>
      </c>
      <c r="D63" s="55"/>
      <c r="E63" s="5"/>
      <c r="F63" s="20"/>
      <c r="G63" s="26">
        <v>259080.34</v>
      </c>
      <c r="H63" s="26">
        <v>100.00000000000001</v>
      </c>
      <c r="I63" s="32"/>
      <c r="J63" s="32"/>
      <c r="K63" s="36"/>
    </row>
    <row r="66" spans="3:11" x14ac:dyDescent="0.3">
      <c r="C66" s="1" t="s">
        <v>191</v>
      </c>
    </row>
    <row r="67" spans="3:11" x14ac:dyDescent="0.3">
      <c r="C67" s="37" t="s">
        <v>192</v>
      </c>
      <c r="D67" s="37"/>
      <c r="E67" s="37"/>
      <c r="F67" s="37"/>
      <c r="G67" s="37"/>
      <c r="H67" s="37"/>
      <c r="I67" s="37"/>
      <c r="J67" s="37"/>
      <c r="K67" s="37"/>
    </row>
    <row r="68" spans="3:11" x14ac:dyDescent="0.3">
      <c r="C68" s="2" t="s">
        <v>193</v>
      </c>
    </row>
    <row r="69" spans="3:11" x14ac:dyDescent="0.3">
      <c r="C69" s="2" t="s">
        <v>194</v>
      </c>
    </row>
    <row r="70" spans="3:11" ht="30" customHeight="1" x14ac:dyDescent="0.3">
      <c r="C70" s="82" t="s">
        <v>195</v>
      </c>
      <c r="D70" s="83"/>
      <c r="E70" s="83"/>
      <c r="F70" s="83"/>
      <c r="G70" s="83"/>
      <c r="H70" s="83"/>
      <c r="I70" s="83"/>
      <c r="J70" s="83"/>
      <c r="K70" s="83"/>
    </row>
    <row r="71" spans="3:11" x14ac:dyDescent="0.3">
      <c r="C71" s="2" t="s">
        <v>196</v>
      </c>
    </row>
    <row r="72" spans="3:11" x14ac:dyDescent="0.3">
      <c r="C72" s="2" t="s">
        <v>5234</v>
      </c>
    </row>
    <row r="74" spans="3:11" x14ac:dyDescent="0.3">
      <c r="C74" s="1" t="s">
        <v>5237</v>
      </c>
      <c r="E74" s="80" t="s">
        <v>5238</v>
      </c>
    </row>
    <row r="75" spans="3:11" x14ac:dyDescent="0.3">
      <c r="E75" s="2" t="s">
        <v>5291</v>
      </c>
    </row>
  </sheetData>
  <mergeCells count="1">
    <mergeCell ref="C70:K70"/>
  </mergeCells>
  <hyperlinks>
    <hyperlink ref="J2" location="'Index'!A1" display="'Index'!A1" xr:uid="{92317050-3E5A-4389-B573-A6F914DD3F5D}"/>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3A938-619D-4EEC-BB56-9207CA0BB3B9}">
  <sheetPr codeName="Sheet1"/>
  <dimension ref="A1:IV73"/>
  <sheetViews>
    <sheetView showGridLines="0" zoomScale="90" zoomScaleNormal="90" workbookViewId="0">
      <pane ySplit="6" topLeftCell="A64"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4569</v>
      </c>
      <c r="J2" s="38" t="s">
        <v>4884</v>
      </c>
    </row>
    <row r="3" spans="1:54" ht="16.2" x14ac:dyDescent="0.35">
      <c r="C3" s="1" t="s">
        <v>28</v>
      </c>
      <c r="D3" s="21" t="s">
        <v>4570</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4571</v>
      </c>
      <c r="C24" s="57" t="s">
        <v>4572</v>
      </c>
      <c r="D24" s="54" t="s">
        <v>4573</v>
      </c>
      <c r="E24" s="6" t="s">
        <v>186</v>
      </c>
      <c r="F24" s="19">
        <v>208308300</v>
      </c>
      <c r="G24" s="24">
        <v>217413.66</v>
      </c>
      <c r="H24" s="24">
        <v>98.35</v>
      </c>
      <c r="I24" s="31">
        <v>5.9073783000000004</v>
      </c>
      <c r="J24" s="31"/>
      <c r="K24" s="35"/>
    </row>
    <row r="25" spans="1:11" x14ac:dyDescent="0.3">
      <c r="C25" s="58" t="s">
        <v>175</v>
      </c>
      <c r="D25" s="54"/>
      <c r="E25" s="6"/>
      <c r="F25" s="19"/>
      <c r="G25" s="25">
        <v>217413.66</v>
      </c>
      <c r="H25" s="25">
        <v>98.35</v>
      </c>
      <c r="I25" s="31"/>
      <c r="J25" s="31"/>
      <c r="K25" s="35"/>
    </row>
    <row r="26" spans="1:11" x14ac:dyDescent="0.3">
      <c r="C26" s="57"/>
      <c r="D26" s="54"/>
      <c r="E26" s="6"/>
      <c r="F26" s="19"/>
      <c r="G26" s="24"/>
      <c r="H26" s="24"/>
      <c r="I26" s="31"/>
      <c r="J26" s="31"/>
      <c r="K26" s="35"/>
    </row>
    <row r="27" spans="1:11" x14ac:dyDescent="0.3">
      <c r="C27" s="58" t="s">
        <v>10</v>
      </c>
      <c r="D27" s="54"/>
      <c r="E27" s="6"/>
      <c r="F27" s="19"/>
      <c r="G27" s="24" t="s">
        <v>2</v>
      </c>
      <c r="H27" s="24" t="s">
        <v>2</v>
      </c>
      <c r="I27" s="31"/>
      <c r="J27" s="31"/>
      <c r="K27" s="35"/>
    </row>
    <row r="28" spans="1:11" x14ac:dyDescent="0.3">
      <c r="C28" s="57"/>
      <c r="D28" s="54"/>
      <c r="E28" s="6"/>
      <c r="F28" s="19"/>
      <c r="G28" s="24"/>
      <c r="H28" s="24"/>
      <c r="I28" s="31"/>
      <c r="J28" s="31"/>
      <c r="K28" s="35"/>
    </row>
    <row r="29" spans="1:11" x14ac:dyDescent="0.3">
      <c r="C29" s="58" t="s">
        <v>11</v>
      </c>
      <c r="D29" s="54"/>
      <c r="E29" s="6"/>
      <c r="F29" s="19"/>
      <c r="G29" s="24"/>
      <c r="H29" s="24"/>
      <c r="I29" s="31"/>
      <c r="J29" s="31"/>
      <c r="K29" s="35"/>
    </row>
    <row r="30" spans="1:11" x14ac:dyDescent="0.3">
      <c r="C30" s="57"/>
      <c r="D30" s="54"/>
      <c r="E30" s="6"/>
      <c r="F30" s="19"/>
      <c r="G30" s="24"/>
      <c r="H30" s="24"/>
      <c r="I30" s="31"/>
      <c r="J30" s="31"/>
      <c r="K30" s="35"/>
    </row>
    <row r="31" spans="1:11" x14ac:dyDescent="0.3">
      <c r="C31" s="58" t="s">
        <v>13</v>
      </c>
      <c r="D31" s="54"/>
      <c r="E31" s="6"/>
      <c r="F31" s="19"/>
      <c r="G31" s="24" t="s">
        <v>2</v>
      </c>
      <c r="H31" s="24" t="s">
        <v>2</v>
      </c>
      <c r="I31" s="31"/>
      <c r="J31" s="31"/>
      <c r="K31" s="35"/>
    </row>
    <row r="32" spans="1:11" x14ac:dyDescent="0.3">
      <c r="C32" s="57"/>
      <c r="D32" s="54"/>
      <c r="E32" s="6"/>
      <c r="F32" s="19"/>
      <c r="G32" s="24"/>
      <c r="H32" s="24"/>
      <c r="I32" s="31"/>
      <c r="J32" s="31"/>
      <c r="K32" s="35"/>
    </row>
    <row r="33" spans="1:11" x14ac:dyDescent="0.3">
      <c r="C33" s="58" t="s">
        <v>14</v>
      </c>
      <c r="D33" s="54"/>
      <c r="E33" s="6"/>
      <c r="F33" s="19"/>
      <c r="G33" s="24" t="s">
        <v>2</v>
      </c>
      <c r="H33" s="24" t="s">
        <v>2</v>
      </c>
      <c r="I33" s="31"/>
      <c r="J33" s="31"/>
      <c r="K33" s="35"/>
    </row>
    <row r="34" spans="1:11" x14ac:dyDescent="0.3">
      <c r="C34" s="57"/>
      <c r="D34" s="54"/>
      <c r="E34" s="6"/>
      <c r="F34" s="19"/>
      <c r="G34" s="24"/>
      <c r="H34" s="24"/>
      <c r="I34" s="31"/>
      <c r="J34" s="31"/>
      <c r="K34" s="35"/>
    </row>
    <row r="35" spans="1:11" x14ac:dyDescent="0.3">
      <c r="C35" s="58" t="s">
        <v>15</v>
      </c>
      <c r="D35" s="54"/>
      <c r="E35" s="6"/>
      <c r="F35" s="19"/>
      <c r="G35" s="24" t="s">
        <v>2</v>
      </c>
      <c r="H35" s="24" t="s">
        <v>2</v>
      </c>
      <c r="I35" s="31"/>
      <c r="J35" s="31"/>
      <c r="K35" s="35"/>
    </row>
    <row r="36" spans="1:11" x14ac:dyDescent="0.3">
      <c r="C36" s="57"/>
      <c r="D36" s="54"/>
      <c r="E36" s="6"/>
      <c r="F36" s="19"/>
      <c r="G36" s="24"/>
      <c r="H36" s="24"/>
      <c r="I36" s="31"/>
      <c r="J36" s="31"/>
      <c r="K36" s="35"/>
    </row>
    <row r="37" spans="1:11" x14ac:dyDescent="0.3">
      <c r="C37" s="58" t="s">
        <v>16</v>
      </c>
      <c r="D37" s="54"/>
      <c r="E37" s="6"/>
      <c r="F37" s="19"/>
      <c r="G37" s="24" t="s">
        <v>2</v>
      </c>
      <c r="H37" s="24" t="s">
        <v>2</v>
      </c>
      <c r="I37" s="31"/>
      <c r="J37" s="31"/>
      <c r="K37" s="35"/>
    </row>
    <row r="38" spans="1:11" x14ac:dyDescent="0.3">
      <c r="C38" s="57"/>
      <c r="D38" s="54"/>
      <c r="E38" s="6"/>
      <c r="F38" s="19"/>
      <c r="G38" s="24"/>
      <c r="H38" s="24"/>
      <c r="I38" s="31"/>
      <c r="J38" s="31"/>
      <c r="K38" s="35"/>
    </row>
    <row r="39" spans="1:11" x14ac:dyDescent="0.3">
      <c r="C39" s="58" t="s">
        <v>17</v>
      </c>
      <c r="D39" s="54"/>
      <c r="E39" s="6"/>
      <c r="F39" s="19"/>
      <c r="G39" s="24" t="s">
        <v>2</v>
      </c>
      <c r="H39" s="24" t="s">
        <v>2</v>
      </c>
      <c r="I39" s="31"/>
      <c r="J39" s="31"/>
      <c r="K39" s="35"/>
    </row>
    <row r="40" spans="1:11" x14ac:dyDescent="0.3">
      <c r="C40" s="57"/>
      <c r="D40" s="54"/>
      <c r="E40" s="6"/>
      <c r="F40" s="19"/>
      <c r="G40" s="24"/>
      <c r="H40" s="24"/>
      <c r="I40" s="31"/>
      <c r="J40" s="31"/>
      <c r="K40" s="35"/>
    </row>
    <row r="41" spans="1:11" x14ac:dyDescent="0.3">
      <c r="A41" s="10"/>
      <c r="B41" s="28"/>
      <c r="C41" s="58" t="s">
        <v>18</v>
      </c>
      <c r="D41" s="54"/>
      <c r="E41" s="6"/>
      <c r="F41" s="19"/>
      <c r="G41" s="24"/>
      <c r="H41" s="24"/>
      <c r="I41" s="31"/>
      <c r="J41" s="31"/>
      <c r="K41" s="35"/>
    </row>
    <row r="42" spans="1:11" x14ac:dyDescent="0.3">
      <c r="A42" s="28"/>
      <c r="B42" s="28"/>
      <c r="C42" s="58" t="s">
        <v>19</v>
      </c>
      <c r="D42" s="54"/>
      <c r="E42" s="6"/>
      <c r="F42" s="19"/>
      <c r="G42" s="24" t="s">
        <v>2</v>
      </c>
      <c r="H42" s="24" t="s">
        <v>2</v>
      </c>
      <c r="I42" s="31"/>
      <c r="J42" s="31"/>
      <c r="K42" s="35"/>
    </row>
    <row r="43" spans="1:11" x14ac:dyDescent="0.3">
      <c r="A43" s="28"/>
      <c r="B43" s="28"/>
      <c r="C43" s="58"/>
      <c r="D43" s="54"/>
      <c r="E43" s="6"/>
      <c r="F43" s="19"/>
      <c r="G43" s="24"/>
      <c r="H43" s="24"/>
      <c r="I43" s="31"/>
      <c r="J43" s="31"/>
      <c r="K43" s="35"/>
    </row>
    <row r="44" spans="1:11" x14ac:dyDescent="0.3">
      <c r="A44" s="28"/>
      <c r="B44" s="28"/>
      <c r="C44" s="58" t="s">
        <v>20</v>
      </c>
      <c r="D44" s="54"/>
      <c r="E44" s="6"/>
      <c r="F44" s="19"/>
      <c r="G44" s="24" t="s">
        <v>2</v>
      </c>
      <c r="H44" s="24" t="s">
        <v>2</v>
      </c>
      <c r="I44" s="31"/>
      <c r="J44" s="31"/>
      <c r="K44" s="35"/>
    </row>
    <row r="45" spans="1:11" x14ac:dyDescent="0.3">
      <c r="A45" s="28"/>
      <c r="B45" s="28"/>
      <c r="C45" s="58"/>
      <c r="D45" s="54"/>
      <c r="E45" s="6"/>
      <c r="F45" s="19"/>
      <c r="G45" s="24"/>
      <c r="H45" s="24"/>
      <c r="I45" s="31"/>
      <c r="J45" s="31"/>
      <c r="K45" s="35"/>
    </row>
    <row r="46" spans="1:11" x14ac:dyDescent="0.3">
      <c r="A46" s="28"/>
      <c r="B46" s="28"/>
      <c r="C46" s="58" t="s">
        <v>21</v>
      </c>
      <c r="D46" s="54"/>
      <c r="E46" s="6"/>
      <c r="F46" s="19"/>
      <c r="G46" s="24" t="s">
        <v>2</v>
      </c>
      <c r="H46" s="24" t="s">
        <v>2</v>
      </c>
      <c r="I46" s="31"/>
      <c r="J46" s="31"/>
      <c r="K46" s="35"/>
    </row>
    <row r="47" spans="1:11" x14ac:dyDescent="0.3">
      <c r="A47" s="28"/>
      <c r="B47" s="28"/>
      <c r="C47" s="58"/>
      <c r="D47" s="54"/>
      <c r="E47" s="6"/>
      <c r="F47" s="19"/>
      <c r="G47" s="24"/>
      <c r="H47" s="24"/>
      <c r="I47" s="31"/>
      <c r="J47" s="31"/>
      <c r="K47" s="35"/>
    </row>
    <row r="48" spans="1:11" x14ac:dyDescent="0.3">
      <c r="A48" s="28"/>
      <c r="B48" s="28"/>
      <c r="C48" s="58" t="s">
        <v>22</v>
      </c>
      <c r="D48" s="54"/>
      <c r="E48" s="6"/>
      <c r="F48" s="19"/>
      <c r="G48" s="24" t="s">
        <v>2</v>
      </c>
      <c r="H48" s="24" t="s">
        <v>2</v>
      </c>
      <c r="I48" s="31"/>
      <c r="J48" s="31"/>
      <c r="K48" s="35"/>
    </row>
    <row r="49" spans="1:54" x14ac:dyDescent="0.3">
      <c r="A49" s="28"/>
      <c r="B49" s="28"/>
      <c r="C49" s="58"/>
      <c r="D49" s="54"/>
      <c r="E49" s="6"/>
      <c r="F49" s="19"/>
      <c r="G49" s="24"/>
      <c r="H49" s="24"/>
      <c r="I49" s="31"/>
      <c r="J49" s="31"/>
      <c r="K49" s="35"/>
    </row>
    <row r="50" spans="1:54" x14ac:dyDescent="0.3">
      <c r="A50" s="28"/>
      <c r="B50" s="28"/>
      <c r="C50" s="58" t="s">
        <v>23</v>
      </c>
      <c r="D50" s="54"/>
      <c r="E50" s="6"/>
      <c r="F50" s="19"/>
      <c r="G50" s="24" t="s">
        <v>2</v>
      </c>
      <c r="H50" s="24" t="s">
        <v>2</v>
      </c>
      <c r="I50" s="31"/>
      <c r="J50" s="31"/>
      <c r="K50" s="35"/>
    </row>
    <row r="51" spans="1:54" x14ac:dyDescent="0.3">
      <c r="A51" s="28"/>
      <c r="B51" s="28"/>
      <c r="C51" s="58"/>
      <c r="D51" s="54"/>
      <c r="E51" s="6"/>
      <c r="F51" s="19"/>
      <c r="G51" s="24"/>
      <c r="H51" s="24"/>
      <c r="I51" s="31"/>
      <c r="J51" s="31"/>
      <c r="K51" s="35"/>
    </row>
    <row r="52" spans="1:54" x14ac:dyDescent="0.3">
      <c r="C52" s="59" t="s">
        <v>24</v>
      </c>
      <c r="D52" s="54"/>
      <c r="E52" s="6"/>
      <c r="F52" s="19"/>
      <c r="G52" s="24"/>
      <c r="H52" s="24"/>
      <c r="I52" s="31"/>
      <c r="J52" s="31"/>
      <c r="K52" s="35"/>
    </row>
    <row r="53" spans="1:54" x14ac:dyDescent="0.3">
      <c r="B53" s="8" t="s">
        <v>187</v>
      </c>
      <c r="C53" s="57" t="s">
        <v>188</v>
      </c>
      <c r="D53" s="54"/>
      <c r="E53" s="6"/>
      <c r="F53" s="19"/>
      <c r="G53" s="24">
        <v>2001.86</v>
      </c>
      <c r="H53" s="24">
        <v>0.91</v>
      </c>
      <c r="I53" s="31"/>
      <c r="J53" s="31"/>
      <c r="K53" s="35"/>
    </row>
    <row r="54" spans="1:54" x14ac:dyDescent="0.3">
      <c r="C54" s="58" t="s">
        <v>175</v>
      </c>
      <c r="D54" s="54"/>
      <c r="E54" s="6"/>
      <c r="F54" s="19"/>
      <c r="G54" s="25">
        <v>2001.86</v>
      </c>
      <c r="H54" s="25">
        <v>0.91</v>
      </c>
      <c r="I54" s="31"/>
      <c r="J54" s="31"/>
      <c r="K54" s="35"/>
    </row>
    <row r="55" spans="1:54" x14ac:dyDescent="0.3">
      <c r="C55" s="57"/>
      <c r="D55" s="54"/>
      <c r="E55" s="6"/>
      <c r="F55" s="19"/>
      <c r="G55" s="24"/>
      <c r="H55" s="24"/>
      <c r="I55" s="31"/>
      <c r="J55" s="31"/>
      <c r="K55" s="35"/>
    </row>
    <row r="56" spans="1:54" x14ac:dyDescent="0.3">
      <c r="A56" s="10"/>
      <c r="B56" s="28"/>
      <c r="C56" s="58" t="s">
        <v>25</v>
      </c>
      <c r="D56" s="54"/>
      <c r="E56" s="6"/>
      <c r="F56" s="19"/>
      <c r="G56" s="24"/>
      <c r="H56" s="24"/>
      <c r="I56" s="31"/>
      <c r="J56" s="31"/>
      <c r="K56" s="35"/>
    </row>
    <row r="57" spans="1:54" s="2" customFormat="1" ht="13.8" x14ac:dyDescent="0.3">
      <c r="A57" s="28"/>
      <c r="B57" s="28"/>
      <c r="C57" s="57" t="s">
        <v>5128</v>
      </c>
      <c r="D57" s="54"/>
      <c r="E57" s="6"/>
      <c r="F57" s="19"/>
      <c r="G57" s="24" t="s">
        <v>2</v>
      </c>
      <c r="H57" s="24" t="s">
        <v>2</v>
      </c>
      <c r="I57" s="31"/>
      <c r="J57" s="31"/>
      <c r="K57" s="35"/>
      <c r="L57" s="3"/>
      <c r="AI57" s="3"/>
      <c r="AV57" s="3"/>
      <c r="AX57" s="3"/>
      <c r="BB57" s="3"/>
    </row>
    <row r="58" spans="1:54" x14ac:dyDescent="0.3">
      <c r="B58" s="8"/>
      <c r="C58" s="57" t="s">
        <v>189</v>
      </c>
      <c r="D58" s="54"/>
      <c r="E58" s="6"/>
      <c r="F58" s="19"/>
      <c r="G58" s="24">
        <v>1639.01</v>
      </c>
      <c r="H58" s="24">
        <v>0.74</v>
      </c>
      <c r="I58" s="31"/>
      <c r="J58" s="31"/>
      <c r="K58" s="35"/>
    </row>
    <row r="59" spans="1:54" x14ac:dyDescent="0.3">
      <c r="C59" s="58" t="s">
        <v>175</v>
      </c>
      <c r="D59" s="54"/>
      <c r="E59" s="6"/>
      <c r="F59" s="19"/>
      <c r="G59" s="25">
        <v>1639.01</v>
      </c>
      <c r="H59" s="25">
        <v>0.74</v>
      </c>
      <c r="I59" s="31"/>
      <c r="J59" s="31"/>
      <c r="K59" s="35"/>
    </row>
    <row r="60" spans="1:54" x14ac:dyDescent="0.3">
      <c r="C60" s="57"/>
      <c r="D60" s="54"/>
      <c r="E60" s="6"/>
      <c r="F60" s="19"/>
      <c r="G60" s="24"/>
      <c r="H60" s="24"/>
      <c r="I60" s="31"/>
      <c r="J60" s="31"/>
      <c r="K60" s="35"/>
    </row>
    <row r="61" spans="1:54" x14ac:dyDescent="0.3">
      <c r="C61" s="60" t="s">
        <v>190</v>
      </c>
      <c r="D61" s="55"/>
      <c r="E61" s="5"/>
      <c r="F61" s="20"/>
      <c r="G61" s="26">
        <v>221054.53</v>
      </c>
      <c r="H61" s="26">
        <v>99.999999999999986</v>
      </c>
      <c r="I61" s="32"/>
      <c r="J61" s="32"/>
      <c r="K61" s="36"/>
    </row>
    <row r="64" spans="1:54" x14ac:dyDescent="0.3">
      <c r="C64" s="1" t="s">
        <v>191</v>
      </c>
    </row>
    <row r="65" spans="3:11" x14ac:dyDescent="0.3">
      <c r="C65" s="37" t="s">
        <v>192</v>
      </c>
      <c r="D65" s="37"/>
      <c r="E65" s="37"/>
      <c r="F65" s="37"/>
      <c r="G65" s="37"/>
      <c r="H65" s="37"/>
      <c r="I65" s="37"/>
      <c r="J65" s="37"/>
      <c r="K65" s="37"/>
    </row>
    <row r="66" spans="3:11" x14ac:dyDescent="0.3">
      <c r="C66" s="2" t="s">
        <v>193</v>
      </c>
    </row>
    <row r="67" spans="3:11" x14ac:dyDescent="0.3">
      <c r="C67" s="2" t="s">
        <v>194</v>
      </c>
    </row>
    <row r="68" spans="3:11" ht="30" customHeight="1" x14ac:dyDescent="0.3">
      <c r="C68" s="82" t="s">
        <v>195</v>
      </c>
      <c r="D68" s="83"/>
      <c r="E68" s="83"/>
      <c r="F68" s="83"/>
      <c r="G68" s="83"/>
      <c r="H68" s="83"/>
      <c r="I68" s="83"/>
      <c r="J68" s="83"/>
      <c r="K68" s="83"/>
    </row>
    <row r="69" spans="3:11" x14ac:dyDescent="0.3">
      <c r="C69" s="2" t="s">
        <v>196</v>
      </c>
    </row>
    <row r="70" spans="3:11" x14ac:dyDescent="0.3">
      <c r="C70" s="2" t="s">
        <v>5235</v>
      </c>
    </row>
    <row r="72" spans="3:11" x14ac:dyDescent="0.3">
      <c r="C72" s="1" t="s">
        <v>5237</v>
      </c>
      <c r="E72" s="80" t="s">
        <v>5238</v>
      </c>
    </row>
    <row r="73" spans="3:11" x14ac:dyDescent="0.3">
      <c r="E73" s="2" t="s">
        <v>5292</v>
      </c>
    </row>
  </sheetData>
  <mergeCells count="1">
    <mergeCell ref="C68:K68"/>
  </mergeCells>
  <hyperlinks>
    <hyperlink ref="J2" location="'Index'!A1" display="'Index'!A1" xr:uid="{D0DED743-7A69-4B35-9694-3EB20F7C8693}"/>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4ABE6-8EF3-4527-B3B2-6A46F1D7564D}">
  <sheetPr codeName="Sheet1"/>
  <dimension ref="A1:IV90"/>
  <sheetViews>
    <sheetView showGridLines="0" zoomScale="90" zoomScaleNormal="90" workbookViewId="0">
      <pane ySplit="6" topLeftCell="A81" activePane="bottomLeft" state="frozen"/>
      <selection activeCell="A2" sqref="A2"/>
      <selection pane="bottomLeft"/>
    </sheetView>
  </sheetViews>
  <sheetFormatPr defaultColWidth="13.88671875" defaultRowHeight="14.4" x14ac:dyDescent="0.3"/>
  <cols>
    <col min="1" max="1" width="2.5546875" style="2" customWidth="1"/>
    <col min="2" max="2" width="5.88671875" style="2" hidden="1" customWidth="1"/>
    <col min="3" max="3" width="58.109375" style="2" customWidth="1"/>
    <col min="4" max="4" width="19.5546875" style="2" customWidth="1"/>
    <col min="5" max="5" width="23.6640625" style="2" customWidth="1"/>
    <col min="6" max="6" width="19.5546875" style="16" customWidth="1"/>
    <col min="7" max="10" width="19.5546875" style="13" customWidth="1"/>
    <col min="11" max="11" width="19.5546875" style="3" customWidth="1"/>
    <col min="12" max="12" width="9.109375" style="3" bestFit="1" customWidth="1"/>
    <col min="13" max="13" width="7.44140625" style="2" bestFit="1" customWidth="1"/>
    <col min="14" max="14" width="6.6640625" style="2" bestFit="1" customWidth="1"/>
    <col min="15" max="15" width="9.88671875" style="2" bestFit="1" customWidth="1"/>
    <col min="16" max="16" width="21.109375" style="2" bestFit="1" customWidth="1"/>
    <col min="17" max="17" width="16.44140625" style="2" bestFit="1" customWidth="1"/>
    <col min="18" max="18" width="7.33203125" style="2" bestFit="1" customWidth="1"/>
    <col min="19" max="19" width="9.33203125" style="2" bestFit="1" customWidth="1"/>
    <col min="20" max="20" width="17.88671875" style="2" bestFit="1" customWidth="1"/>
    <col min="21" max="21" width="6.6640625" style="2" bestFit="1" customWidth="1"/>
    <col min="22" max="22" width="19.109375" style="2" bestFit="1" customWidth="1"/>
    <col min="23" max="23" width="25.109375" style="2" bestFit="1" customWidth="1"/>
    <col min="24" max="24" width="21.44140625" style="2" bestFit="1" customWidth="1"/>
    <col min="25" max="25" width="19.6640625" style="2" bestFit="1" customWidth="1"/>
    <col min="26" max="26" width="14" style="2" bestFit="1" customWidth="1"/>
    <col min="27" max="27" width="13.109375" style="2" bestFit="1" customWidth="1"/>
    <col min="28" max="28" width="9.33203125" style="2" bestFit="1" customWidth="1"/>
    <col min="29" max="29" width="13.109375" style="2" bestFit="1" customWidth="1"/>
    <col min="30" max="30" width="7.44140625" style="2" bestFit="1" customWidth="1"/>
    <col min="31" max="31" width="19.44140625" style="2" bestFit="1" customWidth="1"/>
    <col min="32" max="32" width="20.88671875" style="2" bestFit="1" customWidth="1"/>
    <col min="33" max="33" width="19" style="2" bestFit="1" customWidth="1"/>
    <col min="34" max="34" width="25.88671875" style="2" bestFit="1" customWidth="1"/>
    <col min="35" max="35" width="14.5546875" style="3" bestFit="1" customWidth="1"/>
    <col min="36" max="36" width="14.44140625" style="2" bestFit="1" customWidth="1"/>
    <col min="37" max="37" width="27.33203125" style="2" bestFit="1" customWidth="1"/>
    <col min="38" max="38" width="11.5546875" style="2" bestFit="1" customWidth="1"/>
    <col min="39" max="39" width="6.33203125" style="2" bestFit="1" customWidth="1"/>
    <col min="40" max="40" width="7" style="2" bestFit="1" customWidth="1"/>
    <col min="41" max="41" width="23.88671875" style="2" bestFit="1" customWidth="1"/>
    <col min="42" max="42" width="12.88671875" style="2" bestFit="1" customWidth="1"/>
    <col min="43" max="43" width="11.33203125" style="2" bestFit="1" customWidth="1"/>
    <col min="44" max="44" width="15.33203125" style="2" bestFit="1" customWidth="1"/>
    <col min="45" max="45" width="21.109375" style="2" bestFit="1" customWidth="1"/>
    <col min="46" max="46" width="23.88671875" style="2" bestFit="1" customWidth="1"/>
    <col min="47" max="47" width="14.44140625" style="2" bestFit="1" customWidth="1"/>
    <col min="48" max="48" width="11.109375" style="3" bestFit="1" customWidth="1"/>
    <col min="49" max="49" width="15" style="2" bestFit="1" customWidth="1"/>
    <col min="50" max="50" width="11.6640625" style="3" bestFit="1" customWidth="1"/>
    <col min="51" max="51" width="23.5546875" style="2" bestFit="1" customWidth="1"/>
    <col min="52" max="52" width="22.109375" style="2" bestFit="1" customWidth="1"/>
    <col min="53" max="53" width="21" style="2" bestFit="1" customWidth="1"/>
    <col min="54" max="54" width="15.6640625" style="3" bestFit="1" customWidth="1"/>
    <col min="55" max="55" width="10.44140625" style="2" bestFit="1" customWidth="1"/>
    <col min="56" max="56" width="13.6640625" style="2" bestFit="1" customWidth="1"/>
    <col min="57" max="57" width="18" style="2" bestFit="1" customWidth="1"/>
    <col min="58" max="58" width="19.6640625" style="2" bestFit="1" customWidth="1"/>
    <col min="59" max="59" width="13.88671875" style="2" bestFit="1" customWidth="1"/>
    <col min="60" max="60" width="15.6640625" style="2" bestFit="1" customWidth="1"/>
    <col min="61" max="61" width="28.5546875" style="2" bestFit="1" customWidth="1"/>
    <col min="62" max="62" width="20.33203125" style="2" bestFit="1" customWidth="1"/>
    <col min="63" max="63" width="16" style="2" bestFit="1" customWidth="1"/>
    <col min="64" max="64" width="13.6640625" style="2" bestFit="1" customWidth="1"/>
    <col min="65" max="65" width="28.109375" style="2" bestFit="1" customWidth="1"/>
    <col min="66" max="66" width="15.88671875" style="2" bestFit="1" customWidth="1"/>
    <col min="67" max="67" width="26.33203125" style="2" bestFit="1" customWidth="1"/>
    <col min="68" max="68" width="13.109375" style="2" bestFit="1" customWidth="1"/>
    <col min="69" max="69" width="15" style="2" bestFit="1" customWidth="1"/>
    <col min="70" max="70" width="9" style="2" bestFit="1" customWidth="1"/>
    <col min="71" max="71" width="18" style="2" bestFit="1" customWidth="1"/>
    <col min="72" max="72" width="14.33203125" style="2" bestFit="1" customWidth="1"/>
    <col min="73" max="73" width="15.6640625" style="2" bestFit="1" customWidth="1"/>
    <col min="74" max="74" width="18.6640625" style="2" bestFit="1" customWidth="1"/>
    <col min="75" max="75" width="16.109375" style="2" bestFit="1" customWidth="1"/>
    <col min="76" max="76" width="23.5546875" style="2" bestFit="1" customWidth="1"/>
    <col min="77" max="77" width="23.88671875" style="2" bestFit="1" customWidth="1"/>
    <col min="78" max="78" width="22.88671875" style="2" bestFit="1" customWidth="1"/>
    <col min="79" max="79" width="11.6640625" style="2" bestFit="1" customWidth="1"/>
    <col min="80" max="80" width="11.88671875" style="2" bestFit="1" customWidth="1"/>
    <col min="81" max="81" width="15.109375" style="2" bestFit="1" customWidth="1"/>
    <col min="82" max="82" width="15.33203125" style="2" bestFit="1" customWidth="1"/>
    <col min="83" max="83" width="19.5546875" style="2" bestFit="1" customWidth="1"/>
    <col min="84" max="84" width="21.5546875" style="2" bestFit="1" customWidth="1"/>
    <col min="85" max="85" width="18.88671875" style="2" bestFit="1" customWidth="1"/>
    <col min="86" max="86" width="8.6640625" style="2" bestFit="1" customWidth="1"/>
    <col min="87" max="87" width="8.88671875" style="2" bestFit="1" customWidth="1"/>
    <col min="88" max="88" width="13.109375" style="2" bestFit="1" customWidth="1"/>
    <col min="89" max="89" width="9.5546875" style="2" bestFit="1" customWidth="1"/>
    <col min="90" max="90" width="9.6640625" style="2" bestFit="1" customWidth="1"/>
    <col min="91" max="91" width="14" style="2" bestFit="1" customWidth="1"/>
    <col min="92" max="92" width="17" style="2" bestFit="1" customWidth="1"/>
    <col min="93" max="93" width="17.33203125" style="2" bestFit="1" customWidth="1"/>
    <col min="94" max="94" width="21.5546875" style="2" bestFit="1" customWidth="1"/>
    <col min="95" max="95" width="17.6640625" style="2" bestFit="1" customWidth="1"/>
    <col min="96" max="96" width="14.5546875" style="2" bestFit="1" customWidth="1"/>
    <col min="97" max="97" width="15.6640625" style="2" bestFit="1" customWidth="1"/>
    <col min="98" max="98" width="19.109375" style="2" bestFit="1" customWidth="1"/>
    <col min="99" max="99" width="12.44140625" style="2" bestFit="1" customWidth="1"/>
    <col min="100" max="101" width="14.88671875" style="2" bestFit="1" customWidth="1"/>
    <col min="102" max="102" width="14.44140625" style="2" bestFit="1" customWidth="1"/>
    <col min="103" max="103" width="23.109375" style="2" bestFit="1" customWidth="1"/>
    <col min="104" max="104" width="26" style="2" bestFit="1" customWidth="1"/>
    <col min="105" max="105" width="19.44140625" style="2" bestFit="1" customWidth="1"/>
    <col min="106" max="106" width="21.5546875" style="2" bestFit="1" customWidth="1"/>
    <col min="107" max="107" width="25.88671875" style="2" bestFit="1" customWidth="1"/>
    <col min="108" max="108" width="18.5546875" style="2" bestFit="1" customWidth="1"/>
    <col min="109" max="109" width="16.33203125" style="2" bestFit="1" customWidth="1"/>
    <col min="110" max="110" width="15.44140625" style="2" bestFit="1" customWidth="1"/>
    <col min="111" max="111" width="17.33203125" style="2" bestFit="1" customWidth="1"/>
    <col min="112" max="112" width="17.44140625" style="2" bestFit="1" customWidth="1"/>
    <col min="113" max="113" width="21.6640625" style="2" bestFit="1" customWidth="1"/>
    <col min="114" max="114" width="17.33203125" style="2" bestFit="1" customWidth="1"/>
    <col min="115" max="115" width="17.44140625" style="2" bestFit="1" customWidth="1"/>
    <col min="116" max="116" width="21.6640625" style="2" bestFit="1" customWidth="1"/>
    <col min="117" max="117" width="13.44140625" style="2" bestFit="1" customWidth="1"/>
    <col min="118" max="215" width="12" style="2" customWidth="1"/>
    <col min="216" max="216" width="17.109375" style="2" customWidth="1"/>
    <col min="217" max="256" width="13.88671875" style="2"/>
  </cols>
  <sheetData>
    <row r="1" spans="1:54" x14ac:dyDescent="0.3">
      <c r="A1" s="8"/>
      <c r="C1" s="8"/>
      <c r="D1" s="8"/>
      <c r="E1" s="8"/>
      <c r="F1" s="15"/>
      <c r="G1" s="12"/>
      <c r="H1" s="12"/>
      <c r="I1" s="12"/>
      <c r="J1" s="12"/>
      <c r="K1" s="11"/>
      <c r="L1" s="11"/>
      <c r="AI1" s="11"/>
      <c r="AV1" s="11"/>
      <c r="AX1" s="11"/>
      <c r="BB1" s="11"/>
    </row>
    <row r="2" spans="1:54" ht="18.600000000000001" x14ac:dyDescent="0.4">
      <c r="C2" s="7" t="s">
        <v>26</v>
      </c>
      <c r="D2" s="8" t="s">
        <v>4574</v>
      </c>
      <c r="J2" s="38" t="s">
        <v>4884</v>
      </c>
    </row>
    <row r="3" spans="1:54" ht="16.2" x14ac:dyDescent="0.35">
      <c r="C3" s="1" t="s">
        <v>28</v>
      </c>
      <c r="D3" s="21" t="s">
        <v>4575</v>
      </c>
    </row>
    <row r="4" spans="1:54" ht="15" x14ac:dyDescent="0.35">
      <c r="C4" s="1" t="s">
        <v>30</v>
      </c>
      <c r="D4" s="22">
        <v>45808</v>
      </c>
    </row>
    <row r="5" spans="1:54" x14ac:dyDescent="0.3">
      <c r="C5" s="1"/>
    </row>
    <row r="6" spans="1:54" ht="27.6" x14ac:dyDescent="0.3">
      <c r="C6" s="56" t="s">
        <v>31</v>
      </c>
      <c r="D6" s="52" t="s">
        <v>32</v>
      </c>
      <c r="E6" s="9" t="s">
        <v>33</v>
      </c>
      <c r="F6" s="17" t="s">
        <v>34</v>
      </c>
      <c r="G6" s="14" t="s">
        <v>35</v>
      </c>
      <c r="H6" s="14" t="s">
        <v>36</v>
      </c>
      <c r="I6" s="29" t="s">
        <v>37</v>
      </c>
      <c r="J6" s="29" t="s">
        <v>38</v>
      </c>
      <c r="K6" s="33" t="s">
        <v>39</v>
      </c>
    </row>
    <row r="7" spans="1:54" x14ac:dyDescent="0.3">
      <c r="C7" s="57"/>
      <c r="D7" s="53"/>
      <c r="E7" s="4"/>
      <c r="F7" s="18"/>
      <c r="G7" s="23"/>
      <c r="H7" s="23"/>
      <c r="I7" s="30"/>
      <c r="J7" s="30"/>
      <c r="K7" s="34"/>
    </row>
    <row r="8" spans="1:54" x14ac:dyDescent="0.3">
      <c r="C8" s="58" t="s">
        <v>0</v>
      </c>
      <c r="D8" s="54"/>
      <c r="E8" s="6"/>
      <c r="F8" s="19"/>
      <c r="G8" s="24"/>
      <c r="H8" s="24"/>
      <c r="I8" s="31"/>
      <c r="J8" s="31"/>
      <c r="K8" s="35"/>
    </row>
    <row r="9" spans="1:54" x14ac:dyDescent="0.3">
      <c r="C9" s="57"/>
      <c r="D9" s="54"/>
      <c r="E9" s="6"/>
      <c r="F9" s="19"/>
      <c r="G9" s="24"/>
      <c r="H9" s="24"/>
      <c r="I9" s="31"/>
      <c r="J9" s="31"/>
      <c r="K9" s="35"/>
    </row>
    <row r="10" spans="1:54" x14ac:dyDescent="0.3">
      <c r="C10" s="58" t="s">
        <v>1</v>
      </c>
      <c r="D10" s="54"/>
      <c r="E10" s="6"/>
      <c r="F10" s="19"/>
      <c r="G10" s="24" t="s">
        <v>2</v>
      </c>
      <c r="H10" s="24" t="s">
        <v>2</v>
      </c>
      <c r="I10" s="31"/>
      <c r="J10" s="31"/>
      <c r="K10" s="35"/>
    </row>
    <row r="11" spans="1:54" x14ac:dyDescent="0.3">
      <c r="C11" s="57"/>
      <c r="D11" s="54"/>
      <c r="E11" s="6"/>
      <c r="F11" s="19"/>
      <c r="G11" s="24"/>
      <c r="H11" s="24"/>
      <c r="I11" s="31"/>
      <c r="J11" s="31"/>
      <c r="K11" s="35"/>
    </row>
    <row r="12" spans="1:54" x14ac:dyDescent="0.3">
      <c r="C12" s="58" t="s">
        <v>3</v>
      </c>
      <c r="D12" s="54"/>
      <c r="E12" s="6"/>
      <c r="F12" s="19"/>
      <c r="G12" s="24" t="s">
        <v>2</v>
      </c>
      <c r="H12" s="24" t="s">
        <v>2</v>
      </c>
      <c r="I12" s="31"/>
      <c r="J12" s="31"/>
      <c r="K12" s="35"/>
    </row>
    <row r="13" spans="1:54" x14ac:dyDescent="0.3">
      <c r="C13" s="57"/>
      <c r="D13" s="54"/>
      <c r="E13" s="6"/>
      <c r="F13" s="19"/>
      <c r="G13" s="24"/>
      <c r="H13" s="24"/>
      <c r="I13" s="31"/>
      <c r="J13" s="31"/>
      <c r="K13" s="35"/>
    </row>
    <row r="14" spans="1:54" x14ac:dyDescent="0.3">
      <c r="C14" s="58" t="s">
        <v>4</v>
      </c>
      <c r="D14" s="54"/>
      <c r="E14" s="6"/>
      <c r="F14" s="19"/>
      <c r="G14" s="24" t="s">
        <v>2</v>
      </c>
      <c r="H14" s="24" t="s">
        <v>2</v>
      </c>
      <c r="I14" s="31"/>
      <c r="J14" s="31"/>
      <c r="K14" s="35"/>
    </row>
    <row r="15" spans="1:54" x14ac:dyDescent="0.3">
      <c r="C15" s="57"/>
      <c r="D15" s="54"/>
      <c r="E15" s="6"/>
      <c r="F15" s="19"/>
      <c r="G15" s="24"/>
      <c r="H15" s="24"/>
      <c r="I15" s="31"/>
      <c r="J15" s="31"/>
      <c r="K15" s="35"/>
    </row>
    <row r="16" spans="1:54" x14ac:dyDescent="0.3">
      <c r="A16" s="10"/>
      <c r="B16" s="28"/>
      <c r="C16" s="58" t="s">
        <v>5</v>
      </c>
      <c r="D16" s="54"/>
      <c r="E16" s="6"/>
      <c r="F16" s="19"/>
      <c r="G16" s="24"/>
      <c r="H16" s="24"/>
      <c r="I16" s="31"/>
      <c r="J16" s="31"/>
      <c r="K16" s="35"/>
    </row>
    <row r="17" spans="1:11" x14ac:dyDescent="0.3">
      <c r="A17" s="28"/>
      <c r="B17" s="28"/>
      <c r="C17" s="58" t="s">
        <v>6</v>
      </c>
      <c r="D17" s="54"/>
      <c r="E17" s="6"/>
      <c r="F17" s="19"/>
      <c r="G17" s="24" t="s">
        <v>2</v>
      </c>
      <c r="H17" s="24" t="s">
        <v>2</v>
      </c>
      <c r="I17" s="31"/>
      <c r="J17" s="31"/>
      <c r="K17" s="35"/>
    </row>
    <row r="18" spans="1:11" x14ac:dyDescent="0.3">
      <c r="A18" s="28"/>
      <c r="B18" s="28"/>
      <c r="C18" s="58"/>
      <c r="D18" s="54"/>
      <c r="E18" s="6"/>
      <c r="F18" s="19"/>
      <c r="G18" s="24"/>
      <c r="H18" s="24"/>
      <c r="I18" s="31"/>
      <c r="J18" s="31"/>
      <c r="K18" s="35"/>
    </row>
    <row r="19" spans="1:11" x14ac:dyDescent="0.3">
      <c r="A19" s="28"/>
      <c r="B19" s="28"/>
      <c r="C19" s="58" t="s">
        <v>7</v>
      </c>
      <c r="D19" s="54"/>
      <c r="E19" s="6"/>
      <c r="F19" s="19"/>
      <c r="G19" s="24" t="s">
        <v>2</v>
      </c>
      <c r="H19" s="24" t="s">
        <v>2</v>
      </c>
      <c r="I19" s="31"/>
      <c r="J19" s="31"/>
      <c r="K19" s="35"/>
    </row>
    <row r="20" spans="1:11" x14ac:dyDescent="0.3">
      <c r="A20" s="28"/>
      <c r="B20" s="28"/>
      <c r="C20" s="58"/>
      <c r="D20" s="54"/>
      <c r="E20" s="6"/>
      <c r="F20" s="19"/>
      <c r="G20" s="24"/>
      <c r="H20" s="24"/>
      <c r="I20" s="31"/>
      <c r="J20" s="31"/>
      <c r="K20" s="35"/>
    </row>
    <row r="21" spans="1:11" x14ac:dyDescent="0.3">
      <c r="A21" s="28"/>
      <c r="B21" s="28"/>
      <c r="C21" s="58" t="s">
        <v>8</v>
      </c>
      <c r="D21" s="54"/>
      <c r="E21" s="6"/>
      <c r="F21" s="19"/>
      <c r="G21" s="24" t="s">
        <v>2</v>
      </c>
      <c r="H21" s="24" t="s">
        <v>2</v>
      </c>
      <c r="I21" s="31"/>
      <c r="J21" s="31"/>
      <c r="K21" s="35"/>
    </row>
    <row r="22" spans="1:11" x14ac:dyDescent="0.3">
      <c r="A22" s="28"/>
      <c r="B22" s="28"/>
      <c r="C22" s="58"/>
      <c r="D22" s="54"/>
      <c r="E22" s="6"/>
      <c r="F22" s="19"/>
      <c r="G22" s="24"/>
      <c r="H22" s="24"/>
      <c r="I22" s="31"/>
      <c r="J22" s="31"/>
      <c r="K22" s="35"/>
    </row>
    <row r="23" spans="1:11" x14ac:dyDescent="0.3">
      <c r="C23" s="59" t="s">
        <v>9</v>
      </c>
      <c r="D23" s="54"/>
      <c r="E23" s="6"/>
      <c r="F23" s="19"/>
      <c r="G23" s="24"/>
      <c r="H23" s="24"/>
      <c r="I23" s="31"/>
      <c r="J23" s="31"/>
      <c r="K23" s="35"/>
    </row>
    <row r="24" spans="1:11" x14ac:dyDescent="0.3">
      <c r="B24" s="8" t="s">
        <v>2604</v>
      </c>
      <c r="C24" s="57" t="s">
        <v>2605</v>
      </c>
      <c r="D24" s="54" t="s">
        <v>2606</v>
      </c>
      <c r="E24" s="6" t="s">
        <v>186</v>
      </c>
      <c r="F24" s="19">
        <v>6500000</v>
      </c>
      <c r="G24" s="24">
        <v>6707.6</v>
      </c>
      <c r="H24" s="24">
        <v>5.97</v>
      </c>
      <c r="I24" s="31">
        <v>5.7880066000000001</v>
      </c>
      <c r="J24" s="31"/>
      <c r="K24" s="35"/>
    </row>
    <row r="25" spans="1:11" x14ac:dyDescent="0.3">
      <c r="C25" s="58" t="s">
        <v>175</v>
      </c>
      <c r="D25" s="54"/>
      <c r="E25" s="6"/>
      <c r="F25" s="19"/>
      <c r="G25" s="25">
        <v>6707.6</v>
      </c>
      <c r="H25" s="25">
        <v>5.97</v>
      </c>
      <c r="I25" s="31"/>
      <c r="J25" s="31"/>
      <c r="K25" s="35"/>
    </row>
    <row r="26" spans="1:11" x14ac:dyDescent="0.3">
      <c r="C26" s="57"/>
      <c r="D26" s="54"/>
      <c r="E26" s="6"/>
      <c r="F26" s="19"/>
      <c r="G26" s="24"/>
      <c r="H26" s="24"/>
      <c r="I26" s="31"/>
      <c r="J26" s="31"/>
      <c r="K26" s="35"/>
    </row>
    <row r="27" spans="1:11" x14ac:dyDescent="0.3">
      <c r="C27" s="59" t="s">
        <v>10</v>
      </c>
      <c r="D27" s="54"/>
      <c r="E27" s="6"/>
      <c r="F27" s="19"/>
      <c r="G27" s="24"/>
      <c r="H27" s="24"/>
      <c r="I27" s="31"/>
      <c r="J27" s="31"/>
      <c r="K27" s="35"/>
    </row>
    <row r="28" spans="1:11" x14ac:dyDescent="0.3">
      <c r="B28" s="8" t="s">
        <v>4576</v>
      </c>
      <c r="C28" s="57" t="s">
        <v>4577</v>
      </c>
      <c r="D28" s="54" t="s">
        <v>4578</v>
      </c>
      <c r="E28" s="6" t="s">
        <v>186</v>
      </c>
      <c r="F28" s="19">
        <v>33500000</v>
      </c>
      <c r="G28" s="24">
        <v>34324.230000000003</v>
      </c>
      <c r="H28" s="24">
        <v>30.54</v>
      </c>
      <c r="I28" s="31">
        <v>6.0282030999999998</v>
      </c>
      <c r="J28" s="31"/>
      <c r="K28" s="35"/>
    </row>
    <row r="29" spans="1:11" x14ac:dyDescent="0.3">
      <c r="B29" s="8" t="s">
        <v>4579</v>
      </c>
      <c r="C29" s="57" t="s">
        <v>4580</v>
      </c>
      <c r="D29" s="54" t="s">
        <v>4581</v>
      </c>
      <c r="E29" s="6" t="s">
        <v>186</v>
      </c>
      <c r="F29" s="19">
        <v>22000000</v>
      </c>
      <c r="G29" s="24">
        <v>22558.47</v>
      </c>
      <c r="H29" s="24">
        <v>20.07</v>
      </c>
      <c r="I29" s="31">
        <v>6.0282030999999998</v>
      </c>
      <c r="J29" s="31"/>
      <c r="K29" s="35"/>
    </row>
    <row r="30" spans="1:11" x14ac:dyDescent="0.3">
      <c r="B30" s="8" t="s">
        <v>4582</v>
      </c>
      <c r="C30" s="57" t="s">
        <v>4583</v>
      </c>
      <c r="D30" s="54" t="s">
        <v>4584</v>
      </c>
      <c r="E30" s="6" t="s">
        <v>186</v>
      </c>
      <c r="F30" s="19">
        <v>9800000</v>
      </c>
      <c r="G30" s="24">
        <v>10085.620000000001</v>
      </c>
      <c r="H30" s="24">
        <v>8.9700000000000006</v>
      </c>
      <c r="I30" s="31">
        <v>6.0282030999999998</v>
      </c>
      <c r="J30" s="31"/>
      <c r="K30" s="35"/>
    </row>
    <row r="31" spans="1:11" x14ac:dyDescent="0.3">
      <c r="B31" s="8" t="s">
        <v>4585</v>
      </c>
      <c r="C31" s="57" t="s">
        <v>4586</v>
      </c>
      <c r="D31" s="54" t="s">
        <v>4587</v>
      </c>
      <c r="E31" s="6" t="s">
        <v>186</v>
      </c>
      <c r="F31" s="19">
        <v>8000000</v>
      </c>
      <c r="G31" s="24">
        <v>8253.11</v>
      </c>
      <c r="H31" s="24">
        <v>7.34</v>
      </c>
      <c r="I31" s="31">
        <v>6.0539510999999999</v>
      </c>
      <c r="J31" s="31"/>
      <c r="K31" s="35"/>
    </row>
    <row r="32" spans="1:11" x14ac:dyDescent="0.3">
      <c r="B32" s="8" t="s">
        <v>4588</v>
      </c>
      <c r="C32" s="57" t="s">
        <v>4589</v>
      </c>
      <c r="D32" s="54" t="s">
        <v>4590</v>
      </c>
      <c r="E32" s="6" t="s">
        <v>186</v>
      </c>
      <c r="F32" s="19">
        <v>5450000</v>
      </c>
      <c r="G32" s="24">
        <v>5583.01</v>
      </c>
      <c r="H32" s="24">
        <v>4.97</v>
      </c>
      <c r="I32" s="31">
        <v>6.0282030999999998</v>
      </c>
      <c r="J32" s="31"/>
      <c r="K32" s="35"/>
    </row>
    <row r="33" spans="2:11" x14ac:dyDescent="0.3">
      <c r="B33" s="8" t="s">
        <v>4591</v>
      </c>
      <c r="C33" s="57" t="s">
        <v>4592</v>
      </c>
      <c r="D33" s="54" t="s">
        <v>4593</v>
      </c>
      <c r="E33" s="6" t="s">
        <v>186</v>
      </c>
      <c r="F33" s="19">
        <v>5000000</v>
      </c>
      <c r="G33" s="24">
        <v>5129.83</v>
      </c>
      <c r="H33" s="24">
        <v>4.5599999999999996</v>
      </c>
      <c r="I33" s="31">
        <v>6.0282030999999998</v>
      </c>
      <c r="J33" s="31"/>
      <c r="K33" s="35"/>
    </row>
    <row r="34" spans="2:11" x14ac:dyDescent="0.3">
      <c r="B34" s="8" t="s">
        <v>4594</v>
      </c>
      <c r="C34" s="57" t="s">
        <v>4595</v>
      </c>
      <c r="D34" s="54" t="s">
        <v>4596</v>
      </c>
      <c r="E34" s="6" t="s">
        <v>186</v>
      </c>
      <c r="F34" s="19">
        <v>4000000</v>
      </c>
      <c r="G34" s="24">
        <v>4128.0600000000004</v>
      </c>
      <c r="H34" s="24">
        <v>3.67</v>
      </c>
      <c r="I34" s="31">
        <v>6.0462258000000002</v>
      </c>
      <c r="J34" s="31"/>
      <c r="K34" s="35"/>
    </row>
    <row r="35" spans="2:11" x14ac:dyDescent="0.3">
      <c r="B35" s="8" t="s">
        <v>4597</v>
      </c>
      <c r="C35" s="57" t="s">
        <v>4598</v>
      </c>
      <c r="D35" s="54" t="s">
        <v>4599</v>
      </c>
      <c r="E35" s="6" t="s">
        <v>186</v>
      </c>
      <c r="F35" s="19">
        <v>3500000</v>
      </c>
      <c r="G35" s="24">
        <v>3611.57</v>
      </c>
      <c r="H35" s="24">
        <v>3.21</v>
      </c>
      <c r="I35" s="31">
        <v>6.0629115999999996</v>
      </c>
      <c r="J35" s="31"/>
      <c r="K35" s="35"/>
    </row>
    <row r="36" spans="2:11" x14ac:dyDescent="0.3">
      <c r="B36" s="8" t="s">
        <v>4600</v>
      </c>
      <c r="C36" s="57" t="s">
        <v>4601</v>
      </c>
      <c r="D36" s="54" t="s">
        <v>4602</v>
      </c>
      <c r="E36" s="6" t="s">
        <v>186</v>
      </c>
      <c r="F36" s="19">
        <v>3000000</v>
      </c>
      <c r="G36" s="24">
        <v>3077.86</v>
      </c>
      <c r="H36" s="24">
        <v>2.74</v>
      </c>
      <c r="I36" s="31">
        <v>6.0490586000000004</v>
      </c>
      <c r="J36" s="31"/>
      <c r="K36" s="35"/>
    </row>
    <row r="37" spans="2:11" x14ac:dyDescent="0.3">
      <c r="B37" s="8" t="s">
        <v>3868</v>
      </c>
      <c r="C37" s="57" t="s">
        <v>3869</v>
      </c>
      <c r="D37" s="54" t="s">
        <v>3870</v>
      </c>
      <c r="E37" s="6" t="s">
        <v>186</v>
      </c>
      <c r="F37" s="19">
        <v>2000000</v>
      </c>
      <c r="G37" s="24">
        <v>2049.7199999999998</v>
      </c>
      <c r="H37" s="24">
        <v>1.82</v>
      </c>
      <c r="I37" s="31">
        <v>6.0539510999999999</v>
      </c>
      <c r="J37" s="31"/>
      <c r="K37" s="35"/>
    </row>
    <row r="38" spans="2:11" x14ac:dyDescent="0.3">
      <c r="B38" s="8" t="s">
        <v>4603</v>
      </c>
      <c r="C38" s="57" t="s">
        <v>4604</v>
      </c>
      <c r="D38" s="54" t="s">
        <v>4605</v>
      </c>
      <c r="E38" s="6" t="s">
        <v>186</v>
      </c>
      <c r="F38" s="19">
        <v>1000000</v>
      </c>
      <c r="G38" s="24">
        <v>1024.8800000000001</v>
      </c>
      <c r="H38" s="24">
        <v>0.91</v>
      </c>
      <c r="I38" s="31">
        <v>6.0642500000000004</v>
      </c>
      <c r="J38" s="31"/>
      <c r="K38" s="35"/>
    </row>
    <row r="39" spans="2:11" x14ac:dyDescent="0.3">
      <c r="B39" s="8" t="s">
        <v>4606</v>
      </c>
      <c r="C39" s="57" t="s">
        <v>4607</v>
      </c>
      <c r="D39" s="54" t="s">
        <v>4608</v>
      </c>
      <c r="E39" s="6" t="s">
        <v>186</v>
      </c>
      <c r="F39" s="19">
        <v>1000000</v>
      </c>
      <c r="G39" s="24">
        <v>1024.3900000000001</v>
      </c>
      <c r="H39" s="24">
        <v>0.91</v>
      </c>
      <c r="I39" s="31">
        <v>6.0490586000000004</v>
      </c>
      <c r="J39" s="31"/>
      <c r="K39" s="35"/>
    </row>
    <row r="40" spans="2:11" x14ac:dyDescent="0.3">
      <c r="B40" s="8" t="s">
        <v>4609</v>
      </c>
      <c r="C40" s="57" t="s">
        <v>4610</v>
      </c>
      <c r="D40" s="54" t="s">
        <v>4611</v>
      </c>
      <c r="E40" s="6" t="s">
        <v>186</v>
      </c>
      <c r="F40" s="19">
        <v>500000</v>
      </c>
      <c r="G40" s="24">
        <v>513.41999999999996</v>
      </c>
      <c r="H40" s="24">
        <v>0.46</v>
      </c>
      <c r="I40" s="31">
        <v>6.0282030999999998</v>
      </c>
      <c r="J40" s="31"/>
      <c r="K40" s="35"/>
    </row>
    <row r="41" spans="2:11" x14ac:dyDescent="0.3">
      <c r="B41" s="8" t="s">
        <v>3892</v>
      </c>
      <c r="C41" s="57" t="s">
        <v>3893</v>
      </c>
      <c r="D41" s="54" t="s">
        <v>3894</v>
      </c>
      <c r="E41" s="6" t="s">
        <v>186</v>
      </c>
      <c r="F41" s="19">
        <v>500000</v>
      </c>
      <c r="G41" s="24">
        <v>511.85</v>
      </c>
      <c r="H41" s="24">
        <v>0.46</v>
      </c>
      <c r="I41" s="31">
        <v>6.0333544999999997</v>
      </c>
      <c r="J41" s="31"/>
      <c r="K41" s="35"/>
    </row>
    <row r="42" spans="2:11" x14ac:dyDescent="0.3">
      <c r="B42" s="8" t="s">
        <v>3871</v>
      </c>
      <c r="C42" s="57" t="s">
        <v>3872</v>
      </c>
      <c r="D42" s="54" t="s">
        <v>3873</v>
      </c>
      <c r="E42" s="6" t="s">
        <v>186</v>
      </c>
      <c r="F42" s="19">
        <v>474700</v>
      </c>
      <c r="G42" s="24">
        <v>486.5</v>
      </c>
      <c r="H42" s="24">
        <v>0.43</v>
      </c>
      <c r="I42" s="31">
        <v>6.0333544999999997</v>
      </c>
      <c r="J42" s="31"/>
      <c r="K42" s="35"/>
    </row>
    <row r="43" spans="2:11" x14ac:dyDescent="0.3">
      <c r="B43" s="8" t="s">
        <v>3889</v>
      </c>
      <c r="C43" s="57" t="s">
        <v>3890</v>
      </c>
      <c r="D43" s="54" t="s">
        <v>3891</v>
      </c>
      <c r="E43" s="6" t="s">
        <v>186</v>
      </c>
      <c r="F43" s="19">
        <v>25000</v>
      </c>
      <c r="G43" s="24">
        <v>25.61</v>
      </c>
      <c r="H43" s="24">
        <v>0.02</v>
      </c>
      <c r="I43" s="31">
        <v>6.0333544999999997</v>
      </c>
      <c r="J43" s="31"/>
      <c r="K43" s="35"/>
    </row>
    <row r="44" spans="2:11" x14ac:dyDescent="0.3">
      <c r="C44" s="58" t="s">
        <v>175</v>
      </c>
      <c r="D44" s="54"/>
      <c r="E44" s="6"/>
      <c r="F44" s="19"/>
      <c r="G44" s="25">
        <v>102388.13</v>
      </c>
      <c r="H44" s="25">
        <v>91.08</v>
      </c>
      <c r="I44" s="31"/>
      <c r="J44" s="31"/>
      <c r="K44" s="35"/>
    </row>
    <row r="45" spans="2:11" x14ac:dyDescent="0.3">
      <c r="C45" s="57"/>
      <c r="D45" s="54"/>
      <c r="E45" s="6"/>
      <c r="F45" s="19"/>
      <c r="G45" s="24"/>
      <c r="H45" s="24"/>
      <c r="I45" s="31"/>
      <c r="J45" s="31"/>
      <c r="K45" s="35"/>
    </row>
    <row r="46" spans="2:11" x14ac:dyDescent="0.3">
      <c r="C46" s="58" t="s">
        <v>11</v>
      </c>
      <c r="D46" s="54"/>
      <c r="E46" s="6"/>
      <c r="F46" s="19"/>
      <c r="G46" s="24"/>
      <c r="H46" s="24"/>
      <c r="I46" s="31"/>
      <c r="J46" s="31"/>
      <c r="K46" s="35"/>
    </row>
    <row r="47" spans="2:11" x14ac:dyDescent="0.3">
      <c r="C47" s="57"/>
      <c r="D47" s="54"/>
      <c r="E47" s="6"/>
      <c r="F47" s="19"/>
      <c r="G47" s="24"/>
      <c r="H47" s="24"/>
      <c r="I47" s="31"/>
      <c r="J47" s="31"/>
      <c r="K47" s="35"/>
    </row>
    <row r="48" spans="2:11" x14ac:dyDescent="0.3">
      <c r="C48" s="58" t="s">
        <v>13</v>
      </c>
      <c r="D48" s="54"/>
      <c r="E48" s="6"/>
      <c r="F48" s="19"/>
      <c r="G48" s="24" t="s">
        <v>2</v>
      </c>
      <c r="H48" s="24" t="s">
        <v>2</v>
      </c>
      <c r="I48" s="31"/>
      <c r="J48" s="31"/>
      <c r="K48" s="35"/>
    </row>
    <row r="49" spans="1:11" x14ac:dyDescent="0.3">
      <c r="C49" s="57"/>
      <c r="D49" s="54"/>
      <c r="E49" s="6"/>
      <c r="F49" s="19"/>
      <c r="G49" s="24"/>
      <c r="H49" s="24"/>
      <c r="I49" s="31"/>
      <c r="J49" s="31"/>
      <c r="K49" s="35"/>
    </row>
    <row r="50" spans="1:11" x14ac:dyDescent="0.3">
      <c r="C50" s="58" t="s">
        <v>14</v>
      </c>
      <c r="D50" s="54"/>
      <c r="E50" s="6"/>
      <c r="F50" s="19"/>
      <c r="G50" s="24" t="s">
        <v>2</v>
      </c>
      <c r="H50" s="24" t="s">
        <v>2</v>
      </c>
      <c r="I50" s="31"/>
      <c r="J50" s="31"/>
      <c r="K50" s="35"/>
    </row>
    <row r="51" spans="1:11" x14ac:dyDescent="0.3">
      <c r="C51" s="57"/>
      <c r="D51" s="54"/>
      <c r="E51" s="6"/>
      <c r="F51" s="19"/>
      <c r="G51" s="24"/>
      <c r="H51" s="24"/>
      <c r="I51" s="31"/>
      <c r="J51" s="31"/>
      <c r="K51" s="35"/>
    </row>
    <row r="52" spans="1:11" x14ac:dyDescent="0.3">
      <c r="C52" s="58" t="s">
        <v>15</v>
      </c>
      <c r="D52" s="54"/>
      <c r="E52" s="6"/>
      <c r="F52" s="19"/>
      <c r="G52" s="24" t="s">
        <v>2</v>
      </c>
      <c r="H52" s="24" t="s">
        <v>2</v>
      </c>
      <c r="I52" s="31"/>
      <c r="J52" s="31"/>
      <c r="K52" s="35"/>
    </row>
    <row r="53" spans="1:11" x14ac:dyDescent="0.3">
      <c r="C53" s="57"/>
      <c r="D53" s="54"/>
      <c r="E53" s="6"/>
      <c r="F53" s="19"/>
      <c r="G53" s="24"/>
      <c r="H53" s="24"/>
      <c r="I53" s="31"/>
      <c r="J53" s="31"/>
      <c r="K53" s="35"/>
    </row>
    <row r="54" spans="1:11" x14ac:dyDescent="0.3">
      <c r="C54" s="58" t="s">
        <v>16</v>
      </c>
      <c r="D54" s="54"/>
      <c r="E54" s="6"/>
      <c r="F54" s="19"/>
      <c r="G54" s="24" t="s">
        <v>2</v>
      </c>
      <c r="H54" s="24" t="s">
        <v>2</v>
      </c>
      <c r="I54" s="31"/>
      <c r="J54" s="31"/>
      <c r="K54" s="35"/>
    </row>
    <row r="55" spans="1:11" x14ac:dyDescent="0.3">
      <c r="C55" s="57"/>
      <c r="D55" s="54"/>
      <c r="E55" s="6"/>
      <c r="F55" s="19"/>
      <c r="G55" s="24"/>
      <c r="H55" s="24"/>
      <c r="I55" s="31"/>
      <c r="J55" s="31"/>
      <c r="K55" s="35"/>
    </row>
    <row r="56" spans="1:11" x14ac:dyDescent="0.3">
      <c r="C56" s="58" t="s">
        <v>17</v>
      </c>
      <c r="D56" s="54"/>
      <c r="E56" s="6"/>
      <c r="F56" s="19"/>
      <c r="G56" s="24" t="s">
        <v>2</v>
      </c>
      <c r="H56" s="24" t="s">
        <v>2</v>
      </c>
      <c r="I56" s="31"/>
      <c r="J56" s="31"/>
      <c r="K56" s="35"/>
    </row>
    <row r="57" spans="1:11" x14ac:dyDescent="0.3">
      <c r="C57" s="57"/>
      <c r="D57" s="54"/>
      <c r="E57" s="6"/>
      <c r="F57" s="19"/>
      <c r="G57" s="24"/>
      <c r="H57" s="24"/>
      <c r="I57" s="31"/>
      <c r="J57" s="31"/>
      <c r="K57" s="35"/>
    </row>
    <row r="58" spans="1:11" x14ac:dyDescent="0.3">
      <c r="A58" s="10"/>
      <c r="B58" s="28"/>
      <c r="C58" s="58" t="s">
        <v>18</v>
      </c>
      <c r="D58" s="54"/>
      <c r="E58" s="6"/>
      <c r="F58" s="19"/>
      <c r="G58" s="24"/>
      <c r="H58" s="24"/>
      <c r="I58" s="31"/>
      <c r="J58" s="31"/>
      <c r="K58" s="35"/>
    </row>
    <row r="59" spans="1:11" x14ac:dyDescent="0.3">
      <c r="A59" s="28"/>
      <c r="B59" s="28"/>
      <c r="C59" s="58" t="s">
        <v>19</v>
      </c>
      <c r="D59" s="54"/>
      <c r="E59" s="6"/>
      <c r="F59" s="19"/>
      <c r="G59" s="24" t="s">
        <v>2</v>
      </c>
      <c r="H59" s="24" t="s">
        <v>2</v>
      </c>
      <c r="I59" s="31"/>
      <c r="J59" s="31"/>
      <c r="K59" s="35"/>
    </row>
    <row r="60" spans="1:11" x14ac:dyDescent="0.3">
      <c r="A60" s="28"/>
      <c r="B60" s="28"/>
      <c r="C60" s="58"/>
      <c r="D60" s="54"/>
      <c r="E60" s="6"/>
      <c r="F60" s="19"/>
      <c r="G60" s="24"/>
      <c r="H60" s="24"/>
      <c r="I60" s="31"/>
      <c r="J60" s="31"/>
      <c r="K60" s="35"/>
    </row>
    <row r="61" spans="1:11" x14ac:dyDescent="0.3">
      <c r="A61" s="28"/>
      <c r="B61" s="28"/>
      <c r="C61" s="58" t="s">
        <v>20</v>
      </c>
      <c r="D61" s="54"/>
      <c r="E61" s="6"/>
      <c r="F61" s="19"/>
      <c r="G61" s="24" t="s">
        <v>2</v>
      </c>
      <c r="H61" s="24" t="s">
        <v>2</v>
      </c>
      <c r="I61" s="31"/>
      <c r="J61" s="31"/>
      <c r="K61" s="35"/>
    </row>
    <row r="62" spans="1:11" x14ac:dyDescent="0.3">
      <c r="A62" s="28"/>
      <c r="B62" s="28"/>
      <c r="C62" s="58"/>
      <c r="D62" s="54"/>
      <c r="E62" s="6"/>
      <c r="F62" s="19"/>
      <c r="G62" s="24"/>
      <c r="H62" s="24"/>
      <c r="I62" s="31"/>
      <c r="J62" s="31"/>
      <c r="K62" s="35"/>
    </row>
    <row r="63" spans="1:11" x14ac:dyDescent="0.3">
      <c r="A63" s="28"/>
      <c r="B63" s="28"/>
      <c r="C63" s="58" t="s">
        <v>21</v>
      </c>
      <c r="D63" s="54"/>
      <c r="E63" s="6"/>
      <c r="F63" s="19"/>
      <c r="G63" s="24" t="s">
        <v>2</v>
      </c>
      <c r="H63" s="24" t="s">
        <v>2</v>
      </c>
      <c r="I63" s="31"/>
      <c r="J63" s="31"/>
      <c r="K63" s="35"/>
    </row>
    <row r="64" spans="1:11" x14ac:dyDescent="0.3">
      <c r="A64" s="28"/>
      <c r="B64" s="28"/>
      <c r="C64" s="58"/>
      <c r="D64" s="54"/>
      <c r="E64" s="6"/>
      <c r="F64" s="19"/>
      <c r="G64" s="24"/>
      <c r="H64" s="24"/>
      <c r="I64" s="31"/>
      <c r="J64" s="31"/>
      <c r="K64" s="35"/>
    </row>
    <row r="65" spans="1:54" x14ac:dyDescent="0.3">
      <c r="A65" s="28"/>
      <c r="B65" s="28"/>
      <c r="C65" s="58" t="s">
        <v>22</v>
      </c>
      <c r="D65" s="54"/>
      <c r="E65" s="6"/>
      <c r="F65" s="19"/>
      <c r="G65" s="24" t="s">
        <v>2</v>
      </c>
      <c r="H65" s="24" t="s">
        <v>2</v>
      </c>
      <c r="I65" s="31"/>
      <c r="J65" s="31"/>
      <c r="K65" s="35"/>
    </row>
    <row r="66" spans="1:54" x14ac:dyDescent="0.3">
      <c r="A66" s="28"/>
      <c r="B66" s="28"/>
      <c r="C66" s="58"/>
      <c r="D66" s="54"/>
      <c r="E66" s="6"/>
      <c r="F66" s="19"/>
      <c r="G66" s="24"/>
      <c r="H66" s="24"/>
      <c r="I66" s="31"/>
      <c r="J66" s="31"/>
      <c r="K66" s="35"/>
    </row>
    <row r="67" spans="1:54" x14ac:dyDescent="0.3">
      <c r="A67" s="28"/>
      <c r="B67" s="28"/>
      <c r="C67" s="58" t="s">
        <v>23</v>
      </c>
      <c r="D67" s="54"/>
      <c r="E67" s="6"/>
      <c r="F67" s="19"/>
      <c r="G67" s="24" t="s">
        <v>2</v>
      </c>
      <c r="H67" s="24" t="s">
        <v>2</v>
      </c>
      <c r="I67" s="31"/>
      <c r="J67" s="31"/>
      <c r="K67" s="35"/>
    </row>
    <row r="68" spans="1:54" x14ac:dyDescent="0.3">
      <c r="A68" s="28"/>
      <c r="B68" s="28"/>
      <c r="C68" s="58"/>
      <c r="D68" s="54"/>
      <c r="E68" s="6"/>
      <c r="F68" s="19"/>
      <c r="G68" s="24"/>
      <c r="H68" s="24"/>
      <c r="I68" s="31"/>
      <c r="J68" s="31"/>
      <c r="K68" s="35"/>
    </row>
    <row r="69" spans="1:54" x14ac:dyDescent="0.3">
      <c r="C69" s="59" t="s">
        <v>24</v>
      </c>
      <c r="D69" s="54"/>
      <c r="E69" s="6"/>
      <c r="F69" s="19"/>
      <c r="G69" s="24"/>
      <c r="H69" s="24"/>
      <c r="I69" s="31"/>
      <c r="J69" s="31"/>
      <c r="K69" s="35"/>
    </row>
    <row r="70" spans="1:54" x14ac:dyDescent="0.3">
      <c r="B70" s="8" t="s">
        <v>187</v>
      </c>
      <c r="C70" s="57" t="s">
        <v>188</v>
      </c>
      <c r="D70" s="54"/>
      <c r="E70" s="6"/>
      <c r="F70" s="19"/>
      <c r="G70" s="24">
        <v>809.46</v>
      </c>
      <c r="H70" s="24">
        <v>0.72</v>
      </c>
      <c r="I70" s="31"/>
      <c r="J70" s="31"/>
      <c r="K70" s="35"/>
    </row>
    <row r="71" spans="1:54" x14ac:dyDescent="0.3">
      <c r="C71" s="58" t="s">
        <v>175</v>
      </c>
      <c r="D71" s="54"/>
      <c r="E71" s="6"/>
      <c r="F71" s="19"/>
      <c r="G71" s="25">
        <v>809.46</v>
      </c>
      <c r="H71" s="25">
        <v>0.72</v>
      </c>
      <c r="I71" s="31"/>
      <c r="J71" s="31"/>
      <c r="K71" s="35"/>
    </row>
    <row r="72" spans="1:54" x14ac:dyDescent="0.3">
      <c r="C72" s="57"/>
      <c r="D72" s="54"/>
      <c r="E72" s="6"/>
      <c r="F72" s="19"/>
      <c r="G72" s="24"/>
      <c r="H72" s="24"/>
      <c r="I72" s="31"/>
      <c r="J72" s="31"/>
      <c r="K72" s="35"/>
    </row>
    <row r="73" spans="1:54" x14ac:dyDescent="0.3">
      <c r="A73" s="10"/>
      <c r="B73" s="28"/>
      <c r="C73" s="58" t="s">
        <v>25</v>
      </c>
      <c r="D73" s="54"/>
      <c r="E73" s="6"/>
      <c r="F73" s="19"/>
      <c r="G73" s="24"/>
      <c r="H73" s="24"/>
      <c r="I73" s="31"/>
      <c r="J73" s="31"/>
      <c r="K73" s="35"/>
    </row>
    <row r="74" spans="1:54" s="2" customFormat="1" ht="13.8" x14ac:dyDescent="0.3">
      <c r="A74" s="28"/>
      <c r="B74" s="28"/>
      <c r="C74" s="57" t="s">
        <v>5128</v>
      </c>
      <c r="D74" s="54"/>
      <c r="E74" s="6"/>
      <c r="F74" s="19"/>
      <c r="G74" s="24" t="s">
        <v>2</v>
      </c>
      <c r="H74" s="24" t="s">
        <v>2</v>
      </c>
      <c r="I74" s="31"/>
      <c r="J74" s="31"/>
      <c r="K74" s="35"/>
      <c r="L74" s="3"/>
      <c r="AI74" s="3"/>
      <c r="AV74" s="3"/>
      <c r="AX74" s="3"/>
      <c r="BB74" s="3"/>
    </row>
    <row r="75" spans="1:54" x14ac:dyDescent="0.3">
      <c r="B75" s="8"/>
      <c r="C75" s="57" t="s">
        <v>189</v>
      </c>
      <c r="D75" s="54"/>
      <c r="E75" s="6"/>
      <c r="F75" s="19"/>
      <c r="G75" s="24">
        <v>2491.34</v>
      </c>
      <c r="H75" s="24">
        <v>2.23</v>
      </c>
      <c r="I75" s="31"/>
      <c r="J75" s="31"/>
      <c r="K75" s="35"/>
    </row>
    <row r="76" spans="1:54" x14ac:dyDescent="0.3">
      <c r="C76" s="58" t="s">
        <v>175</v>
      </c>
      <c r="D76" s="54"/>
      <c r="E76" s="6"/>
      <c r="F76" s="19"/>
      <c r="G76" s="25">
        <v>2491.34</v>
      </c>
      <c r="H76" s="25">
        <v>2.23</v>
      </c>
      <c r="I76" s="31"/>
      <c r="J76" s="31"/>
      <c r="K76" s="35"/>
    </row>
    <row r="77" spans="1:54" x14ac:dyDescent="0.3">
      <c r="C77" s="57"/>
      <c r="D77" s="54"/>
      <c r="E77" s="6"/>
      <c r="F77" s="19"/>
      <c r="G77" s="24"/>
      <c r="H77" s="24"/>
      <c r="I77" s="31"/>
      <c r="J77" s="31"/>
      <c r="K77" s="35"/>
    </row>
    <row r="78" spans="1:54" x14ac:dyDescent="0.3">
      <c r="C78" s="60" t="s">
        <v>190</v>
      </c>
      <c r="D78" s="55"/>
      <c r="E78" s="5"/>
      <c r="F78" s="20"/>
      <c r="G78" s="26">
        <v>112396.53</v>
      </c>
      <c r="H78" s="26">
        <v>100</v>
      </c>
      <c r="I78" s="32"/>
      <c r="J78" s="32"/>
      <c r="K78" s="36"/>
    </row>
    <row r="81" spans="3:11" x14ac:dyDescent="0.3">
      <c r="C81" s="1" t="s">
        <v>191</v>
      </c>
    </row>
    <row r="82" spans="3:11" x14ac:dyDescent="0.3">
      <c r="C82" s="37" t="s">
        <v>192</v>
      </c>
      <c r="D82" s="37"/>
      <c r="E82" s="37"/>
      <c r="F82" s="37"/>
      <c r="G82" s="37"/>
      <c r="H82" s="37"/>
      <c r="I82" s="37"/>
      <c r="J82" s="37"/>
      <c r="K82" s="37"/>
    </row>
    <row r="83" spans="3:11" x14ac:dyDescent="0.3">
      <c r="C83" s="2" t="s">
        <v>193</v>
      </c>
    </row>
    <row r="84" spans="3:11" x14ac:dyDescent="0.3">
      <c r="C84" s="2" t="s">
        <v>194</v>
      </c>
    </row>
    <row r="85" spans="3:11" ht="30" customHeight="1" x14ac:dyDescent="0.3">
      <c r="C85" s="82" t="s">
        <v>195</v>
      </c>
      <c r="D85" s="83"/>
      <c r="E85" s="83"/>
      <c r="F85" s="83"/>
      <c r="G85" s="83"/>
      <c r="H85" s="83"/>
      <c r="I85" s="83"/>
      <c r="J85" s="83"/>
      <c r="K85" s="83"/>
    </row>
    <row r="86" spans="3:11" x14ac:dyDescent="0.3">
      <c r="C86" s="2" t="s">
        <v>196</v>
      </c>
    </row>
    <row r="87" spans="3:11" x14ac:dyDescent="0.3">
      <c r="C87" s="2" t="s">
        <v>5236</v>
      </c>
    </row>
    <row r="89" spans="3:11" x14ac:dyDescent="0.3">
      <c r="C89" s="1" t="s">
        <v>5237</v>
      </c>
      <c r="E89" s="80" t="s">
        <v>5238</v>
      </c>
    </row>
    <row r="90" spans="3:11" x14ac:dyDescent="0.3">
      <c r="E90" s="2" t="s">
        <v>5293</v>
      </c>
    </row>
  </sheetData>
  <mergeCells count="1">
    <mergeCell ref="C85:K85"/>
  </mergeCells>
  <hyperlinks>
    <hyperlink ref="J2" location="'Index'!A1" display="'Index'!A1" xr:uid="{541F2947-1C7F-4C49-AFE8-B3E56F2D7B54}"/>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6494</vt:i4>
      </vt:variant>
    </vt:vector>
  </HeadingPairs>
  <TitlesOfParts>
    <vt:vector size="6619"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LIQUIDSBI!Print_Area</vt:lpstr>
      <vt:lpstr>SAOF!Print_Area</vt:lpstr>
      <vt:lpstr>SBAF!Print_Area</vt:lpstr>
      <vt:lpstr>SBFS!Print_Area</vt:lpstr>
      <vt:lpstr>'SBI BSE PSU Bank ETF'!Print_Area</vt:lpstr>
      <vt:lpstr>'SBI BSE PSU Bank Index Fund'!Print_Area</vt:lpstr>
      <vt:lpstr>'SBI-AOF'!Print_Area</vt:lpstr>
      <vt:lpstr>'SBI-BSE-SENSEX-IF'!Print_Area</vt:lpstr>
      <vt:lpstr>SBIETFCON!Print_Area</vt:lpstr>
      <vt:lpstr>SBIETFIT!Print_Area</vt:lpstr>
      <vt:lpstr>SBIETFPB!Print_Area</vt:lpstr>
      <vt:lpstr>SBIETFQLTY!Print_Area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43'!Print_Area</vt:lpstr>
      <vt:lpstr>'SFMP- Series 44'!Print_Area</vt:lpstr>
      <vt:lpstr>'SFMP- Series 45'!Print_Area</vt:lpstr>
      <vt:lpstr>'SFMP- Series 46'!Print_Area</vt:lpstr>
      <vt:lpstr>'SFMP- Series 47'!Print_Area</vt:lpstr>
      <vt:lpstr>'SFMP- Series 48'!Print_Area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64'!Print_Area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2025-06-06T12:56:01Z</dcterms:modified>
</cp:coreProperties>
</file>